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785" yWindow="15" windowWidth="9660" windowHeight="7950" activeTab="10"/>
  </bookViews>
  <sheets>
    <sheet name="Summary" sheetId="10" r:id="rId1"/>
    <sheet name="Key1" sheetId="6" r:id="rId2"/>
    <sheet name="Key2" sheetId="14" r:id="rId3"/>
    <sheet name="Key3" sheetId="13" r:id="rId4"/>
    <sheet name="Enc1" sheetId="11" r:id="rId5"/>
    <sheet name="Dcr2" sheetId="12" r:id="rId6"/>
    <sheet name="Enc3" sheetId="15" r:id="rId7"/>
    <sheet name="Dcr3" sheetId="16" r:id="rId8"/>
    <sheet name="Enc2" sheetId="17" r:id="rId9"/>
    <sheet name="Dcr1" sheetId="18" r:id="rId10"/>
    <sheet name="LookUp" sheetId="7" r:id="rId11"/>
  </sheets>
  <calcPr calcId="124519"/>
</workbook>
</file>

<file path=xl/calcChain.xml><?xml version="1.0" encoding="utf-8"?>
<calcChain xmlns="http://schemas.openxmlformats.org/spreadsheetml/2006/main">
  <c r="AI61" i="10"/>
  <c r="AI60"/>
  <c r="AI59"/>
  <c r="AI58"/>
  <c r="AI57"/>
  <c r="AI56"/>
  <c r="AI55"/>
  <c r="AI54"/>
  <c r="AI53"/>
  <c r="AI52"/>
  <c r="AI51"/>
  <c r="AI50"/>
  <c r="AI49"/>
  <c r="AI48"/>
  <c r="AI47"/>
  <c r="AI46"/>
  <c r="AI44"/>
  <c r="AI43"/>
  <c r="AI42"/>
  <c r="AI41"/>
  <c r="AI40"/>
  <c r="AI39"/>
  <c r="AI38"/>
  <c r="AI37"/>
  <c r="AI36"/>
  <c r="AI35"/>
  <c r="AI34"/>
  <c r="AI33"/>
  <c r="AI32"/>
  <c r="AI31"/>
  <c r="AI30"/>
  <c r="AI29"/>
  <c r="AI45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B61"/>
  <c r="B60"/>
  <c r="B59"/>
  <c r="B58"/>
  <c r="B57"/>
  <c r="B56"/>
  <c r="B55"/>
  <c r="B54"/>
  <c r="B53"/>
  <c r="B52"/>
  <c r="B51"/>
  <c r="B50"/>
  <c r="B49"/>
  <c r="B48"/>
  <c r="B47"/>
  <c r="B46"/>
  <c r="B44"/>
  <c r="B43"/>
  <c r="B42"/>
  <c r="B41"/>
  <c r="B40"/>
  <c r="B39"/>
  <c r="B38"/>
  <c r="B37"/>
  <c r="B36"/>
  <c r="B35"/>
  <c r="B34"/>
  <c r="B33"/>
  <c r="B32"/>
  <c r="B31"/>
  <c r="B30"/>
  <c r="B29"/>
  <c r="B27"/>
  <c r="B26"/>
  <c r="B25"/>
  <c r="B24"/>
  <c r="B23"/>
  <c r="B22"/>
  <c r="B21"/>
  <c r="B20"/>
  <c r="B19"/>
  <c r="B18"/>
  <c r="B17"/>
  <c r="B16"/>
  <c r="B15"/>
  <c r="B14"/>
  <c r="B13"/>
  <c r="B12"/>
  <c r="B45"/>
  <c r="B28"/>
  <c r="B11"/>
  <c r="Q4" i="14"/>
  <c r="P4"/>
  <c r="O4"/>
  <c r="N4"/>
  <c r="M4"/>
  <c r="L4"/>
  <c r="K4"/>
  <c r="J4"/>
  <c r="I4"/>
  <c r="H4"/>
  <c r="G4"/>
  <c r="F4"/>
  <c r="E4"/>
  <c r="D4"/>
  <c r="C4"/>
  <c r="B4"/>
  <c r="Q4" i="6"/>
  <c r="P4"/>
  <c r="O4"/>
  <c r="N4"/>
  <c r="M4"/>
  <c r="L4"/>
  <c r="K4"/>
  <c r="J4"/>
  <c r="I4"/>
  <c r="H4"/>
  <c r="G4"/>
  <c r="F4"/>
  <c r="E4"/>
  <c r="D4"/>
  <c r="C4"/>
  <c r="B4"/>
  <c r="R5" i="10"/>
  <c r="Q4" i="13" s="1"/>
  <c r="Q5" i="10"/>
  <c r="P4" i="13" s="1"/>
  <c r="P5" i="10"/>
  <c r="O4" i="13" s="1"/>
  <c r="O5" i="10"/>
  <c r="N4" i="13" s="1"/>
  <c r="N5" i="10"/>
  <c r="M4" i="13" s="1"/>
  <c r="M5" i="10"/>
  <c r="L4" i="13" s="1"/>
  <c r="L5" i="10"/>
  <c r="K4" i="13" s="1"/>
  <c r="K5" i="10"/>
  <c r="J4" i="13" s="1"/>
  <c r="J5" i="10"/>
  <c r="I4" i="13" s="1"/>
  <c r="I5" i="10"/>
  <c r="H4" i="13" s="1"/>
  <c r="H5" i="10"/>
  <c r="G4" i="13" s="1"/>
  <c r="G5" i="10"/>
  <c r="F4" i="13" s="1"/>
  <c r="F5" i="10"/>
  <c r="E4" i="13" s="1"/>
  <c r="E5" i="10"/>
  <c r="D4" i="13" s="1"/>
  <c r="D5" i="10"/>
  <c r="C4" i="13" s="1"/>
  <c r="C5" i="10"/>
  <c r="B4" i="13" s="1"/>
  <c r="Q6" i="11"/>
  <c r="P6"/>
  <c r="O6"/>
  <c r="N6"/>
  <c r="M6"/>
  <c r="L6"/>
  <c r="K6"/>
  <c r="J6"/>
  <c r="I6"/>
  <c r="H6"/>
  <c r="G6"/>
  <c r="F6"/>
  <c r="E6"/>
  <c r="D6"/>
  <c r="C6"/>
  <c r="B6"/>
  <c r="BM5" i="14" l="1"/>
  <c r="I5"/>
  <c r="AP5"/>
  <c r="O5"/>
  <c r="V5"/>
  <c r="AN5" i="13"/>
  <c r="AG6" s="1"/>
  <c r="AO5" i="14"/>
  <c r="F5" i="13"/>
  <c r="BA6" s="1"/>
  <c r="W5"/>
  <c r="BG5"/>
  <c r="J6" s="1"/>
  <c r="BA5" i="14"/>
  <c r="AA6" s="1"/>
  <c r="AD5"/>
  <c r="AX6" s="1"/>
  <c r="BF5"/>
  <c r="B6" s="1"/>
  <c r="E5"/>
  <c r="S5"/>
  <c r="O6" s="1"/>
  <c r="AH5"/>
  <c r="BC5"/>
  <c r="J5"/>
  <c r="AC5"/>
  <c r="BB6" s="1"/>
  <c r="C5" i="13"/>
  <c r="S5"/>
  <c r="AI5"/>
  <c r="M6" s="1"/>
  <c r="BC5"/>
  <c r="N5"/>
  <c r="AD5"/>
  <c r="AT5"/>
  <c r="AV6" s="1"/>
  <c r="J5"/>
  <c r="Z5"/>
  <c r="F6" s="1"/>
  <c r="AQ5"/>
  <c r="BJ5"/>
  <c r="AW5" i="14"/>
  <c r="AY5" i="13"/>
  <c r="K6" s="1"/>
  <c r="T5" l="1"/>
  <c r="W6" s="1"/>
  <c r="W7" s="1"/>
  <c r="V10" s="1"/>
  <c r="V58" s="1"/>
  <c r="L75" s="1"/>
  <c r="N5" i="14"/>
  <c r="AZ6" s="1"/>
  <c r="X8" s="1"/>
  <c r="W11" s="1"/>
  <c r="AJ5" i="13"/>
  <c r="U6" s="1"/>
  <c r="U7" s="1"/>
  <c r="T10" s="1"/>
  <c r="AU5"/>
  <c r="AN6" s="1"/>
  <c r="O5"/>
  <c r="AR6" s="1"/>
  <c r="P8" s="1"/>
  <c r="O11" s="1"/>
  <c r="N14" s="1"/>
  <c r="AF5"/>
  <c r="AH6" s="1"/>
  <c r="F8" s="1"/>
  <c r="E11" s="1"/>
  <c r="L5"/>
  <c r="X6" s="1"/>
  <c r="X7" s="1"/>
  <c r="W10" s="1"/>
  <c r="AB5"/>
  <c r="V6" s="1"/>
  <c r="V7" s="1"/>
  <c r="U10" s="1"/>
  <c r="AR5"/>
  <c r="T6" s="1"/>
  <c r="T7" s="1"/>
  <c r="S10" s="1"/>
  <c r="BH5"/>
  <c r="R6" s="1"/>
  <c r="R7" s="1"/>
  <c r="Q10" s="1"/>
  <c r="AE5"/>
  <c r="AP6" s="1"/>
  <c r="N8" s="1"/>
  <c r="M11" s="1"/>
  <c r="P5"/>
  <c r="AJ6" s="1"/>
  <c r="H8" s="1"/>
  <c r="G11" s="1"/>
  <c r="AV5"/>
  <c r="AF6" s="1"/>
  <c r="D8" s="1"/>
  <c r="C11" s="1"/>
  <c r="BK5"/>
  <c r="AL6" s="1"/>
  <c r="J8" s="1"/>
  <c r="I11" s="1"/>
  <c r="BL5"/>
  <c r="AD6" s="1"/>
  <c r="B8" s="1"/>
  <c r="AC11" s="1"/>
  <c r="K5" i="14"/>
  <c r="P6" s="1"/>
  <c r="P7" s="1"/>
  <c r="O10" s="1"/>
  <c r="AA5"/>
  <c r="N6" s="1"/>
  <c r="N7" s="1"/>
  <c r="M10" s="1"/>
  <c r="L13" s="1"/>
  <c r="AQ5"/>
  <c r="L6" s="1"/>
  <c r="L7" s="1"/>
  <c r="K10" s="1"/>
  <c r="E6"/>
  <c r="E7" s="1"/>
  <c r="D10" s="1"/>
  <c r="W5"/>
  <c r="AM6"/>
  <c r="K8" s="1"/>
  <c r="J11" s="1"/>
  <c r="AY6"/>
  <c r="W8" s="1"/>
  <c r="V11" s="1"/>
  <c r="AA7"/>
  <c r="Z10" s="1"/>
  <c r="Y13" s="1"/>
  <c r="O7"/>
  <c r="N10" s="1"/>
  <c r="M13" s="1"/>
  <c r="V8"/>
  <c r="U11" s="1"/>
  <c r="T14" s="1"/>
  <c r="BE6"/>
  <c r="AC8" s="1"/>
  <c r="AB11" s="1"/>
  <c r="Z8"/>
  <c r="Y11" s="1"/>
  <c r="BA58" s="1"/>
  <c r="AA75" s="1"/>
  <c r="B7"/>
  <c r="AC10" s="1"/>
  <c r="AB13" s="1"/>
  <c r="D6"/>
  <c r="D7" s="1"/>
  <c r="C10" s="1"/>
  <c r="H6"/>
  <c r="H7" s="1"/>
  <c r="G10" s="1"/>
  <c r="AR6"/>
  <c r="P8" s="1"/>
  <c r="O11" s="1"/>
  <c r="Q6" i="13"/>
  <c r="Q7" s="1"/>
  <c r="P10" s="1"/>
  <c r="F7"/>
  <c r="E10" s="1"/>
  <c r="E58" s="1"/>
  <c r="Q75" s="1"/>
  <c r="J7"/>
  <c r="I10" s="1"/>
  <c r="I58" s="1"/>
  <c r="S75" s="1"/>
  <c r="H6"/>
  <c r="H7" s="1"/>
  <c r="G10" s="1"/>
  <c r="L6"/>
  <c r="L7" s="1"/>
  <c r="K10" s="1"/>
  <c r="AZ6"/>
  <c r="X8" s="1"/>
  <c r="W11" s="1"/>
  <c r="Y8"/>
  <c r="X11" s="1"/>
  <c r="W14" s="1"/>
  <c r="E8"/>
  <c r="D11" s="1"/>
  <c r="C14" s="1"/>
  <c r="L8"/>
  <c r="K11" s="1"/>
  <c r="AM58" s="1"/>
  <c r="O6"/>
  <c r="O7" s="1"/>
  <c r="N10" s="1"/>
  <c r="AM6"/>
  <c r="K8" s="1"/>
  <c r="J11" s="1"/>
  <c r="AQ6"/>
  <c r="O8" s="1"/>
  <c r="N11" s="1"/>
  <c r="K7"/>
  <c r="J10" s="1"/>
  <c r="J58" s="1"/>
  <c r="T8"/>
  <c r="S11" s="1"/>
  <c r="R14" s="1"/>
  <c r="M7"/>
  <c r="L10" s="1"/>
  <c r="K13" s="1"/>
  <c r="AT6"/>
  <c r="R8" s="1"/>
  <c r="Q11" s="1"/>
  <c r="AX6"/>
  <c r="V8" s="1"/>
  <c r="U11" s="1"/>
  <c r="F5" i="14"/>
  <c r="BG5"/>
  <c r="BE5"/>
  <c r="BB5"/>
  <c r="AL5"/>
  <c r="AM5"/>
  <c r="AE5"/>
  <c r="Y5"/>
  <c r="G5"/>
  <c r="M5"/>
  <c r="Z5"/>
  <c r="AS5"/>
  <c r="AA5" i="13"/>
  <c r="AP5"/>
  <c r="K5"/>
  <c r="BI5" i="14"/>
  <c r="BF5" i="13"/>
  <c r="B5"/>
  <c r="AM5"/>
  <c r="R5"/>
  <c r="V5"/>
  <c r="AX5"/>
  <c r="BB5"/>
  <c r="E5"/>
  <c r="I5"/>
  <c r="M5"/>
  <c r="Q5"/>
  <c r="U5"/>
  <c r="Y5"/>
  <c r="AC5"/>
  <c r="AG5"/>
  <c r="AK5"/>
  <c r="AO5"/>
  <c r="AS5"/>
  <c r="AW5"/>
  <c r="BA5"/>
  <c r="BE5"/>
  <c r="BI5"/>
  <c r="BM5"/>
  <c r="AH5"/>
  <c r="AL5"/>
  <c r="D5"/>
  <c r="H5"/>
  <c r="X5"/>
  <c r="AZ5"/>
  <c r="BD5"/>
  <c r="G5"/>
  <c r="R5" i="14"/>
  <c r="U5"/>
  <c r="AG5"/>
  <c r="AK5"/>
  <c r="D5"/>
  <c r="H5"/>
  <c r="L5"/>
  <c r="P5"/>
  <c r="T5"/>
  <c r="X5"/>
  <c r="AB5"/>
  <c r="AF5"/>
  <c r="AJ5"/>
  <c r="AN5"/>
  <c r="AR5"/>
  <c r="AV5"/>
  <c r="AZ5"/>
  <c r="BD5"/>
  <c r="BH5"/>
  <c r="BL5"/>
  <c r="Q5"/>
  <c r="C5"/>
  <c r="AI5"/>
  <c r="AU5"/>
  <c r="AY5"/>
  <c r="BK5"/>
  <c r="B5"/>
  <c r="AT5"/>
  <c r="AX5"/>
  <c r="BJ5"/>
  <c r="BM5" i="6"/>
  <c r="BI5"/>
  <c r="AY5"/>
  <c r="AW5"/>
  <c r="AS5"/>
  <c r="AO5"/>
  <c r="AJ5"/>
  <c r="AG5"/>
  <c r="AC5"/>
  <c r="T5"/>
  <c r="Q5"/>
  <c r="M5"/>
  <c r="C5"/>
  <c r="K41" i="7"/>
  <c r="K40"/>
  <c r="BG5" i="6"/>
  <c r="BE5"/>
  <c r="BD5"/>
  <c r="BC5"/>
  <c r="BB5"/>
  <c r="AN5"/>
  <c r="AM5"/>
  <c r="AL5"/>
  <c r="AA5"/>
  <c r="Y5"/>
  <c r="X5"/>
  <c r="W5"/>
  <c r="V5"/>
  <c r="I5"/>
  <c r="H5"/>
  <c r="G5"/>
  <c r="F5"/>
  <c r="AW58" i="14" l="1"/>
  <c r="AK75" s="1"/>
  <c r="AK13" i="17" s="1"/>
  <c r="D13" i="13"/>
  <c r="B16" s="1"/>
  <c r="X14" i="14"/>
  <c r="V17" s="1"/>
  <c r="AC58"/>
  <c r="I75" s="1"/>
  <c r="I133" i="12" s="1"/>
  <c r="N58" i="14"/>
  <c r="X75" s="1"/>
  <c r="X133" i="12" s="1"/>
  <c r="AU58" i="13"/>
  <c r="AR75" s="1"/>
  <c r="AR13" i="15" s="1"/>
  <c r="J14" i="13"/>
  <c r="AL59" s="1"/>
  <c r="AC76" s="1"/>
  <c r="U13"/>
  <c r="S16" s="1"/>
  <c r="AF58"/>
  <c r="AB75" s="1"/>
  <c r="AB13" i="15" s="1"/>
  <c r="H13" i="13"/>
  <c r="F16" s="1"/>
  <c r="AQ58"/>
  <c r="AS75" s="1"/>
  <c r="AS13" i="15" s="1"/>
  <c r="L58" i="13"/>
  <c r="D75" s="1"/>
  <c r="D133" i="16" s="1"/>
  <c r="I13" i="13"/>
  <c r="G16" s="1"/>
  <c r="AZ58"/>
  <c r="AH75" s="1"/>
  <c r="AH13" i="15" s="1"/>
  <c r="Z58" i="14"/>
  <c r="M58"/>
  <c r="P75" s="1"/>
  <c r="P13" i="17" s="1"/>
  <c r="F13" i="14"/>
  <c r="D16" s="1"/>
  <c r="G58"/>
  <c r="K75" s="1"/>
  <c r="K133" i="12" s="1"/>
  <c r="N14" i="14"/>
  <c r="AP59" s="1"/>
  <c r="Z76" s="1"/>
  <c r="AQ58"/>
  <c r="AS75" s="1"/>
  <c r="AS133" i="12" s="1"/>
  <c r="J13" i="14"/>
  <c r="H16" s="1"/>
  <c r="K58"/>
  <c r="M75" s="1"/>
  <c r="M133" i="12" s="1"/>
  <c r="BD58" i="14"/>
  <c r="AE75" s="1"/>
  <c r="AE133" i="12" s="1"/>
  <c r="AA14" i="14"/>
  <c r="Y17" s="1"/>
  <c r="D58"/>
  <c r="H75" s="1"/>
  <c r="H13" i="17" s="1"/>
  <c r="C13" i="14"/>
  <c r="AC16" s="1"/>
  <c r="N13"/>
  <c r="L16" s="1"/>
  <c r="O58"/>
  <c r="B75" s="1"/>
  <c r="B13" i="17" s="1"/>
  <c r="AX58" i="14"/>
  <c r="AM75" s="1"/>
  <c r="AM13" i="17" s="1"/>
  <c r="U14" i="14"/>
  <c r="S17" s="1"/>
  <c r="C58"/>
  <c r="Y75" s="1"/>
  <c r="Y13" i="17" s="1"/>
  <c r="B13" i="14"/>
  <c r="B59" s="1"/>
  <c r="F76" s="1"/>
  <c r="I14"/>
  <c r="G17" s="1"/>
  <c r="AL58"/>
  <c r="AC75" s="1"/>
  <c r="AC133" i="12" s="1"/>
  <c r="AY58" i="14"/>
  <c r="AT75" s="1"/>
  <c r="AT13" i="17" s="1"/>
  <c r="V14" i="14"/>
  <c r="T17" s="1"/>
  <c r="AE6" i="6"/>
  <c r="C8" s="1"/>
  <c r="B11" s="1"/>
  <c r="AV6" i="14"/>
  <c r="T8" s="1"/>
  <c r="S11" s="1"/>
  <c r="AN6"/>
  <c r="L8" s="1"/>
  <c r="K11" s="1"/>
  <c r="AD6"/>
  <c r="B8" s="1"/>
  <c r="AC11" s="1"/>
  <c r="AF6"/>
  <c r="D8" s="1"/>
  <c r="C11" s="1"/>
  <c r="AH6"/>
  <c r="F8" s="1"/>
  <c r="E11" s="1"/>
  <c r="AJ6"/>
  <c r="H8" s="1"/>
  <c r="G11" s="1"/>
  <c r="AC6"/>
  <c r="AC7" s="1"/>
  <c r="AB10" s="1"/>
  <c r="Z6"/>
  <c r="Z7" s="1"/>
  <c r="Y10" s="1"/>
  <c r="AB6"/>
  <c r="AB7" s="1"/>
  <c r="AA10" s="1"/>
  <c r="AU6"/>
  <c r="S8" s="1"/>
  <c r="R11" s="1"/>
  <c r="BA6"/>
  <c r="Y8" s="1"/>
  <c r="X11" s="1"/>
  <c r="AO6" i="6"/>
  <c r="M8" s="1"/>
  <c r="L11" s="1"/>
  <c r="W6"/>
  <c r="W7" s="1"/>
  <c r="V10" s="1"/>
  <c r="AQ6"/>
  <c r="O8" s="1"/>
  <c r="N11" s="1"/>
  <c r="AW6"/>
  <c r="U8" s="1"/>
  <c r="T11" s="1"/>
  <c r="AM6"/>
  <c r="K8" s="1"/>
  <c r="J11" s="1"/>
  <c r="U6"/>
  <c r="U7" s="1"/>
  <c r="T10" s="1"/>
  <c r="K6"/>
  <c r="K7" s="1"/>
  <c r="J10" s="1"/>
  <c r="C6" i="14"/>
  <c r="C7" s="1"/>
  <c r="B10" s="1"/>
  <c r="K6"/>
  <c r="K7" s="1"/>
  <c r="J10" s="1"/>
  <c r="S6"/>
  <c r="S7" s="1"/>
  <c r="R10" s="1"/>
  <c r="U6"/>
  <c r="U7" s="1"/>
  <c r="T10" s="1"/>
  <c r="W6"/>
  <c r="W7" s="1"/>
  <c r="V10" s="1"/>
  <c r="Y6"/>
  <c r="Y7" s="1"/>
  <c r="X10" s="1"/>
  <c r="G6"/>
  <c r="G7" s="1"/>
  <c r="F10" s="1"/>
  <c r="AS6"/>
  <c r="Q8" s="1"/>
  <c r="P11" s="1"/>
  <c r="AW6"/>
  <c r="U8" s="1"/>
  <c r="T11" s="1"/>
  <c r="AI6" i="6"/>
  <c r="G8" s="1"/>
  <c r="F11" s="1"/>
  <c r="Z6"/>
  <c r="Z7" s="1"/>
  <c r="Y10" s="1"/>
  <c r="BA6"/>
  <c r="Y8" s="1"/>
  <c r="X11" s="1"/>
  <c r="N6"/>
  <c r="N7" s="1"/>
  <c r="M10" s="1"/>
  <c r="AU6"/>
  <c r="S8" s="1"/>
  <c r="R11" s="1"/>
  <c r="J6"/>
  <c r="J7" s="1"/>
  <c r="I10" s="1"/>
  <c r="BD6"/>
  <c r="AB8" s="1"/>
  <c r="AA11" s="1"/>
  <c r="AT6" i="14"/>
  <c r="R8" s="1"/>
  <c r="Q11" s="1"/>
  <c r="AL6"/>
  <c r="J8" s="1"/>
  <c r="I11" s="1"/>
  <c r="Q6"/>
  <c r="Q7" s="1"/>
  <c r="P10" s="1"/>
  <c r="AE6"/>
  <c r="C8" s="1"/>
  <c r="B11" s="1"/>
  <c r="AG6"/>
  <c r="E8" s="1"/>
  <c r="D11" s="1"/>
  <c r="AI6"/>
  <c r="G8" s="1"/>
  <c r="F11" s="1"/>
  <c r="AK6"/>
  <c r="I8" s="1"/>
  <c r="H11" s="1"/>
  <c r="BC6"/>
  <c r="AA8" s="1"/>
  <c r="Z11" s="1"/>
  <c r="BD6"/>
  <c r="AB8" s="1"/>
  <c r="AA11" s="1"/>
  <c r="AO6"/>
  <c r="M8" s="1"/>
  <c r="L11" s="1"/>
  <c r="J6"/>
  <c r="J7" s="1"/>
  <c r="I10" s="1"/>
  <c r="AK6" i="6"/>
  <c r="I8" s="1"/>
  <c r="H11" s="1"/>
  <c r="AS6"/>
  <c r="Q8" s="1"/>
  <c r="P11" s="1"/>
  <c r="AY6"/>
  <c r="W8" s="1"/>
  <c r="V11" s="1"/>
  <c r="AG6"/>
  <c r="E8" s="1"/>
  <c r="D11" s="1"/>
  <c r="Q6"/>
  <c r="Q7" s="1"/>
  <c r="P10" s="1"/>
  <c r="BB6"/>
  <c r="Z8" s="1"/>
  <c r="Y11" s="1"/>
  <c r="AB6"/>
  <c r="AB7" s="1"/>
  <c r="AA10" s="1"/>
  <c r="I6" i="14"/>
  <c r="I7" s="1"/>
  <c r="H10" s="1"/>
  <c r="M6"/>
  <c r="M7" s="1"/>
  <c r="L10" s="1"/>
  <c r="R6"/>
  <c r="R7" s="1"/>
  <c r="Q10" s="1"/>
  <c r="T6"/>
  <c r="T7" s="1"/>
  <c r="S10" s="1"/>
  <c r="V6"/>
  <c r="V7" s="1"/>
  <c r="U10" s="1"/>
  <c r="X6"/>
  <c r="X7" s="1"/>
  <c r="W10" s="1"/>
  <c r="F6"/>
  <c r="F7" s="1"/>
  <c r="E10" s="1"/>
  <c r="AP6"/>
  <c r="N8" s="1"/>
  <c r="M11" s="1"/>
  <c r="AQ6"/>
  <c r="O8" s="1"/>
  <c r="N11" s="1"/>
  <c r="P14" i="13"/>
  <c r="AR59" s="1"/>
  <c r="AS58"/>
  <c r="AL75" s="1"/>
  <c r="AL133" i="16" s="1"/>
  <c r="AB14" i="13"/>
  <c r="Z17" s="1"/>
  <c r="BE58"/>
  <c r="AO75" s="1"/>
  <c r="AO13" i="15" s="1"/>
  <c r="I14" i="13"/>
  <c r="G17" s="1"/>
  <c r="AL58"/>
  <c r="AC75" s="1"/>
  <c r="AC13" i="15" s="1"/>
  <c r="B14" i="13"/>
  <c r="AB17" s="1"/>
  <c r="AE58"/>
  <c r="AF75" s="1"/>
  <c r="AF133" i="16" s="1"/>
  <c r="G58" i="13"/>
  <c r="K75" s="1"/>
  <c r="K13" i="15" s="1"/>
  <c r="F13" i="13"/>
  <c r="F59" s="1"/>
  <c r="G76" s="1"/>
  <c r="O13"/>
  <c r="M16" s="1"/>
  <c r="P58"/>
  <c r="J75" s="1"/>
  <c r="J133" i="16" s="1"/>
  <c r="T14" i="13"/>
  <c r="R17" s="1"/>
  <c r="AW58"/>
  <c r="AK75" s="1"/>
  <c r="AK13" i="15" s="1"/>
  <c r="D14" i="13"/>
  <c r="B17" s="1"/>
  <c r="AG58"/>
  <c r="AW75" s="1"/>
  <c r="AW133" i="16" s="1"/>
  <c r="M14" i="13"/>
  <c r="K17" s="1"/>
  <c r="AP58"/>
  <c r="Z75" s="1"/>
  <c r="Z13" i="15" s="1"/>
  <c r="AI58" i="13"/>
  <c r="AP75" s="1"/>
  <c r="AP133" i="16" s="1"/>
  <c r="F14" i="13"/>
  <c r="AH59" s="1"/>
  <c r="AJ76" s="1"/>
  <c r="K58"/>
  <c r="M75" s="1"/>
  <c r="M133" i="16" s="1"/>
  <c r="J13" i="13"/>
  <c r="J59" s="1"/>
  <c r="S13"/>
  <c r="Q16" s="1"/>
  <c r="T58"/>
  <c r="O75" s="1"/>
  <c r="O133" i="16" s="1"/>
  <c r="H14" i="13"/>
  <c r="F17" s="1"/>
  <c r="AK58"/>
  <c r="AU75" s="1"/>
  <c r="AU13" i="15" s="1"/>
  <c r="Q58" i="13"/>
  <c r="T75" s="1"/>
  <c r="T13" i="15" s="1"/>
  <c r="P13" i="13"/>
  <c r="N16" s="1"/>
  <c r="AY58"/>
  <c r="AT75" s="1"/>
  <c r="AT133" i="16" s="1"/>
  <c r="V14" i="13"/>
  <c r="AX59" s="1"/>
  <c r="AM76" s="1"/>
  <c r="S58"/>
  <c r="R13"/>
  <c r="P16" s="1"/>
  <c r="L14"/>
  <c r="J17" s="1"/>
  <c r="AO58"/>
  <c r="AG75" s="1"/>
  <c r="AG133" i="16" s="1"/>
  <c r="U58" i="13"/>
  <c r="W75" s="1"/>
  <c r="W133" i="16" s="1"/>
  <c r="T13" i="13"/>
  <c r="R16" s="1"/>
  <c r="M13"/>
  <c r="K16" s="1"/>
  <c r="N58"/>
  <c r="X75" s="1"/>
  <c r="X133" i="16" s="1"/>
  <c r="W58" i="13"/>
  <c r="V13"/>
  <c r="T16" s="1"/>
  <c r="AS6"/>
  <c r="Q8" s="1"/>
  <c r="P11" s="1"/>
  <c r="AK6"/>
  <c r="I8" s="1"/>
  <c r="H11" s="1"/>
  <c r="AU6"/>
  <c r="S8" s="1"/>
  <c r="R11" s="1"/>
  <c r="AO6"/>
  <c r="M8" s="1"/>
  <c r="L11" s="1"/>
  <c r="I6"/>
  <c r="I7" s="1"/>
  <c r="H10" s="1"/>
  <c r="D6"/>
  <c r="D7" s="1"/>
  <c r="C10" s="1"/>
  <c r="AI6"/>
  <c r="G8" s="1"/>
  <c r="F11" s="1"/>
  <c r="E6"/>
  <c r="E7" s="1"/>
  <c r="D10" s="1"/>
  <c r="AA6"/>
  <c r="AA7" s="1"/>
  <c r="Z10" s="1"/>
  <c r="AC6"/>
  <c r="AC7" s="1"/>
  <c r="AB10" s="1"/>
  <c r="BC6"/>
  <c r="AA8" s="1"/>
  <c r="Z11" s="1"/>
  <c r="BE6"/>
  <c r="AC8" s="1"/>
  <c r="AB11" s="1"/>
  <c r="G6"/>
  <c r="G7" s="1"/>
  <c r="F10" s="1"/>
  <c r="P6"/>
  <c r="P7" s="1"/>
  <c r="O10" s="1"/>
  <c r="S6"/>
  <c r="S7" s="1"/>
  <c r="R10" s="1"/>
  <c r="AW6"/>
  <c r="U8" s="1"/>
  <c r="T11" s="1"/>
  <c r="AY6"/>
  <c r="W8" s="1"/>
  <c r="V11" s="1"/>
  <c r="AE6"/>
  <c r="C8" s="1"/>
  <c r="B11" s="1"/>
  <c r="Y6"/>
  <c r="Y7" s="1"/>
  <c r="X10" s="1"/>
  <c r="Z6"/>
  <c r="Z7" s="1"/>
  <c r="Y10" s="1"/>
  <c r="AB6"/>
  <c r="AB7" s="1"/>
  <c r="AA10" s="1"/>
  <c r="BB6"/>
  <c r="Z8" s="1"/>
  <c r="Y11" s="1"/>
  <c r="BD6"/>
  <c r="AB8" s="1"/>
  <c r="AA11" s="1"/>
  <c r="C6"/>
  <c r="C7" s="1"/>
  <c r="B10" s="1"/>
  <c r="B6"/>
  <c r="B7" s="1"/>
  <c r="AC10" s="1"/>
  <c r="N6"/>
  <c r="N7" s="1"/>
  <c r="M10" s="1"/>
  <c r="S133" i="16"/>
  <c r="S13" i="15"/>
  <c r="Q133" i="16"/>
  <c r="Q13" i="15"/>
  <c r="L133" i="16"/>
  <c r="L13" i="15"/>
  <c r="AT133" i="12"/>
  <c r="I13" i="17"/>
  <c r="AA133" i="12"/>
  <c r="AA13" i="17"/>
  <c r="AT59" i="13"/>
  <c r="AI76" s="1"/>
  <c r="P17"/>
  <c r="AY59"/>
  <c r="AT76" s="1"/>
  <c r="U17"/>
  <c r="K59"/>
  <c r="M76" s="1"/>
  <c r="I16"/>
  <c r="AP59"/>
  <c r="Z76" s="1"/>
  <c r="L17"/>
  <c r="AE59"/>
  <c r="AF76" s="1"/>
  <c r="AC17"/>
  <c r="AV59" i="14"/>
  <c r="AD76" s="1"/>
  <c r="R17"/>
  <c r="M59"/>
  <c r="P76" s="1"/>
  <c r="K16"/>
  <c r="AB59"/>
  <c r="V76" s="1"/>
  <c r="Z16"/>
  <c r="Y59"/>
  <c r="E76" s="1"/>
  <c r="W16"/>
  <c r="L59"/>
  <c r="D76" s="1"/>
  <c r="J16"/>
  <c r="AR5" i="6"/>
  <c r="AX5"/>
  <c r="AI5"/>
  <c r="BA5"/>
  <c r="AZ5"/>
  <c r="AH5"/>
  <c r="AK5"/>
  <c r="S5"/>
  <c r="R5"/>
  <c r="U5"/>
  <c r="P5"/>
  <c r="AQ5"/>
  <c r="L5"/>
  <c r="K5"/>
  <c r="AB5"/>
  <c r="BH5"/>
  <c r="AF5"/>
  <c r="AV5"/>
  <c r="BL5"/>
  <c r="O5"/>
  <c r="AE5"/>
  <c r="J5"/>
  <c r="N5"/>
  <c r="Z5"/>
  <c r="AD5"/>
  <c r="AP5"/>
  <c r="AT5"/>
  <c r="BF5"/>
  <c r="BJ5"/>
  <c r="AU5"/>
  <c r="BK5"/>
  <c r="E5"/>
  <c r="D5"/>
  <c r="B5"/>
  <c r="D59" i="13" l="1"/>
  <c r="H76" s="1"/>
  <c r="H21" i="15" s="1"/>
  <c r="AK133" i="12"/>
  <c r="AZ59" i="14"/>
  <c r="AH76" s="1"/>
  <c r="AH21" i="17" s="1"/>
  <c r="Y133" i="12"/>
  <c r="L17" i="14"/>
  <c r="H17" i="13"/>
  <c r="AJ60" s="1"/>
  <c r="J59" i="14"/>
  <c r="X13" i="17"/>
  <c r="C59" i="14"/>
  <c r="Y76" s="1"/>
  <c r="Y125" i="12" s="1"/>
  <c r="AC13" i="17"/>
  <c r="AR133" i="16"/>
  <c r="N59" i="14"/>
  <c r="X76" s="1"/>
  <c r="X125" i="12" s="1"/>
  <c r="AE13" i="17"/>
  <c r="AB16" i="14"/>
  <c r="AB60" s="1"/>
  <c r="V77" s="1"/>
  <c r="W13" i="15"/>
  <c r="H133" i="12"/>
  <c r="AX59" i="14"/>
  <c r="AM76" s="1"/>
  <c r="AM21" i="17" s="1"/>
  <c r="BC59" i="14"/>
  <c r="B133" i="12"/>
  <c r="P133"/>
  <c r="AS13" i="17"/>
  <c r="U59" i="13"/>
  <c r="W76" s="1"/>
  <c r="W21" i="15" s="1"/>
  <c r="BD59" i="13"/>
  <c r="AE76" s="1"/>
  <c r="AE21" i="15" s="1"/>
  <c r="F59" i="14"/>
  <c r="G76" s="1"/>
  <c r="G21" i="17" s="1"/>
  <c r="AM133" i="12"/>
  <c r="AK59" i="14"/>
  <c r="AU76" s="1"/>
  <c r="AU21" i="17" s="1"/>
  <c r="AF59" i="13"/>
  <c r="AB76" s="1"/>
  <c r="AB125" i="16" s="1"/>
  <c r="S59" i="13"/>
  <c r="I59"/>
  <c r="S76" s="1"/>
  <c r="S21" i="15" s="1"/>
  <c r="O59" i="13"/>
  <c r="B76" s="1"/>
  <c r="B125" i="16" s="1"/>
  <c r="AP13" i="15"/>
  <c r="AB133" i="16"/>
  <c r="AD59" i="13"/>
  <c r="AV76" s="1"/>
  <c r="AV21" i="15" s="1"/>
  <c r="T133" i="16"/>
  <c r="M13" i="17"/>
  <c r="H59" i="13"/>
  <c r="U76" s="1"/>
  <c r="U125" i="16" s="1"/>
  <c r="R59" i="13"/>
  <c r="C76" s="1"/>
  <c r="C21" i="15" s="1"/>
  <c r="AH133" i="16"/>
  <c r="AK59" i="13"/>
  <c r="AU76" s="1"/>
  <c r="AU125" i="16" s="1"/>
  <c r="N17" i="13"/>
  <c r="L20" s="1"/>
  <c r="D13" i="15"/>
  <c r="AN59" i="13"/>
  <c r="AN76" s="1"/>
  <c r="AN21" i="15" s="1"/>
  <c r="AT13"/>
  <c r="AS133" i="16"/>
  <c r="K133"/>
  <c r="AO59" i="13"/>
  <c r="AG76" s="1"/>
  <c r="AG21" i="15" s="1"/>
  <c r="D16" i="13"/>
  <c r="D60" s="1"/>
  <c r="H77" s="1"/>
  <c r="T17"/>
  <c r="AV60" s="1"/>
  <c r="AD77" s="1"/>
  <c r="AC133" i="16"/>
  <c r="H16" i="13"/>
  <c r="F19" s="1"/>
  <c r="AU133" i="16"/>
  <c r="AL13" i="15"/>
  <c r="Z133" i="16"/>
  <c r="AK133"/>
  <c r="O13" i="15"/>
  <c r="T59" i="13"/>
  <c r="O76" s="1"/>
  <c r="O21" i="15" s="1"/>
  <c r="V59" i="13"/>
  <c r="L76" s="1"/>
  <c r="L21" i="15" s="1"/>
  <c r="AW13"/>
  <c r="AW59" i="14"/>
  <c r="AK76" s="1"/>
  <c r="AK21" i="17" s="1"/>
  <c r="D17" i="13"/>
  <c r="B20" s="1"/>
  <c r="K13" i="17"/>
  <c r="AF13" i="15"/>
  <c r="J13"/>
  <c r="AO133" i="16"/>
  <c r="AJ59" i="13"/>
  <c r="M59"/>
  <c r="P76" s="1"/>
  <c r="P21" i="15" s="1"/>
  <c r="AV59" i="13"/>
  <c r="AD76" s="1"/>
  <c r="AD125" i="16" s="1"/>
  <c r="M13" i="15"/>
  <c r="V13" i="14"/>
  <c r="T16" s="1"/>
  <c r="W58"/>
  <c r="O13" i="6"/>
  <c r="O59" s="1"/>
  <c r="B76" s="1"/>
  <c r="P58"/>
  <c r="J75" s="1"/>
  <c r="J13" i="11" s="1"/>
  <c r="BC58" i="6"/>
  <c r="Z14"/>
  <c r="BB59" s="1"/>
  <c r="AQ76" s="1"/>
  <c r="E58" i="14"/>
  <c r="Q75" s="1"/>
  <c r="D13"/>
  <c r="Q58"/>
  <c r="T75" s="1"/>
  <c r="T133" i="12" s="1"/>
  <c r="P13" i="14"/>
  <c r="P59" s="1"/>
  <c r="J76" s="1"/>
  <c r="BA58" i="6"/>
  <c r="AA75" s="1"/>
  <c r="X14"/>
  <c r="V17" s="1"/>
  <c r="O14"/>
  <c r="AQ59" s="1"/>
  <c r="AS76" s="1"/>
  <c r="AR58"/>
  <c r="Z14" i="14"/>
  <c r="BC58"/>
  <c r="C14"/>
  <c r="AC17" s="1"/>
  <c r="AF58"/>
  <c r="AB75" s="1"/>
  <c r="AB13" i="17" s="1"/>
  <c r="P14" i="14"/>
  <c r="AR59" s="1"/>
  <c r="AS58"/>
  <c r="AL75" s="1"/>
  <c r="AL133" i="12" s="1"/>
  <c r="M58" i="6"/>
  <c r="P75" s="1"/>
  <c r="L13"/>
  <c r="L59" s="1"/>
  <c r="D76" s="1"/>
  <c r="S14" i="14"/>
  <c r="AV58"/>
  <c r="AD75" s="1"/>
  <c r="AD133" i="12" s="1"/>
  <c r="U13" i="14"/>
  <c r="S16" s="1"/>
  <c r="V58"/>
  <c r="L75" s="1"/>
  <c r="L13" i="17" s="1"/>
  <c r="AC13" i="14"/>
  <c r="AA16" s="1"/>
  <c r="B58"/>
  <c r="F75" s="1"/>
  <c r="F133" i="12" s="1"/>
  <c r="AV58" i="6"/>
  <c r="AD75" s="1"/>
  <c r="AD133" i="18" s="1"/>
  <c r="S14" i="6"/>
  <c r="Q17" s="1"/>
  <c r="W14" i="14"/>
  <c r="AZ58"/>
  <c r="AH75" s="1"/>
  <c r="X13"/>
  <c r="Y58"/>
  <c r="E75" s="1"/>
  <c r="B14"/>
  <c r="AB17" s="1"/>
  <c r="AE58"/>
  <c r="AF75" s="1"/>
  <c r="AF133" i="12" s="1"/>
  <c r="AD58" i="6"/>
  <c r="AV75" s="1"/>
  <c r="AV13" i="11" s="1"/>
  <c r="AC14" i="6"/>
  <c r="AA17" s="1"/>
  <c r="M14" i="14"/>
  <c r="AP58"/>
  <c r="Z75" s="1"/>
  <c r="L14"/>
  <c r="AO58"/>
  <c r="AG75" s="1"/>
  <c r="AG133" i="12" s="1"/>
  <c r="AA58" i="6"/>
  <c r="R75" s="1"/>
  <c r="R13" i="11" s="1"/>
  <c r="Z13" i="6"/>
  <c r="Z59" s="1"/>
  <c r="AN58" i="14"/>
  <c r="AN75" s="1"/>
  <c r="K14"/>
  <c r="H14"/>
  <c r="AJ59" s="1"/>
  <c r="AK58"/>
  <c r="AU75" s="1"/>
  <c r="AU133" i="12" s="1"/>
  <c r="E14" i="6"/>
  <c r="AG59" s="1"/>
  <c r="AW76" s="1"/>
  <c r="AH58"/>
  <c r="AJ75" s="1"/>
  <c r="AJ133" i="18" s="1"/>
  <c r="W13" i="14"/>
  <c r="U16" s="1"/>
  <c r="X58"/>
  <c r="N75" s="1"/>
  <c r="N133" i="12" s="1"/>
  <c r="I13" i="14"/>
  <c r="I59" s="1"/>
  <c r="S76" s="1"/>
  <c r="J58"/>
  <c r="I14" i="6"/>
  <c r="AK59" s="1"/>
  <c r="AU76" s="1"/>
  <c r="AU125" i="18" s="1"/>
  <c r="AL58" i="6"/>
  <c r="AC75" s="1"/>
  <c r="AC13" i="11" s="1"/>
  <c r="AN58" i="6"/>
  <c r="AN75" s="1"/>
  <c r="AN133" i="18" s="1"/>
  <c r="K14" i="6"/>
  <c r="I17" s="1"/>
  <c r="AA58" i="14"/>
  <c r="R75" s="1"/>
  <c r="Z13"/>
  <c r="D14"/>
  <c r="B17" s="1"/>
  <c r="AG58"/>
  <c r="AW75" s="1"/>
  <c r="AW13" i="17" s="1"/>
  <c r="R14" i="14"/>
  <c r="AT59" s="1"/>
  <c r="AI76" s="1"/>
  <c r="AU58"/>
  <c r="AR75" s="1"/>
  <c r="AR13" i="17" s="1"/>
  <c r="R13" i="14"/>
  <c r="P16" s="1"/>
  <c r="S58"/>
  <c r="AX58" i="6"/>
  <c r="AM75" s="1"/>
  <c r="AM13" i="11" s="1"/>
  <c r="U14" i="6"/>
  <c r="S17" s="1"/>
  <c r="E14" i="14"/>
  <c r="C17" s="1"/>
  <c r="AH58"/>
  <c r="AJ75" s="1"/>
  <c r="AJ133" i="12" s="1"/>
  <c r="AT58" i="6"/>
  <c r="AI75" s="1"/>
  <c r="Q14"/>
  <c r="O17" s="1"/>
  <c r="AQ60" s="1"/>
  <c r="AS77" s="1"/>
  <c r="AS117" i="18" s="1"/>
  <c r="T13" i="14"/>
  <c r="R16" s="1"/>
  <c r="U58"/>
  <c r="W75" s="1"/>
  <c r="W133" i="12" s="1"/>
  <c r="G13" i="14"/>
  <c r="E16" s="1"/>
  <c r="H58"/>
  <c r="U75" s="1"/>
  <c r="U133" i="12" s="1"/>
  <c r="C14" i="6"/>
  <c r="AC17" s="1"/>
  <c r="AF58"/>
  <c r="AB75" s="1"/>
  <c r="AB133" i="18" s="1"/>
  <c r="H13" i="14"/>
  <c r="I58"/>
  <c r="S75" s="1"/>
  <c r="S133" i="12" s="1"/>
  <c r="G14" i="14"/>
  <c r="AI59" s="1"/>
  <c r="AP76" s="1"/>
  <c r="AJ58"/>
  <c r="O13"/>
  <c r="M16" s="1"/>
  <c r="P58"/>
  <c r="J75" s="1"/>
  <c r="J133" i="12" s="1"/>
  <c r="H13" i="6"/>
  <c r="F16" s="1"/>
  <c r="I58"/>
  <c r="S75" s="1"/>
  <c r="S13" i="11" s="1"/>
  <c r="X13" i="6"/>
  <c r="V16" s="1"/>
  <c r="Y58"/>
  <c r="E75" s="1"/>
  <c r="E133" i="18" s="1"/>
  <c r="E13" i="14"/>
  <c r="C16" s="1"/>
  <c r="F58"/>
  <c r="G75" s="1"/>
  <c r="G133" i="12" s="1"/>
  <c r="Q13" i="14"/>
  <c r="Q59" s="1"/>
  <c r="T76" s="1"/>
  <c r="R58"/>
  <c r="C75" s="1"/>
  <c r="C133" i="12" s="1"/>
  <c r="S13" i="6"/>
  <c r="S59" s="1"/>
  <c r="T58"/>
  <c r="O75" s="1"/>
  <c r="O133" i="18" s="1"/>
  <c r="V58" i="6"/>
  <c r="L75" s="1"/>
  <c r="U13"/>
  <c r="S16" s="1"/>
  <c r="S60" s="1"/>
  <c r="AT58" i="14"/>
  <c r="AI75" s="1"/>
  <c r="Q14"/>
  <c r="F14"/>
  <c r="AH59" s="1"/>
  <c r="AJ76" s="1"/>
  <c r="AI58"/>
  <c r="AP75" s="1"/>
  <c r="AP133" i="12" s="1"/>
  <c r="J14" i="14"/>
  <c r="H17" s="1"/>
  <c r="AM58"/>
  <c r="K13"/>
  <c r="I16" s="1"/>
  <c r="L58"/>
  <c r="D75" s="1"/>
  <c r="D13" i="17" s="1"/>
  <c r="G14" i="6"/>
  <c r="AI59" s="1"/>
  <c r="AP76" s="1"/>
  <c r="AJ58"/>
  <c r="Y14" i="14"/>
  <c r="W17" s="1"/>
  <c r="BB58"/>
  <c r="AQ75" s="1"/>
  <c r="AQ13" i="17" s="1"/>
  <c r="AC14" i="14"/>
  <c r="AA17" s="1"/>
  <c r="AD58"/>
  <c r="AV75" s="1"/>
  <c r="AV133" i="12" s="1"/>
  <c r="AZ58" i="6"/>
  <c r="AH75" s="1"/>
  <c r="AH133" i="18" s="1"/>
  <c r="W14" i="6"/>
  <c r="AY59" s="1"/>
  <c r="AT76" s="1"/>
  <c r="O14" i="14"/>
  <c r="AR58"/>
  <c r="S13"/>
  <c r="S59" s="1"/>
  <c r="T58"/>
  <c r="O75" s="1"/>
  <c r="O13" i="17" s="1"/>
  <c r="I13" i="6"/>
  <c r="G16" s="1"/>
  <c r="J58"/>
  <c r="M14"/>
  <c r="AO59" s="1"/>
  <c r="AG76" s="1"/>
  <c r="AP58"/>
  <c r="Z75" s="1"/>
  <c r="Z133" i="18" s="1"/>
  <c r="AB58" i="14"/>
  <c r="V75" s="1"/>
  <c r="V133" i="12" s="1"/>
  <c r="AA13" i="14"/>
  <c r="Y16" s="1"/>
  <c r="BE58"/>
  <c r="AO75" s="1"/>
  <c r="AO13" i="17" s="1"/>
  <c r="AB14" i="14"/>
  <c r="Z17" s="1"/>
  <c r="AV6" i="6"/>
  <c r="T8" s="1"/>
  <c r="S11" s="1"/>
  <c r="AD6"/>
  <c r="B8" s="1"/>
  <c r="AC11" s="1"/>
  <c r="V6"/>
  <c r="V7" s="1"/>
  <c r="U10" s="1"/>
  <c r="AC6"/>
  <c r="AC7" s="1"/>
  <c r="AB10" s="1"/>
  <c r="T6"/>
  <c r="T7" s="1"/>
  <c r="S10" s="1"/>
  <c r="BE6"/>
  <c r="AC8" s="1"/>
  <c r="AB11" s="1"/>
  <c r="B6"/>
  <c r="B7" s="1"/>
  <c r="F6"/>
  <c r="F7" s="1"/>
  <c r="E10" s="1"/>
  <c r="AR6"/>
  <c r="P8" s="1"/>
  <c r="O11" s="1"/>
  <c r="R6"/>
  <c r="R7" s="1"/>
  <c r="Q10" s="1"/>
  <c r="L6"/>
  <c r="L7" s="1"/>
  <c r="K10" s="1"/>
  <c r="O6"/>
  <c r="O7" s="1"/>
  <c r="N10" s="1"/>
  <c r="AA6"/>
  <c r="AA7" s="1"/>
  <c r="Z10" s="1"/>
  <c r="AG13" i="15"/>
  <c r="Y6" i="6"/>
  <c r="Y7" s="1"/>
  <c r="X10" s="1"/>
  <c r="AX6"/>
  <c r="V8" s="1"/>
  <c r="U11" s="1"/>
  <c r="AH6"/>
  <c r="F8" s="1"/>
  <c r="E11" s="1"/>
  <c r="G6"/>
  <c r="G7" s="1"/>
  <c r="F10" s="1"/>
  <c r="AT6"/>
  <c r="R8" s="1"/>
  <c r="Q11" s="1"/>
  <c r="AP6"/>
  <c r="N8" s="1"/>
  <c r="M11" s="1"/>
  <c r="X6"/>
  <c r="X7" s="1"/>
  <c r="W10" s="1"/>
  <c r="S6"/>
  <c r="S7" s="1"/>
  <c r="R10" s="1"/>
  <c r="I6"/>
  <c r="I7" s="1"/>
  <c r="H10" s="1"/>
  <c r="AN6"/>
  <c r="L8" s="1"/>
  <c r="K11" s="1"/>
  <c r="D6"/>
  <c r="D7" s="1"/>
  <c r="C10" s="1"/>
  <c r="H6"/>
  <c r="H7" s="1"/>
  <c r="G10" s="1"/>
  <c r="AF6"/>
  <c r="D8" s="1"/>
  <c r="C11" s="1"/>
  <c r="P6"/>
  <c r="P7" s="1"/>
  <c r="O10" s="1"/>
  <c r="BC6"/>
  <c r="AA8" s="1"/>
  <c r="Z11" s="1"/>
  <c r="E6"/>
  <c r="E7" s="1"/>
  <c r="D10" s="1"/>
  <c r="C6"/>
  <c r="C7" s="1"/>
  <c r="B10" s="1"/>
  <c r="P59" i="13"/>
  <c r="J76" s="1"/>
  <c r="J21" i="15" s="1"/>
  <c r="X13"/>
  <c r="AL6" i="6"/>
  <c r="J8" s="1"/>
  <c r="I11" s="1"/>
  <c r="AZ6"/>
  <c r="X8" s="1"/>
  <c r="W11" s="1"/>
  <c r="AJ6"/>
  <c r="H8" s="1"/>
  <c r="G11" s="1"/>
  <c r="M6"/>
  <c r="M7" s="1"/>
  <c r="L10" s="1"/>
  <c r="AB13" i="13"/>
  <c r="AC58"/>
  <c r="I75" s="1"/>
  <c r="I13" i="15" s="1"/>
  <c r="AA58" i="13"/>
  <c r="R75" s="1"/>
  <c r="R13" i="15" s="1"/>
  <c r="Z13" i="13"/>
  <c r="X16" s="1"/>
  <c r="AX58"/>
  <c r="AM75" s="1"/>
  <c r="AM13" i="15" s="1"/>
  <c r="U14" i="13"/>
  <c r="AW59" s="1"/>
  <c r="AK76" s="1"/>
  <c r="E13"/>
  <c r="C16" s="1"/>
  <c r="F58"/>
  <c r="G75" s="1"/>
  <c r="G13" i="15" s="1"/>
  <c r="Y13" i="13"/>
  <c r="W16" s="1"/>
  <c r="Z58"/>
  <c r="G13"/>
  <c r="H58"/>
  <c r="U75" s="1"/>
  <c r="U13" i="15" s="1"/>
  <c r="O14" i="13"/>
  <c r="M17" s="1"/>
  <c r="AR58"/>
  <c r="M58"/>
  <c r="P75" s="1"/>
  <c r="L13"/>
  <c r="BA58"/>
  <c r="AA75" s="1"/>
  <c r="AA13" i="15" s="1"/>
  <c r="X14" i="13"/>
  <c r="AZ59" s="1"/>
  <c r="AH76" s="1"/>
  <c r="AD58"/>
  <c r="AV75" s="1"/>
  <c r="AV13" i="15" s="1"/>
  <c r="AC14" i="13"/>
  <c r="AA17" s="1"/>
  <c r="O58"/>
  <c r="B75" s="1"/>
  <c r="N13"/>
  <c r="AB58"/>
  <c r="V75" s="1"/>
  <c r="V133" i="16" s="1"/>
  <c r="AA13" i="13"/>
  <c r="Y16" s="1"/>
  <c r="C58"/>
  <c r="Y75" s="1"/>
  <c r="B13"/>
  <c r="G14"/>
  <c r="E17" s="1"/>
  <c r="AJ58"/>
  <c r="BC58"/>
  <c r="Z14"/>
  <c r="X17" s="1"/>
  <c r="W13"/>
  <c r="U16" s="1"/>
  <c r="X58"/>
  <c r="N75" s="1"/>
  <c r="N13" i="15" s="1"/>
  <c r="Q13" i="13"/>
  <c r="O16" s="1"/>
  <c r="R58"/>
  <c r="C75" s="1"/>
  <c r="C13" i="15" s="1"/>
  <c r="Y14" i="13"/>
  <c r="BA59" s="1"/>
  <c r="AA76" s="1"/>
  <c r="BB58"/>
  <c r="AQ75" s="1"/>
  <c r="AQ13" i="15" s="1"/>
  <c r="E14" i="13"/>
  <c r="C17" s="1"/>
  <c r="AH58"/>
  <c r="AJ75" s="1"/>
  <c r="AJ13" i="15" s="1"/>
  <c r="Q14" i="13"/>
  <c r="O17" s="1"/>
  <c r="AT58"/>
  <c r="AI75" s="1"/>
  <c r="AI13" i="15" s="1"/>
  <c r="B58" i="13"/>
  <c r="F75" s="1"/>
  <c r="F13" i="15" s="1"/>
  <c r="AC13" i="13"/>
  <c r="AA16" s="1"/>
  <c r="Y58"/>
  <c r="E75" s="1"/>
  <c r="E13" i="15" s="1"/>
  <c r="X13" i="13"/>
  <c r="X59" s="1"/>
  <c r="N76" s="1"/>
  <c r="S14"/>
  <c r="Q17" s="1"/>
  <c r="AV58"/>
  <c r="AD75" s="1"/>
  <c r="AD13" i="15" s="1"/>
  <c r="BD58" i="13"/>
  <c r="AE75" s="1"/>
  <c r="AE133" i="16" s="1"/>
  <c r="AA14" i="13"/>
  <c r="Y17" s="1"/>
  <c r="D58"/>
  <c r="H75" s="1"/>
  <c r="H133" i="16" s="1"/>
  <c r="C13" i="13"/>
  <c r="AC16" s="1"/>
  <c r="K14"/>
  <c r="AM59" s="1"/>
  <c r="AN58"/>
  <c r="AN75" s="1"/>
  <c r="AN13" i="15" s="1"/>
  <c r="AN125" i="16"/>
  <c r="G125"/>
  <c r="G21" i="15"/>
  <c r="W125" i="16"/>
  <c r="AF125"/>
  <c r="AF21" i="15"/>
  <c r="AC125" i="16"/>
  <c r="AC21" i="15"/>
  <c r="Z125" i="16"/>
  <c r="Z21" i="15"/>
  <c r="AM125" i="16"/>
  <c r="AM21" i="15"/>
  <c r="M125" i="16"/>
  <c r="M21" i="15"/>
  <c r="AT125" i="16"/>
  <c r="AT21" i="15"/>
  <c r="AJ125" i="16"/>
  <c r="AJ21" i="15"/>
  <c r="AI125" i="16"/>
  <c r="AI21" i="15"/>
  <c r="E125" i="12"/>
  <c r="E21" i="17"/>
  <c r="Z125" i="12"/>
  <c r="Z21" i="17"/>
  <c r="V21"/>
  <c r="V125" i="12"/>
  <c r="T13" i="17"/>
  <c r="F125" i="12"/>
  <c r="F21" i="17"/>
  <c r="AW133" i="12"/>
  <c r="AD125"/>
  <c r="AD21" i="17"/>
  <c r="D21"/>
  <c r="D125" i="12"/>
  <c r="AH125"/>
  <c r="P21" i="17"/>
  <c r="P125" i="12"/>
  <c r="BE60" i="13"/>
  <c r="AO77" s="1"/>
  <c r="AA20"/>
  <c r="N60"/>
  <c r="X77" s="1"/>
  <c r="L19"/>
  <c r="AM60"/>
  <c r="I20"/>
  <c r="S60"/>
  <c r="Q19"/>
  <c r="AD60"/>
  <c r="AV77" s="1"/>
  <c r="AB20"/>
  <c r="BD60"/>
  <c r="AE77" s="1"/>
  <c r="Z20"/>
  <c r="AH60"/>
  <c r="AJ77" s="1"/>
  <c r="D20"/>
  <c r="K60"/>
  <c r="M77" s="1"/>
  <c r="I19"/>
  <c r="M60"/>
  <c r="P77" s="1"/>
  <c r="K19"/>
  <c r="F60"/>
  <c r="G77" s="1"/>
  <c r="D19"/>
  <c r="T60"/>
  <c r="O77" s="1"/>
  <c r="R19"/>
  <c r="R60"/>
  <c r="C77" s="1"/>
  <c r="P19"/>
  <c r="B60"/>
  <c r="F77" s="1"/>
  <c r="AB19"/>
  <c r="AL60"/>
  <c r="AC77" s="1"/>
  <c r="H20"/>
  <c r="G60"/>
  <c r="K77" s="1"/>
  <c r="E19"/>
  <c r="F20"/>
  <c r="AN60"/>
  <c r="AN77" s="1"/>
  <c r="J20"/>
  <c r="I60"/>
  <c r="S77" s="1"/>
  <c r="G19"/>
  <c r="AI60"/>
  <c r="AP77" s="1"/>
  <c r="E20"/>
  <c r="AW60"/>
  <c r="AK77" s="1"/>
  <c r="S20"/>
  <c r="Q60"/>
  <c r="T77" s="1"/>
  <c r="O19"/>
  <c r="AT60"/>
  <c r="AI77" s="1"/>
  <c r="P20"/>
  <c r="BB60"/>
  <c r="AQ77" s="1"/>
  <c r="X20"/>
  <c r="P60"/>
  <c r="J77" s="1"/>
  <c r="N19"/>
  <c r="AR60"/>
  <c r="N20"/>
  <c r="J60" i="14"/>
  <c r="H19"/>
  <c r="K60"/>
  <c r="M77" s="1"/>
  <c r="I19"/>
  <c r="W60"/>
  <c r="U19"/>
  <c r="V59"/>
  <c r="L76" s="1"/>
  <c r="H60"/>
  <c r="U77" s="1"/>
  <c r="F19"/>
  <c r="AI60"/>
  <c r="AP77" s="1"/>
  <c r="E20"/>
  <c r="AC60"/>
  <c r="I77" s="1"/>
  <c r="AA19"/>
  <c r="E17"/>
  <c r="AU60"/>
  <c r="AR77" s="1"/>
  <c r="Q20"/>
  <c r="Z60"/>
  <c r="X19"/>
  <c r="AX60"/>
  <c r="AM77" s="1"/>
  <c r="T20"/>
  <c r="D60"/>
  <c r="H77" s="1"/>
  <c r="B19"/>
  <c r="L60"/>
  <c r="D77" s="1"/>
  <c r="J19"/>
  <c r="AT60"/>
  <c r="AI77" s="1"/>
  <c r="P20"/>
  <c r="AV60"/>
  <c r="AD77" s="1"/>
  <c r="R20"/>
  <c r="BA60"/>
  <c r="AA77" s="1"/>
  <c r="W20"/>
  <c r="AN60"/>
  <c r="AN77" s="1"/>
  <c r="J20"/>
  <c r="G16"/>
  <c r="E59" l="1"/>
  <c r="Q76" s="1"/>
  <c r="Q21" i="17" s="1"/>
  <c r="H125" i="16"/>
  <c r="AM59" i="6"/>
  <c r="S133" i="18"/>
  <c r="X17" i="6"/>
  <c r="V20" s="1"/>
  <c r="BE59"/>
  <c r="AO76" s="1"/>
  <c r="AO21" i="11" s="1"/>
  <c r="Z19" i="14"/>
  <c r="X22" s="1"/>
  <c r="P125" i="16"/>
  <c r="BE59" i="14"/>
  <c r="AO76" s="1"/>
  <c r="AO21" i="17" s="1"/>
  <c r="U17" i="6"/>
  <c r="S20" s="1"/>
  <c r="AW59"/>
  <c r="AK76" s="1"/>
  <c r="AK125" i="18" s="1"/>
  <c r="AS29" i="11"/>
  <c r="O59" i="14"/>
  <c r="B76" s="1"/>
  <c r="B125" i="12" s="1"/>
  <c r="Y59" i="13"/>
  <c r="E76" s="1"/>
  <c r="E21" i="15" s="1"/>
  <c r="H60" i="13"/>
  <c r="U77" s="1"/>
  <c r="U117" i="16" s="1"/>
  <c r="U59" i="6"/>
  <c r="W76" s="1"/>
  <c r="P17" i="14"/>
  <c r="N20" s="1"/>
  <c r="F17"/>
  <c r="AH60" s="1"/>
  <c r="AJ77" s="1"/>
  <c r="G59"/>
  <c r="K76" s="1"/>
  <c r="K21" i="17" s="1"/>
  <c r="V13"/>
  <c r="T59" i="14"/>
  <c r="O76" s="1"/>
  <c r="O125" i="12" s="1"/>
  <c r="AE59" i="14"/>
  <c r="AF76" s="1"/>
  <c r="AF125" i="12" s="1"/>
  <c r="AG59" i="14"/>
  <c r="AW76" s="1"/>
  <c r="AW125" i="12" s="1"/>
  <c r="U59" i="14"/>
  <c r="W76" s="1"/>
  <c r="W125" i="12" s="1"/>
  <c r="R59" i="14"/>
  <c r="C76" s="1"/>
  <c r="C125" i="12" s="1"/>
  <c r="AL59" i="14"/>
  <c r="AC76" s="1"/>
  <c r="AC21" i="17" s="1"/>
  <c r="AF59" i="14"/>
  <c r="AB76" s="1"/>
  <c r="AB21" i="17" s="1"/>
  <c r="Y21"/>
  <c r="AM125" i="12"/>
  <c r="X21" i="17"/>
  <c r="AU59" i="6"/>
  <c r="AR76" s="1"/>
  <c r="AR125" i="18" s="1"/>
  <c r="J16" i="6"/>
  <c r="O13" i="11"/>
  <c r="AB13"/>
  <c r="AJ13"/>
  <c r="AU125" i="12"/>
  <c r="G13" i="17"/>
  <c r="N16" i="14"/>
  <c r="L19" s="1"/>
  <c r="L133" i="12"/>
  <c r="AE125" i="16"/>
  <c r="K17" i="6"/>
  <c r="I20" s="1"/>
  <c r="AU21" i="11"/>
  <c r="R133" i="18"/>
  <c r="M16" i="6"/>
  <c r="X59"/>
  <c r="N76" s="1"/>
  <c r="N21" i="11" s="1"/>
  <c r="R20" i="13"/>
  <c r="P23" s="1"/>
  <c r="U21" i="15"/>
  <c r="G125" i="12"/>
  <c r="AE59" i="6"/>
  <c r="AF76" s="1"/>
  <c r="AF21" i="11" s="1"/>
  <c r="H59" i="6"/>
  <c r="U76" s="1"/>
  <c r="U21" i="11" s="1"/>
  <c r="AV125" i="16"/>
  <c r="S125"/>
  <c r="C17" i="6"/>
  <c r="AC20" s="1"/>
  <c r="M17"/>
  <c r="K20" s="1"/>
  <c r="I59"/>
  <c r="S76" s="1"/>
  <c r="S125" i="18" s="1"/>
  <c r="E17" i="6"/>
  <c r="AN13" i="11"/>
  <c r="Q16" i="6"/>
  <c r="Q60" s="1"/>
  <c r="T77" s="1"/>
  <c r="AD13" i="11"/>
  <c r="AV133" i="18"/>
  <c r="AU59" i="13"/>
  <c r="AR76" s="1"/>
  <c r="AR21" i="15" s="1"/>
  <c r="AA133" i="16"/>
  <c r="AG59" i="13"/>
  <c r="AW76" s="1"/>
  <c r="AW125" i="16" s="1"/>
  <c r="Q59" i="13"/>
  <c r="T76" s="1"/>
  <c r="T21" i="15" s="1"/>
  <c r="AQ59" i="13"/>
  <c r="AS76" s="1"/>
  <c r="AS21" i="15" s="1"/>
  <c r="AG125" i="16"/>
  <c r="B21" i="15"/>
  <c r="AH13" i="11"/>
  <c r="W59" i="14"/>
  <c r="AM133" i="18"/>
  <c r="AC59" i="14"/>
  <c r="I76" s="1"/>
  <c r="I125" i="12" s="1"/>
  <c r="K59" i="14"/>
  <c r="M76" s="1"/>
  <c r="M125" i="12" s="1"/>
  <c r="AP60" i="13"/>
  <c r="Z77" s="1"/>
  <c r="Z29" i="15" s="1"/>
  <c r="AK125" i="12"/>
  <c r="AD13" i="17"/>
  <c r="O16" i="14"/>
  <c r="M19" s="1"/>
  <c r="Q16"/>
  <c r="Q60" s="1"/>
  <c r="T77" s="1"/>
  <c r="G17" i="6"/>
  <c r="AI60" s="1"/>
  <c r="AP77" s="1"/>
  <c r="AP117" i="18" s="1"/>
  <c r="BA59" i="14"/>
  <c r="AA76" s="1"/>
  <c r="AA21" i="17" s="1"/>
  <c r="D17" i="14"/>
  <c r="B20" s="1"/>
  <c r="N17"/>
  <c r="L20" s="1"/>
  <c r="AD59"/>
  <c r="AV76" s="1"/>
  <c r="AV125" i="12" s="1"/>
  <c r="AR133"/>
  <c r="O133"/>
  <c r="F13" i="17"/>
  <c r="AA59" i="14"/>
  <c r="R76" s="1"/>
  <c r="R125" i="12" s="1"/>
  <c r="AB133"/>
  <c r="AJ13" i="17"/>
  <c r="AG13"/>
  <c r="AO133" i="12"/>
  <c r="W13" i="17"/>
  <c r="AB21" i="15"/>
  <c r="AP13" i="17"/>
  <c r="AV13"/>
  <c r="BD59" i="14"/>
  <c r="AE76" s="1"/>
  <c r="AE125" i="12" s="1"/>
  <c r="S13" i="17"/>
  <c r="J13"/>
  <c r="AU13"/>
  <c r="X16" i="6"/>
  <c r="V19" s="1"/>
  <c r="AZ59"/>
  <c r="AH76" s="1"/>
  <c r="AH125" i="18" s="1"/>
  <c r="AC133"/>
  <c r="E13" i="11"/>
  <c r="J133" i="18"/>
  <c r="Q19" i="6"/>
  <c r="O22" s="1"/>
  <c r="AS59"/>
  <c r="AL76" s="1"/>
  <c r="AL125" i="18" s="1"/>
  <c r="W59" i="13"/>
  <c r="C125" i="16"/>
  <c r="G133"/>
  <c r="V16" i="13"/>
  <c r="T19" s="1"/>
  <c r="AA59"/>
  <c r="R76" s="1"/>
  <c r="R21" i="15" s="1"/>
  <c r="N133" i="16"/>
  <c r="Z59" i="13"/>
  <c r="BE59"/>
  <c r="AO76" s="1"/>
  <c r="AO125" i="16" s="1"/>
  <c r="L125"/>
  <c r="AU21" i="15"/>
  <c r="B19" i="13"/>
  <c r="AB22" s="1"/>
  <c r="AD21" i="15"/>
  <c r="AF60" i="13"/>
  <c r="AB77" s="1"/>
  <c r="AB29" i="15" s="1"/>
  <c r="E59" i="13"/>
  <c r="Q76" s="1"/>
  <c r="Q21" i="15" s="1"/>
  <c r="V17" i="13"/>
  <c r="T20" s="1"/>
  <c r="S17"/>
  <c r="Q20" s="1"/>
  <c r="AS59"/>
  <c r="AL76" s="1"/>
  <c r="AL21" i="15" s="1"/>
  <c r="R133" i="16"/>
  <c r="Z13" i="11"/>
  <c r="I17" i="13"/>
  <c r="AK60" s="1"/>
  <c r="AU77" s="1"/>
  <c r="J125" i="16"/>
  <c r="AI59" i="13"/>
  <c r="AP76" s="1"/>
  <c r="AP21" i="15" s="1"/>
  <c r="W17" i="13"/>
  <c r="U20" s="1"/>
  <c r="AQ133" i="12"/>
  <c r="D133"/>
  <c r="AF13" i="17"/>
  <c r="C13"/>
  <c r="AL13"/>
  <c r="U13"/>
  <c r="N13"/>
  <c r="O125" i="16"/>
  <c r="M20" i="6"/>
  <c r="K23" s="1"/>
  <c r="I26" s="1"/>
  <c r="AV133" i="16"/>
  <c r="AE13" i="15"/>
  <c r="H13"/>
  <c r="F133" i="16"/>
  <c r="V13" i="15"/>
  <c r="AM133" i="16"/>
  <c r="E133"/>
  <c r="K13" i="6"/>
  <c r="L58"/>
  <c r="D75" s="1"/>
  <c r="D133" i="18" s="1"/>
  <c r="C58" i="6"/>
  <c r="Y75" s="1"/>
  <c r="B13"/>
  <c r="AB16" s="1"/>
  <c r="AB60" s="1"/>
  <c r="V77" s="1"/>
  <c r="D14"/>
  <c r="AG58"/>
  <c r="AW75" s="1"/>
  <c r="AW13" i="11" s="1"/>
  <c r="G58" i="6"/>
  <c r="K75" s="1"/>
  <c r="F13"/>
  <c r="D16" s="1"/>
  <c r="B19" s="1"/>
  <c r="F58"/>
  <c r="G75" s="1"/>
  <c r="E13"/>
  <c r="C16" s="1"/>
  <c r="AC19" s="1"/>
  <c r="AC61" s="1"/>
  <c r="I78" s="1"/>
  <c r="V14"/>
  <c r="AY58"/>
  <c r="AT75" s="1"/>
  <c r="AT133" i="18" s="1"/>
  <c r="B58" i="6"/>
  <c r="F75" s="1"/>
  <c r="AC13"/>
  <c r="AA16" s="1"/>
  <c r="Y19" s="1"/>
  <c r="W22" s="1"/>
  <c r="AE58"/>
  <c r="AF75" s="1"/>
  <c r="B14"/>
  <c r="AB17" s="1"/>
  <c r="Z20" s="1"/>
  <c r="H58"/>
  <c r="U75" s="1"/>
  <c r="G13"/>
  <c r="G59" s="1"/>
  <c r="K76" s="1"/>
  <c r="K125" i="18" s="1"/>
  <c r="AS58" i="6"/>
  <c r="AL75" s="1"/>
  <c r="P14"/>
  <c r="N17" s="1"/>
  <c r="L20" s="1"/>
  <c r="X58"/>
  <c r="N75" s="1"/>
  <c r="W13"/>
  <c r="W59" s="1"/>
  <c r="BB58"/>
  <c r="AQ75" s="1"/>
  <c r="Y14"/>
  <c r="BA59" s="1"/>
  <c r="AA76" s="1"/>
  <c r="AA125" i="18" s="1"/>
  <c r="W58" i="6"/>
  <c r="V13"/>
  <c r="T16" s="1"/>
  <c r="R19" s="1"/>
  <c r="AK58"/>
  <c r="AU75" s="1"/>
  <c r="H14"/>
  <c r="AJ59" s="1"/>
  <c r="D58"/>
  <c r="H75" s="1"/>
  <c r="C13"/>
  <c r="AC16" s="1"/>
  <c r="AA19" s="1"/>
  <c r="Q13"/>
  <c r="R58"/>
  <c r="C75" s="1"/>
  <c r="C133" i="18" s="1"/>
  <c r="F14" i="6"/>
  <c r="AI58"/>
  <c r="AP75" s="1"/>
  <c r="AP133" i="18" s="1"/>
  <c r="O58" i="6"/>
  <c r="B75" s="1"/>
  <c r="N13"/>
  <c r="L16" s="1"/>
  <c r="J19" s="1"/>
  <c r="AM58"/>
  <c r="J14"/>
  <c r="AL59" s="1"/>
  <c r="AC76" s="1"/>
  <c r="AC125" i="18" s="1"/>
  <c r="AO58" i="6"/>
  <c r="AG75" s="1"/>
  <c r="L14"/>
  <c r="AN59" s="1"/>
  <c r="AN76" s="1"/>
  <c r="AN125" i="18" s="1"/>
  <c r="T14" i="6"/>
  <c r="AW58"/>
  <c r="AK75" s="1"/>
  <c r="AK133" i="18" s="1"/>
  <c r="BB59" i="13"/>
  <c r="AQ76" s="1"/>
  <c r="AQ125" i="16" s="1"/>
  <c r="AC59" i="13"/>
  <c r="I76" s="1"/>
  <c r="I21" i="15" s="1"/>
  <c r="AD133" i="16"/>
  <c r="C133"/>
  <c r="U133"/>
  <c r="AQ133"/>
  <c r="AJ133"/>
  <c r="C59" i="13"/>
  <c r="Y76" s="1"/>
  <c r="Y125" i="16" s="1"/>
  <c r="I133"/>
  <c r="BC59" i="13"/>
  <c r="AI133" i="16"/>
  <c r="E58" i="6"/>
  <c r="Q75" s="1"/>
  <c r="D13"/>
  <c r="D59" s="1"/>
  <c r="H76" s="1"/>
  <c r="H125" i="18" s="1"/>
  <c r="Z58" i="6"/>
  <c r="Y13"/>
  <c r="W16" s="1"/>
  <c r="W60" s="1"/>
  <c r="N14"/>
  <c r="AQ58"/>
  <c r="AS75" s="1"/>
  <c r="AS133" i="18" s="1"/>
  <c r="S58" i="6"/>
  <c r="R13"/>
  <c r="R14"/>
  <c r="AU58"/>
  <c r="AR75" s="1"/>
  <c r="AR133" i="18" s="1"/>
  <c r="M13" i="6"/>
  <c r="N58"/>
  <c r="X75" s="1"/>
  <c r="X13" i="11" s="1"/>
  <c r="P13" i="6"/>
  <c r="Q58"/>
  <c r="T75" s="1"/>
  <c r="T13" i="11" s="1"/>
  <c r="AA14" i="6"/>
  <c r="BD58"/>
  <c r="AE75" s="1"/>
  <c r="AE13" i="11" s="1"/>
  <c r="AB14" i="6"/>
  <c r="BE58"/>
  <c r="AO75" s="1"/>
  <c r="AO133" i="18" s="1"/>
  <c r="K58" i="6"/>
  <c r="M75" s="1"/>
  <c r="J13"/>
  <c r="J59" s="1"/>
  <c r="AC10"/>
  <c r="U58"/>
  <c r="W75" s="1"/>
  <c r="T13"/>
  <c r="T59" s="1"/>
  <c r="O76" s="1"/>
  <c r="O125" i="18" s="1"/>
  <c r="AA13" i="6"/>
  <c r="AB58"/>
  <c r="V75" s="1"/>
  <c r="V133" i="18" s="1"/>
  <c r="M17" i="14"/>
  <c r="AQ59"/>
  <c r="AS76" s="1"/>
  <c r="AI133" i="12"/>
  <c r="AI13" i="17"/>
  <c r="L133" i="18"/>
  <c r="L13" i="11"/>
  <c r="F16" i="14"/>
  <c r="H59"/>
  <c r="U76" s="1"/>
  <c r="AI133" i="18"/>
  <c r="AI13" i="11"/>
  <c r="R133" i="12"/>
  <c r="R13" i="17"/>
  <c r="AO59" i="14"/>
  <c r="AG76" s="1"/>
  <c r="K17"/>
  <c r="P133" i="18"/>
  <c r="P13" i="11"/>
  <c r="AA13"/>
  <c r="AA133" i="18"/>
  <c r="Q133" i="12"/>
  <c r="Q13" i="17"/>
  <c r="O17" i="14"/>
  <c r="AS59"/>
  <c r="AL76" s="1"/>
  <c r="Z59"/>
  <c r="X16"/>
  <c r="Z13" i="17"/>
  <c r="Z133" i="12"/>
  <c r="B16" i="14"/>
  <c r="D59"/>
  <c r="H76" s="1"/>
  <c r="AN13" i="17"/>
  <c r="AN133" i="12"/>
  <c r="AN59" i="14"/>
  <c r="AN76" s="1"/>
  <c r="J17"/>
  <c r="V16"/>
  <c r="X59"/>
  <c r="N76" s="1"/>
  <c r="U17"/>
  <c r="AY59"/>
  <c r="AT76" s="1"/>
  <c r="Q17"/>
  <c r="AU59"/>
  <c r="AR76" s="1"/>
  <c r="X17"/>
  <c r="BB59"/>
  <c r="AQ76" s="1"/>
  <c r="AN133" i="16"/>
  <c r="AM59" i="14"/>
  <c r="I17"/>
  <c r="E13" i="17"/>
  <c r="E133" i="12"/>
  <c r="AH13" i="17"/>
  <c r="AH133" i="12"/>
  <c r="Y13" i="15"/>
  <c r="Y133" i="16"/>
  <c r="B133"/>
  <c r="B13" i="15"/>
  <c r="Z16" i="13"/>
  <c r="AB59"/>
  <c r="V76" s="1"/>
  <c r="AB16"/>
  <c r="B59"/>
  <c r="F76" s="1"/>
  <c r="L16"/>
  <c r="N59"/>
  <c r="X76" s="1"/>
  <c r="P13" i="15"/>
  <c r="P133" i="16"/>
  <c r="G59" i="13"/>
  <c r="K76" s="1"/>
  <c r="E16"/>
  <c r="L59"/>
  <c r="D76" s="1"/>
  <c r="J16"/>
  <c r="J117" i="16"/>
  <c r="J29" i="15"/>
  <c r="AQ117" i="16"/>
  <c r="AQ29" i="15"/>
  <c r="T117" i="16"/>
  <c r="T29" i="15"/>
  <c r="AP117" i="16"/>
  <c r="AP29" i="15"/>
  <c r="AD117" i="16"/>
  <c r="AD29" i="15"/>
  <c r="AC117" i="16"/>
  <c r="AC29" i="15"/>
  <c r="C117" i="16"/>
  <c r="C29" i="15"/>
  <c r="AH125" i="16"/>
  <c r="AH21" i="15"/>
  <c r="P117" i="16"/>
  <c r="P29" i="15"/>
  <c r="M117" i="16"/>
  <c r="M29" i="15"/>
  <c r="H117" i="16"/>
  <c r="H29" i="15"/>
  <c r="X117" i="16"/>
  <c r="X29" i="15"/>
  <c r="AI117" i="16"/>
  <c r="AI29" i="15"/>
  <c r="AK117" i="16"/>
  <c r="AK29" i="15"/>
  <c r="S117" i="16"/>
  <c r="S29" i="15"/>
  <c r="AN117" i="16"/>
  <c r="AN29" i="15"/>
  <c r="AA125" i="16"/>
  <c r="AA21" i="15"/>
  <c r="K117" i="16"/>
  <c r="K29" i="15"/>
  <c r="F117" i="16"/>
  <c r="F29" i="15"/>
  <c r="AK125" i="16"/>
  <c r="AK21" i="15"/>
  <c r="O117" i="16"/>
  <c r="O29" i="15"/>
  <c r="N125" i="16"/>
  <c r="N21" i="15"/>
  <c r="G117" i="16"/>
  <c r="G29" i="15"/>
  <c r="AJ117" i="16"/>
  <c r="AJ29" i="15"/>
  <c r="AE117" i="16"/>
  <c r="AE29" i="15"/>
  <c r="AV117" i="16"/>
  <c r="AV29" i="15"/>
  <c r="AO117" i="16"/>
  <c r="AO29" i="15"/>
  <c r="AD117" i="12"/>
  <c r="AD29" i="17"/>
  <c r="AJ21"/>
  <c r="AJ125" i="12"/>
  <c r="AA29" i="17"/>
  <c r="AA117" i="12"/>
  <c r="S21" i="17"/>
  <c r="S125" i="12"/>
  <c r="AN29" i="17"/>
  <c r="AN117" i="12"/>
  <c r="T125"/>
  <c r="T21" i="17"/>
  <c r="J125" i="12"/>
  <c r="J21" i="17"/>
  <c r="AP29"/>
  <c r="AP117" i="12"/>
  <c r="AV21" i="17"/>
  <c r="AI125" i="12"/>
  <c r="AI21" i="17"/>
  <c r="V29"/>
  <c r="V117" i="12"/>
  <c r="U29" i="17"/>
  <c r="U117" i="12"/>
  <c r="I29" i="17"/>
  <c r="I117" i="12"/>
  <c r="AI29" i="17"/>
  <c r="AI117" i="12"/>
  <c r="AM117"/>
  <c r="AM29" i="17"/>
  <c r="AR29"/>
  <c r="AR117" i="12"/>
  <c r="AW21" i="17"/>
  <c r="M117" i="12"/>
  <c r="M29" i="17"/>
  <c r="D29"/>
  <c r="D117" i="12"/>
  <c r="H29" i="17"/>
  <c r="H117" i="12"/>
  <c r="L21" i="17"/>
  <c r="L125" i="12"/>
  <c r="AP125"/>
  <c r="AP21" i="17"/>
  <c r="D125" i="18"/>
  <c r="AG125"/>
  <c r="AT125"/>
  <c r="AP125"/>
  <c r="AQ125"/>
  <c r="AS125"/>
  <c r="AW125"/>
  <c r="B125"/>
  <c r="W125"/>
  <c r="AS60" i="13"/>
  <c r="AL77" s="1"/>
  <c r="O20"/>
  <c r="AD61"/>
  <c r="AV78" s="1"/>
  <c r="AB23"/>
  <c r="AR61"/>
  <c r="N23"/>
  <c r="AU61"/>
  <c r="AR78" s="1"/>
  <c r="Q23"/>
  <c r="G61"/>
  <c r="K78" s="1"/>
  <c r="E22"/>
  <c r="AL61"/>
  <c r="AC78" s="1"/>
  <c r="H23"/>
  <c r="AE60"/>
  <c r="AF77" s="1"/>
  <c r="AC20"/>
  <c r="E61"/>
  <c r="Q78" s="1"/>
  <c r="C22"/>
  <c r="AB61"/>
  <c r="V78" s="1"/>
  <c r="Z22"/>
  <c r="X60"/>
  <c r="N77" s="1"/>
  <c r="V19"/>
  <c r="AN61"/>
  <c r="AN78" s="1"/>
  <c r="J23"/>
  <c r="R61"/>
  <c r="C78" s="1"/>
  <c r="P22"/>
  <c r="AA60"/>
  <c r="R77" s="1"/>
  <c r="Y19"/>
  <c r="D61"/>
  <c r="H78" s="1"/>
  <c r="B22"/>
  <c r="AF61"/>
  <c r="AB78" s="1"/>
  <c r="B23"/>
  <c r="AQ60"/>
  <c r="AS77" s="1"/>
  <c r="M20"/>
  <c r="F61"/>
  <c r="G78" s="1"/>
  <c r="D22"/>
  <c r="BB61"/>
  <c r="AQ78" s="1"/>
  <c r="X23"/>
  <c r="Y60"/>
  <c r="E77" s="1"/>
  <c r="W19"/>
  <c r="BD61"/>
  <c r="AE78" s="1"/>
  <c r="Z23"/>
  <c r="AK61"/>
  <c r="AU78" s="1"/>
  <c r="G23"/>
  <c r="BC61"/>
  <c r="Y23"/>
  <c r="AP61"/>
  <c r="Z78" s="1"/>
  <c r="L23"/>
  <c r="N61"/>
  <c r="X78" s="1"/>
  <c r="L22"/>
  <c r="U60"/>
  <c r="W77" s="1"/>
  <c r="S19"/>
  <c r="AZ61"/>
  <c r="AH78" s="1"/>
  <c r="V23"/>
  <c r="O61"/>
  <c r="B78" s="1"/>
  <c r="M22"/>
  <c r="AG61"/>
  <c r="AW78" s="1"/>
  <c r="C23"/>
  <c r="AG60"/>
  <c r="AW77" s="1"/>
  <c r="C20"/>
  <c r="AH61"/>
  <c r="AJ78" s="1"/>
  <c r="D23"/>
  <c r="W60"/>
  <c r="U19"/>
  <c r="C60"/>
  <c r="Y77" s="1"/>
  <c r="AC19"/>
  <c r="AJ61"/>
  <c r="F23"/>
  <c r="P61"/>
  <c r="J78" s="1"/>
  <c r="N22"/>
  <c r="AZ60"/>
  <c r="AH77" s="1"/>
  <c r="V20"/>
  <c r="O60"/>
  <c r="B77" s="1"/>
  <c r="M19"/>
  <c r="BC60"/>
  <c r="Y20"/>
  <c r="K61"/>
  <c r="M78" s="1"/>
  <c r="I22"/>
  <c r="I61"/>
  <c r="S78" s="1"/>
  <c r="G22"/>
  <c r="AO60"/>
  <c r="AG77" s="1"/>
  <c r="K20"/>
  <c r="AC60"/>
  <c r="I77" s="1"/>
  <c r="AA19"/>
  <c r="BA60"/>
  <c r="AA77" s="1"/>
  <c r="W20"/>
  <c r="Q61"/>
  <c r="T78" s="1"/>
  <c r="O22"/>
  <c r="L61"/>
  <c r="D78" s="1"/>
  <c r="J22"/>
  <c r="AE60" i="14"/>
  <c r="AF77" s="1"/>
  <c r="AC20"/>
  <c r="AY61"/>
  <c r="AT78" s="1"/>
  <c r="U23"/>
  <c r="AR61"/>
  <c r="N23"/>
  <c r="J61"/>
  <c r="H22"/>
  <c r="Y60"/>
  <c r="E77" s="1"/>
  <c r="W19"/>
  <c r="X61"/>
  <c r="N78" s="1"/>
  <c r="V22"/>
  <c r="AA60"/>
  <c r="R77" s="1"/>
  <c r="Y19"/>
  <c r="S60"/>
  <c r="Q19"/>
  <c r="M60"/>
  <c r="P77" s="1"/>
  <c r="K19"/>
  <c r="AG60"/>
  <c r="AW77" s="1"/>
  <c r="C20"/>
  <c r="AG61"/>
  <c r="AW78" s="1"/>
  <c r="C23"/>
  <c r="P60"/>
  <c r="J77" s="1"/>
  <c r="N19"/>
  <c r="AJ60"/>
  <c r="F20"/>
  <c r="I61"/>
  <c r="S78" s="1"/>
  <c r="G22"/>
  <c r="H61"/>
  <c r="U78" s="1"/>
  <c r="F22"/>
  <c r="G60"/>
  <c r="K77" s="1"/>
  <c r="E19"/>
  <c r="U60"/>
  <c r="W77" s="1"/>
  <c r="S19"/>
  <c r="BC60"/>
  <c r="Y20"/>
  <c r="AY60"/>
  <c r="AT77" s="1"/>
  <c r="U20"/>
  <c r="AL61"/>
  <c r="AC78" s="1"/>
  <c r="H23"/>
  <c r="AT61"/>
  <c r="AI78" s="1"/>
  <c r="P23"/>
  <c r="E60"/>
  <c r="Q77" s="1"/>
  <c r="C19"/>
  <c r="R60"/>
  <c r="C77" s="1"/>
  <c r="P19"/>
  <c r="BB60"/>
  <c r="AQ77" s="1"/>
  <c r="X20"/>
  <c r="B61"/>
  <c r="F78" s="1"/>
  <c r="AB22"/>
  <c r="AV61"/>
  <c r="AD78" s="1"/>
  <c r="R23"/>
  <c r="AS61"/>
  <c r="AL78" s="1"/>
  <c r="O23"/>
  <c r="C60"/>
  <c r="Y77" s="1"/>
  <c r="AC19"/>
  <c r="BE60"/>
  <c r="AO77" s="1"/>
  <c r="AA20"/>
  <c r="AA61"/>
  <c r="R78" s="1"/>
  <c r="Y22"/>
  <c r="F61"/>
  <c r="G78" s="1"/>
  <c r="D22"/>
  <c r="I60"/>
  <c r="S77" s="1"/>
  <c r="G19"/>
  <c r="T60"/>
  <c r="O77" s="1"/>
  <c r="R19"/>
  <c r="BD60"/>
  <c r="AE77" s="1"/>
  <c r="Z20"/>
  <c r="U61"/>
  <c r="W78" s="1"/>
  <c r="S22"/>
  <c r="AD60"/>
  <c r="AV77" s="1"/>
  <c r="AB20"/>
  <c r="AP21" i="11"/>
  <c r="AS21"/>
  <c r="AQ21"/>
  <c r="AW21"/>
  <c r="B21"/>
  <c r="W21"/>
  <c r="D21"/>
  <c r="AG21"/>
  <c r="AT21"/>
  <c r="AH21"/>
  <c r="F17" i="6"/>
  <c r="D20" s="1"/>
  <c r="F60"/>
  <c r="G77" s="1"/>
  <c r="D19"/>
  <c r="BD60"/>
  <c r="AE77" s="1"/>
  <c r="BE60"/>
  <c r="AO77" s="1"/>
  <c r="AA20"/>
  <c r="E19"/>
  <c r="G60"/>
  <c r="K77" s="1"/>
  <c r="AG60"/>
  <c r="AW77" s="1"/>
  <c r="C20"/>
  <c r="V60"/>
  <c r="L77" s="1"/>
  <c r="T19"/>
  <c r="AS60"/>
  <c r="AL77" s="1"/>
  <c r="O20"/>
  <c r="J60"/>
  <c r="H19"/>
  <c r="Z19"/>
  <c r="AK60"/>
  <c r="AU77" s="1"/>
  <c r="G20"/>
  <c r="AU60"/>
  <c r="AR77" s="1"/>
  <c r="Q20"/>
  <c r="Q61"/>
  <c r="T78" s="1"/>
  <c r="T20"/>
  <c r="AX60"/>
  <c r="AM77" s="1"/>
  <c r="D60"/>
  <c r="H77" s="1"/>
  <c r="M60"/>
  <c r="P77" s="1"/>
  <c r="K19"/>
  <c r="BC60"/>
  <c r="Y20"/>
  <c r="AO125" i="12" l="1"/>
  <c r="AB125"/>
  <c r="I21" i="17"/>
  <c r="AR59" i="6"/>
  <c r="AP60"/>
  <c r="Z77" s="1"/>
  <c r="Z117" i="18" s="1"/>
  <c r="AZ60" i="6"/>
  <c r="AH77" s="1"/>
  <c r="AH117" i="18" s="1"/>
  <c r="Q125" i="12"/>
  <c r="D20" i="14"/>
  <c r="B23" s="1"/>
  <c r="AC125" i="12"/>
  <c r="AO125" i="18"/>
  <c r="N60" i="14"/>
  <c r="X77" s="1"/>
  <c r="X117" i="12" s="1"/>
  <c r="AF21" i="17"/>
  <c r="Z61" i="14"/>
  <c r="K125" i="12"/>
  <c r="AA125"/>
  <c r="AE21" i="17"/>
  <c r="O21"/>
  <c r="C21"/>
  <c r="AR60" i="14"/>
  <c r="B21" i="17"/>
  <c r="AW60" i="6"/>
  <c r="AK77" s="1"/>
  <c r="AK29" i="11" s="1"/>
  <c r="U125" i="18"/>
  <c r="O19" i="14"/>
  <c r="O61" s="1"/>
  <c r="B78" s="1"/>
  <c r="U29" i="15"/>
  <c r="AK21" i="11"/>
  <c r="N125" i="18"/>
  <c r="AP60" i="14"/>
  <c r="Z77" s="1"/>
  <c r="Z29" i="17" s="1"/>
  <c r="AW21" i="15"/>
  <c r="E125" i="16"/>
  <c r="W21" i="17"/>
  <c r="AP29" i="11"/>
  <c r="AW133" i="18"/>
  <c r="C60" i="6"/>
  <c r="Y77" s="1"/>
  <c r="Y29" i="11" s="1"/>
  <c r="AA22" i="6"/>
  <c r="AA62" s="1"/>
  <c r="R79" s="1"/>
  <c r="AC60"/>
  <c r="I77" s="1"/>
  <c r="I117" i="18" s="1"/>
  <c r="V59" i="6"/>
  <c r="L76" s="1"/>
  <c r="L21" i="11" s="1"/>
  <c r="AC21"/>
  <c r="H21"/>
  <c r="AR21"/>
  <c r="T125" i="16"/>
  <c r="AM60" i="6"/>
  <c r="AF125" i="18"/>
  <c r="X60" i="6"/>
  <c r="N77" s="1"/>
  <c r="N29" i="11" s="1"/>
  <c r="B16" i="6"/>
  <c r="B60" s="1"/>
  <c r="F77" s="1"/>
  <c r="F29" i="11" s="1"/>
  <c r="S21"/>
  <c r="AO13"/>
  <c r="AR13"/>
  <c r="T133" i="18"/>
  <c r="AS13" i="11"/>
  <c r="AT61" i="13"/>
  <c r="AI78" s="1"/>
  <c r="AI37" i="15" s="1"/>
  <c r="AL125" i="16"/>
  <c r="R125"/>
  <c r="AF60" i="14"/>
  <c r="AB77" s="1"/>
  <c r="AB117" i="12" s="1"/>
  <c r="M21" i="17"/>
  <c r="O60" i="14"/>
  <c r="B77" s="1"/>
  <c r="B117" i="12" s="1"/>
  <c r="AO61" i="6"/>
  <c r="AG78" s="1"/>
  <c r="AG109" i="18" s="1"/>
  <c r="AM62" i="6"/>
  <c r="O19"/>
  <c r="M22" s="1"/>
  <c r="AO60"/>
  <c r="AG77" s="1"/>
  <c r="AG117" i="18" s="1"/>
  <c r="U16" i="6"/>
  <c r="U60" s="1"/>
  <c r="W77" s="1"/>
  <c r="W117" i="18" s="1"/>
  <c r="H17" i="6"/>
  <c r="F20" s="1"/>
  <c r="AH61" s="1"/>
  <c r="AJ78" s="1"/>
  <c r="AC59"/>
  <c r="I76" s="1"/>
  <c r="I125" i="18" s="1"/>
  <c r="K21" i="11"/>
  <c r="AK13"/>
  <c r="Y61" i="6"/>
  <c r="E78" s="1"/>
  <c r="E109" i="18" s="1"/>
  <c r="T60" i="6"/>
  <c r="O77" s="1"/>
  <c r="O117" i="18" s="1"/>
  <c r="C59" i="6"/>
  <c r="Y76" s="1"/>
  <c r="Y21" i="11" s="1"/>
  <c r="D13"/>
  <c r="V13"/>
  <c r="E20" i="6"/>
  <c r="C23" s="1"/>
  <c r="AC26" s="1"/>
  <c r="E16"/>
  <c r="C19" s="1"/>
  <c r="C61" s="1"/>
  <c r="Y78" s="1"/>
  <c r="E59"/>
  <c r="Q76" s="1"/>
  <c r="Q21" i="11" s="1"/>
  <c r="AP13"/>
  <c r="AS125" i="16"/>
  <c r="G20" i="13"/>
  <c r="AI61" s="1"/>
  <c r="AP78" s="1"/>
  <c r="AL21" i="11"/>
  <c r="AE60" i="6"/>
  <c r="AF77" s="1"/>
  <c r="AF29" i="11" s="1"/>
  <c r="X133" i="18"/>
  <c r="H16" i="6"/>
  <c r="H60" s="1"/>
  <c r="U77" s="1"/>
  <c r="U117" i="18" s="1"/>
  <c r="AD59" i="6"/>
  <c r="AV76" s="1"/>
  <c r="AV21" i="11" s="1"/>
  <c r="B59" i="6"/>
  <c r="F76" s="1"/>
  <c r="F125" i="18" s="1"/>
  <c r="J17" i="6"/>
  <c r="H20" s="1"/>
  <c r="AJ61" s="1"/>
  <c r="N59"/>
  <c r="X76" s="1"/>
  <c r="X125" i="18" s="1"/>
  <c r="AA21" i="11"/>
  <c r="AT13"/>
  <c r="R16" i="6"/>
  <c r="R60" s="1"/>
  <c r="C77" s="1"/>
  <c r="C117" i="18" s="1"/>
  <c r="O21" i="11"/>
  <c r="AN21"/>
  <c r="C13"/>
  <c r="L60" i="6"/>
  <c r="D77" s="1"/>
  <c r="D29" i="11" s="1"/>
  <c r="F59" i="6"/>
  <c r="G76" s="1"/>
  <c r="G125" i="18" s="1"/>
  <c r="W17" i="6"/>
  <c r="U20" s="1"/>
  <c r="S23" s="1"/>
  <c r="Q26" s="1"/>
  <c r="Z117" i="16"/>
  <c r="AR125"/>
  <c r="R21" i="17"/>
  <c r="B61" i="13"/>
  <c r="F78" s="1"/>
  <c r="F37" i="15" s="1"/>
  <c r="AO21"/>
  <c r="Q125" i="16"/>
  <c r="V60" i="13"/>
  <c r="L77" s="1"/>
  <c r="L29" i="15" s="1"/>
  <c r="AU60" i="13"/>
  <c r="AR77" s="1"/>
  <c r="AR29" i="15" s="1"/>
  <c r="AQ21"/>
  <c r="AP125" i="16"/>
  <c r="AB117"/>
  <c r="Y21" i="15"/>
  <c r="AY60" i="13"/>
  <c r="AT77" s="1"/>
  <c r="AT117" i="16" s="1"/>
  <c r="AX60" i="13"/>
  <c r="AM77" s="1"/>
  <c r="AM29" i="15" s="1"/>
  <c r="I125" i="16"/>
  <c r="H13" i="11"/>
  <c r="H133" i="18"/>
  <c r="U133"/>
  <c r="U13" i="11"/>
  <c r="G133" i="18"/>
  <c r="G13" i="11"/>
  <c r="R17" i="6"/>
  <c r="AV59"/>
  <c r="AD76" s="1"/>
  <c r="D17"/>
  <c r="AH59"/>
  <c r="AJ76" s="1"/>
  <c r="N133" i="18"/>
  <c r="N13" i="11"/>
  <c r="F13"/>
  <c r="F133" i="18"/>
  <c r="B17" i="6"/>
  <c r="AF59"/>
  <c r="AB76" s="1"/>
  <c r="AG133" i="18"/>
  <c r="AG13" i="11"/>
  <c r="B133" i="18"/>
  <c r="B13" i="11"/>
  <c r="Q59" i="6"/>
  <c r="T76" s="1"/>
  <c r="O16"/>
  <c r="AU133" i="18"/>
  <c r="AU13" i="11"/>
  <c r="AQ133" i="18"/>
  <c r="AQ13" i="11"/>
  <c r="AL13"/>
  <c r="AL133" i="18"/>
  <c r="AF13" i="11"/>
  <c r="AF133" i="18"/>
  <c r="T17" i="6"/>
  <c r="AX59"/>
  <c r="AM76" s="1"/>
  <c r="K13" i="11"/>
  <c r="K133" i="18"/>
  <c r="Y133"/>
  <c r="Y13" i="11"/>
  <c r="U19" i="6"/>
  <c r="S22" s="1"/>
  <c r="Y59"/>
  <c r="E76" s="1"/>
  <c r="E21" i="11" s="1"/>
  <c r="AA60" i="6"/>
  <c r="R77" s="1"/>
  <c r="R29" i="11" s="1"/>
  <c r="AE133" i="18"/>
  <c r="K59" i="6"/>
  <c r="M76" s="1"/>
  <c r="I16"/>
  <c r="AQ125" i="12"/>
  <c r="AQ21" i="17"/>
  <c r="AT21"/>
  <c r="AT125" i="12"/>
  <c r="H20" i="14"/>
  <c r="AL60"/>
  <c r="AC77" s="1"/>
  <c r="AB19"/>
  <c r="B60"/>
  <c r="F77" s="1"/>
  <c r="U125" i="12"/>
  <c r="U21" i="17"/>
  <c r="AC58" i="6"/>
  <c r="I75" s="1"/>
  <c r="AB13"/>
  <c r="BD59"/>
  <c r="AE76" s="1"/>
  <c r="Z17"/>
  <c r="P59"/>
  <c r="J76" s="1"/>
  <c r="N16"/>
  <c r="P17"/>
  <c r="AT59"/>
  <c r="AI76" s="1"/>
  <c r="L17"/>
  <c r="AP59"/>
  <c r="Z76" s="1"/>
  <c r="Q133" i="18"/>
  <c r="Q13" i="11"/>
  <c r="O20" i="14"/>
  <c r="AS60"/>
  <c r="AL77" s="1"/>
  <c r="T19"/>
  <c r="V60"/>
  <c r="L77" s="1"/>
  <c r="H21" i="17"/>
  <c r="H125" i="12"/>
  <c r="V19" i="14"/>
  <c r="X60"/>
  <c r="N77" s="1"/>
  <c r="AG21" i="17"/>
  <c r="AG125" i="12"/>
  <c r="K20" i="14"/>
  <c r="AO60"/>
  <c r="AG77" s="1"/>
  <c r="W133" i="18"/>
  <c r="W13" i="11"/>
  <c r="G20" i="14"/>
  <c r="AK60"/>
  <c r="AU77" s="1"/>
  <c r="AR21" i="17"/>
  <c r="AR125" i="12"/>
  <c r="N125"/>
  <c r="N21" i="17"/>
  <c r="M20" i="14"/>
  <c r="AQ60"/>
  <c r="AS77" s="1"/>
  <c r="I20"/>
  <c r="AM60"/>
  <c r="AS21" i="17"/>
  <c r="AS125" i="12"/>
  <c r="M13" i="11"/>
  <c r="M133" i="18"/>
  <c r="BC59" i="6"/>
  <c r="Y17"/>
  <c r="M59"/>
  <c r="P76" s="1"/>
  <c r="K16"/>
  <c r="V20" i="14"/>
  <c r="AZ60"/>
  <c r="AH77" s="1"/>
  <c r="S20"/>
  <c r="AW60"/>
  <c r="AK77" s="1"/>
  <c r="AN21" i="17"/>
  <c r="AN125" i="12"/>
  <c r="AL21" i="17"/>
  <c r="AL125" i="12"/>
  <c r="D19" i="14"/>
  <c r="F60"/>
  <c r="G77" s="1"/>
  <c r="AA59" i="6"/>
  <c r="R76" s="1"/>
  <c r="Y16"/>
  <c r="P16"/>
  <c r="R59"/>
  <c r="C76" s="1"/>
  <c r="K125" i="16"/>
  <c r="K21" i="15"/>
  <c r="J19" i="13"/>
  <c r="L60"/>
  <c r="D77" s="1"/>
  <c r="Z60"/>
  <c r="X19"/>
  <c r="C19"/>
  <c r="E60"/>
  <c r="Q77" s="1"/>
  <c r="X21" i="15"/>
  <c r="X125" i="16"/>
  <c r="V125"/>
  <c r="V21" i="15"/>
  <c r="D21"/>
  <c r="D125" i="16"/>
  <c r="Z19" i="13"/>
  <c r="AB60"/>
  <c r="V77" s="1"/>
  <c r="H19"/>
  <c r="J60"/>
  <c r="F125" i="16"/>
  <c r="F21" i="15"/>
  <c r="AA117" i="16"/>
  <c r="AA29" i="15"/>
  <c r="AG117" i="16"/>
  <c r="AG29" i="15"/>
  <c r="AM117" i="16"/>
  <c r="AH109"/>
  <c r="AH37" i="15"/>
  <c r="AQ109" i="16"/>
  <c r="AQ37" i="15"/>
  <c r="C109" i="16"/>
  <c r="C37" i="15"/>
  <c r="I117" i="16"/>
  <c r="I29" i="15"/>
  <c r="S109" i="16"/>
  <c r="S37" i="15"/>
  <c r="J109" i="16"/>
  <c r="J37" i="15"/>
  <c r="AJ109" i="16"/>
  <c r="AJ37" i="15"/>
  <c r="B37"/>
  <c r="B109" i="16"/>
  <c r="Z109"/>
  <c r="Z37" i="15"/>
  <c r="E117" i="16"/>
  <c r="E29" i="15"/>
  <c r="AB109" i="16"/>
  <c r="AB37" i="15"/>
  <c r="N117" i="16"/>
  <c r="N29" i="15"/>
  <c r="Q109" i="16"/>
  <c r="Q37" i="15"/>
  <c r="AF117" i="16"/>
  <c r="AF29" i="15"/>
  <c r="AR109" i="16"/>
  <c r="AR37" i="15"/>
  <c r="AL117" i="16"/>
  <c r="AL29" i="15"/>
  <c r="T109" i="16"/>
  <c r="T37" i="15"/>
  <c r="B117" i="16"/>
  <c r="B29" i="15"/>
  <c r="Y117" i="16"/>
  <c r="Y29" i="15"/>
  <c r="AW117" i="16"/>
  <c r="AW29" i="15"/>
  <c r="W117" i="16"/>
  <c r="W29" i="15"/>
  <c r="AU109" i="16"/>
  <c r="AU37" i="15"/>
  <c r="G109" i="16"/>
  <c r="G37" i="15"/>
  <c r="H109" i="16"/>
  <c r="H37" i="15"/>
  <c r="AU117" i="16"/>
  <c r="AU29" i="15"/>
  <c r="D109" i="16"/>
  <c r="D37" i="15"/>
  <c r="M109" i="16"/>
  <c r="M37" i="15"/>
  <c r="AH117" i="16"/>
  <c r="AH29" i="15"/>
  <c r="AW109" i="16"/>
  <c r="AW37" i="15"/>
  <c r="X109" i="16"/>
  <c r="X37" i="15"/>
  <c r="AE109" i="16"/>
  <c r="AE37" i="15"/>
  <c r="AS117" i="16"/>
  <c r="AS29" i="15"/>
  <c r="R117" i="16"/>
  <c r="R29" i="15"/>
  <c r="AN109" i="16"/>
  <c r="AN37" i="15"/>
  <c r="V109" i="16"/>
  <c r="V37" i="15"/>
  <c r="AC109" i="16"/>
  <c r="AC37" i="15"/>
  <c r="K109" i="16"/>
  <c r="K37" i="15"/>
  <c r="AV109" i="16"/>
  <c r="AV37" i="15"/>
  <c r="AC37" i="17"/>
  <c r="AC109" i="12"/>
  <c r="K117"/>
  <c r="K29" i="17"/>
  <c r="AT37"/>
  <c r="AT109" i="12"/>
  <c r="W37" i="17"/>
  <c r="W109" i="12"/>
  <c r="AQ29" i="17"/>
  <c r="AQ117" i="12"/>
  <c r="Q29" i="17"/>
  <c r="Q117" i="12"/>
  <c r="AI109"/>
  <c r="AI37" i="17"/>
  <c r="W117" i="12"/>
  <c r="W29" i="17"/>
  <c r="P117" i="12"/>
  <c r="P29" i="17"/>
  <c r="R29"/>
  <c r="R117" i="12"/>
  <c r="AJ117"/>
  <c r="AJ29" i="17"/>
  <c r="N37"/>
  <c r="N109" i="12"/>
  <c r="X29" i="17"/>
  <c r="AW37"/>
  <c r="AW109" i="12"/>
  <c r="AE117"/>
  <c r="AE29" i="17"/>
  <c r="J29"/>
  <c r="J117" i="12"/>
  <c r="G37" i="17"/>
  <c r="G109" i="12"/>
  <c r="AO117"/>
  <c r="AO29" i="17"/>
  <c r="R37"/>
  <c r="R109" i="12"/>
  <c r="T29" i="17"/>
  <c r="T117" i="12"/>
  <c r="S29" i="17"/>
  <c r="S117" i="12"/>
  <c r="E117"/>
  <c r="E29" i="17"/>
  <c r="AV117" i="12"/>
  <c r="AV29" i="17"/>
  <c r="C29"/>
  <c r="C117" i="12"/>
  <c r="AD37" i="17"/>
  <c r="AD109" i="12"/>
  <c r="U109"/>
  <c r="U37" i="17"/>
  <c r="AL37"/>
  <c r="AL109" i="12"/>
  <c r="AF29" i="17"/>
  <c r="AF117" i="12"/>
  <c r="Y29" i="17"/>
  <c r="Y117" i="12"/>
  <c r="AT117"/>
  <c r="AT29" i="17"/>
  <c r="S37"/>
  <c r="S109" i="12"/>
  <c r="O29" i="17"/>
  <c r="O117" i="12"/>
  <c r="F109"/>
  <c r="F37" i="17"/>
  <c r="AW29"/>
  <c r="AW117" i="12"/>
  <c r="T109" i="18"/>
  <c r="AU117"/>
  <c r="I109"/>
  <c r="AL117"/>
  <c r="AE117"/>
  <c r="Y125"/>
  <c r="AM117"/>
  <c r="T117"/>
  <c r="K117"/>
  <c r="P117"/>
  <c r="H117"/>
  <c r="AR117"/>
  <c r="V117"/>
  <c r="L117"/>
  <c r="AW117"/>
  <c r="N117"/>
  <c r="AO117"/>
  <c r="G117"/>
  <c r="O62" i="13"/>
  <c r="B79" s="1"/>
  <c r="M25"/>
  <c r="AA61"/>
  <c r="R78" s="1"/>
  <c r="Y22"/>
  <c r="G62"/>
  <c r="K79" s="1"/>
  <c r="E25"/>
  <c r="BA61"/>
  <c r="AA78" s="1"/>
  <c r="W23"/>
  <c r="M61"/>
  <c r="P78" s="1"/>
  <c r="K22"/>
  <c r="N62"/>
  <c r="X79" s="1"/>
  <c r="L25"/>
  <c r="AC61"/>
  <c r="I78" s="1"/>
  <c r="AA22"/>
  <c r="AF62"/>
  <c r="AB79" s="1"/>
  <c r="B26"/>
  <c r="AE61"/>
  <c r="AF78" s="1"/>
  <c r="AC23"/>
  <c r="M62"/>
  <c r="P79" s="1"/>
  <c r="K25"/>
  <c r="S61"/>
  <c r="Q22"/>
  <c r="AN62"/>
  <c r="AN79" s="1"/>
  <c r="J26"/>
  <c r="AI62"/>
  <c r="AP79" s="1"/>
  <c r="E26"/>
  <c r="W61"/>
  <c r="U22"/>
  <c r="D62"/>
  <c r="H79" s="1"/>
  <c r="B25"/>
  <c r="AD62"/>
  <c r="AV79" s="1"/>
  <c r="AB26"/>
  <c r="B62"/>
  <c r="F79" s="1"/>
  <c r="AB25"/>
  <c r="T61"/>
  <c r="O78" s="1"/>
  <c r="R22"/>
  <c r="AS61"/>
  <c r="AL78" s="1"/>
  <c r="O23"/>
  <c r="V61"/>
  <c r="L78" s="1"/>
  <c r="T22"/>
  <c r="C62"/>
  <c r="Y79" s="1"/>
  <c r="AC25"/>
  <c r="BE61"/>
  <c r="AO78" s="1"/>
  <c r="AA23"/>
  <c r="AS62"/>
  <c r="AL79" s="1"/>
  <c r="O26"/>
  <c r="AQ61"/>
  <c r="AS78" s="1"/>
  <c r="M23"/>
  <c r="J62"/>
  <c r="H25"/>
  <c r="AY61"/>
  <c r="AT78" s="1"/>
  <c r="U23"/>
  <c r="AB62"/>
  <c r="V79" s="1"/>
  <c r="Z25"/>
  <c r="AM61"/>
  <c r="I23"/>
  <c r="I62"/>
  <c r="S79" s="1"/>
  <c r="G25"/>
  <c r="AV61"/>
  <c r="AD78" s="1"/>
  <c r="R23"/>
  <c r="AX61"/>
  <c r="AM78" s="1"/>
  <c r="T23"/>
  <c r="AH62"/>
  <c r="AJ79" s="1"/>
  <c r="D26"/>
  <c r="U61"/>
  <c r="W78" s="1"/>
  <c r="S22"/>
  <c r="AR62"/>
  <c r="N26"/>
  <c r="AE62"/>
  <c r="AF79" s="1"/>
  <c r="AC26"/>
  <c r="AX62"/>
  <c r="AM79" s="1"/>
  <c r="T26"/>
  <c r="L62"/>
  <c r="D79" s="1"/>
  <c r="J25"/>
  <c r="BA62"/>
  <c r="AA79" s="1"/>
  <c r="W26"/>
  <c r="BB62"/>
  <c r="AQ79" s="1"/>
  <c r="X26"/>
  <c r="AZ62"/>
  <c r="AH79" s="1"/>
  <c r="V26"/>
  <c r="AO61"/>
  <c r="AG78" s="1"/>
  <c r="K23"/>
  <c r="Y61"/>
  <c r="E78" s="1"/>
  <c r="W22"/>
  <c r="P62"/>
  <c r="J79" s="1"/>
  <c r="N25"/>
  <c r="AL62"/>
  <c r="AC79" s="1"/>
  <c r="H26"/>
  <c r="Z62"/>
  <c r="X25"/>
  <c r="AW61"/>
  <c r="AK78" s="1"/>
  <c r="S23"/>
  <c r="AJ62"/>
  <c r="F26"/>
  <c r="E62"/>
  <c r="Q79" s="1"/>
  <c r="C25"/>
  <c r="AP62"/>
  <c r="Z79" s="1"/>
  <c r="L26"/>
  <c r="BD62"/>
  <c r="AE79" s="1"/>
  <c r="Z26"/>
  <c r="BD61" i="14"/>
  <c r="AE78" s="1"/>
  <c r="Z23"/>
  <c r="R61"/>
  <c r="C78" s="1"/>
  <c r="P22"/>
  <c r="D62"/>
  <c r="H79" s="1"/>
  <c r="B25"/>
  <c r="Y62"/>
  <c r="E79" s="1"/>
  <c r="W25"/>
  <c r="BC61"/>
  <c r="Y23"/>
  <c r="M61"/>
  <c r="P78" s="1"/>
  <c r="K22"/>
  <c r="AD61"/>
  <c r="AV78" s="1"/>
  <c r="AB23"/>
  <c r="AB62"/>
  <c r="V79" s="1"/>
  <c r="Z25"/>
  <c r="P61"/>
  <c r="J78" s="1"/>
  <c r="N22"/>
  <c r="AJ62"/>
  <c r="F26"/>
  <c r="BA61"/>
  <c r="AA78" s="1"/>
  <c r="W23"/>
  <c r="E61"/>
  <c r="Q78" s="1"/>
  <c r="C22"/>
  <c r="G62"/>
  <c r="K79" s="1"/>
  <c r="E25"/>
  <c r="AH61"/>
  <c r="AJ78" s="1"/>
  <c r="D23"/>
  <c r="AN61"/>
  <c r="AN78" s="1"/>
  <c r="J23"/>
  <c r="X62"/>
  <c r="N79" s="1"/>
  <c r="V25"/>
  <c r="AE61"/>
  <c r="AF78" s="1"/>
  <c r="AC23"/>
  <c r="Q61"/>
  <c r="T78" s="1"/>
  <c r="O22"/>
  <c r="V62"/>
  <c r="L79" s="1"/>
  <c r="T25"/>
  <c r="AP61"/>
  <c r="Z78" s="1"/>
  <c r="L23"/>
  <c r="H62"/>
  <c r="U79" s="1"/>
  <c r="F25"/>
  <c r="AW62"/>
  <c r="AK79" s="1"/>
  <c r="S26"/>
  <c r="BE61"/>
  <c r="AO78" s="1"/>
  <c r="AA23"/>
  <c r="S62"/>
  <c r="Q25"/>
  <c r="BB61"/>
  <c r="AQ78" s="1"/>
  <c r="X23"/>
  <c r="G61"/>
  <c r="K78" s="1"/>
  <c r="E22"/>
  <c r="AC61"/>
  <c r="I78" s="1"/>
  <c r="AA22"/>
  <c r="AQ62"/>
  <c r="AS79" s="1"/>
  <c r="M26"/>
  <c r="AT62"/>
  <c r="AI79" s="1"/>
  <c r="P26"/>
  <c r="AZ61"/>
  <c r="AH78" s="1"/>
  <c r="V23"/>
  <c r="C61"/>
  <c r="Y78" s="1"/>
  <c r="AC22"/>
  <c r="AR62"/>
  <c r="N26"/>
  <c r="AW61"/>
  <c r="AK78" s="1"/>
  <c r="S23"/>
  <c r="S61"/>
  <c r="Q22"/>
  <c r="F62"/>
  <c r="G79" s="1"/>
  <c r="D25"/>
  <c r="N61"/>
  <c r="X78" s="1"/>
  <c r="L22"/>
  <c r="AE62"/>
  <c r="AF79" s="1"/>
  <c r="AC26"/>
  <c r="K61"/>
  <c r="M78" s="1"/>
  <c r="I22"/>
  <c r="Y61"/>
  <c r="E78" s="1"/>
  <c r="W22"/>
  <c r="W61"/>
  <c r="U22"/>
  <c r="L61"/>
  <c r="D78" s="1"/>
  <c r="J22"/>
  <c r="AP62"/>
  <c r="Z79" s="1"/>
  <c r="L26"/>
  <c r="P29" i="11"/>
  <c r="V29"/>
  <c r="L29"/>
  <c r="T37"/>
  <c r="AU29"/>
  <c r="I37"/>
  <c r="AL29"/>
  <c r="K29"/>
  <c r="H29"/>
  <c r="Z29"/>
  <c r="AM29"/>
  <c r="T29"/>
  <c r="AW29"/>
  <c r="AO29"/>
  <c r="G29"/>
  <c r="AR29"/>
  <c r="AE29"/>
  <c r="AH60" i="6"/>
  <c r="AJ77" s="1"/>
  <c r="W23"/>
  <c r="BA61"/>
  <c r="AA78" s="1"/>
  <c r="M25"/>
  <c r="O62"/>
  <c r="B79" s="1"/>
  <c r="AI61"/>
  <c r="AP78" s="1"/>
  <c r="E23"/>
  <c r="AX61"/>
  <c r="AM78" s="1"/>
  <c r="T23"/>
  <c r="AA61"/>
  <c r="R78" s="1"/>
  <c r="Y22"/>
  <c r="V61"/>
  <c r="L78" s="1"/>
  <c r="T22"/>
  <c r="G23"/>
  <c r="AK61"/>
  <c r="AU78" s="1"/>
  <c r="BB61"/>
  <c r="AQ78" s="1"/>
  <c r="X23"/>
  <c r="I23"/>
  <c r="AM61"/>
  <c r="E61"/>
  <c r="Q78" s="1"/>
  <c r="C22"/>
  <c r="K61"/>
  <c r="M78" s="1"/>
  <c r="I22"/>
  <c r="B61"/>
  <c r="F78" s="1"/>
  <c r="AB22"/>
  <c r="AS61"/>
  <c r="AL78" s="1"/>
  <c r="O23"/>
  <c r="U25"/>
  <c r="W62"/>
  <c r="Z61"/>
  <c r="X22"/>
  <c r="AK63"/>
  <c r="AU80" s="1"/>
  <c r="G29"/>
  <c r="AE61"/>
  <c r="AF78" s="1"/>
  <c r="AC23"/>
  <c r="Q23"/>
  <c r="AU61"/>
  <c r="AR78" s="1"/>
  <c r="H61"/>
  <c r="U78" s="1"/>
  <c r="F22"/>
  <c r="R22"/>
  <c r="T61"/>
  <c r="O78" s="1"/>
  <c r="R61"/>
  <c r="C78" s="1"/>
  <c r="P22"/>
  <c r="BE61"/>
  <c r="AO78" s="1"/>
  <c r="AA23"/>
  <c r="Y23"/>
  <c r="BC61"/>
  <c r="J61"/>
  <c r="H22"/>
  <c r="B22"/>
  <c r="D61"/>
  <c r="H78" s="1"/>
  <c r="AV61"/>
  <c r="AD78" s="1"/>
  <c r="R23"/>
  <c r="AN61"/>
  <c r="AN78" s="1"/>
  <c r="J23"/>
  <c r="AF61"/>
  <c r="AB78" s="1"/>
  <c r="B23"/>
  <c r="AQ61"/>
  <c r="AS78" s="1"/>
  <c r="M23"/>
  <c r="L125" i="18" l="1"/>
  <c r="Q125"/>
  <c r="AH29" i="11"/>
  <c r="M22" i="14"/>
  <c r="M62" s="1"/>
  <c r="P79" s="1"/>
  <c r="AF61"/>
  <c r="AB78" s="1"/>
  <c r="AB109" i="12" s="1"/>
  <c r="AB19" i="6"/>
  <c r="Z22" s="1"/>
  <c r="X25" s="1"/>
  <c r="F117" i="18"/>
  <c r="AK117"/>
  <c r="D23" i="6"/>
  <c r="B26" s="1"/>
  <c r="Y117" i="18"/>
  <c r="U29" i="11"/>
  <c r="F109" i="16"/>
  <c r="Y25" i="6"/>
  <c r="W28" s="1"/>
  <c r="E23" i="13"/>
  <c r="C26" s="1"/>
  <c r="L117" i="16"/>
  <c r="B29" i="17"/>
  <c r="Z117" i="12"/>
  <c r="F23" i="6"/>
  <c r="AH62" s="1"/>
  <c r="AJ79" s="1"/>
  <c r="AC22"/>
  <c r="AC62" s="1"/>
  <c r="I79" s="1"/>
  <c r="E60"/>
  <c r="Q77" s="1"/>
  <c r="Q117" i="18" s="1"/>
  <c r="I29" i="11"/>
  <c r="O61" i="6"/>
  <c r="B78" s="1"/>
  <c r="B109" i="18" s="1"/>
  <c r="E125"/>
  <c r="E37" i="11"/>
  <c r="X21"/>
  <c r="AG29"/>
  <c r="F19" i="6"/>
  <c r="D22" s="1"/>
  <c r="B25" s="1"/>
  <c r="G21" i="11"/>
  <c r="AI109" i="16"/>
  <c r="AB29" i="17"/>
  <c r="W29" i="11"/>
  <c r="AG37"/>
  <c r="S19" i="6"/>
  <c r="S61" s="1"/>
  <c r="AU62"/>
  <c r="AR79" s="1"/>
  <c r="AR101" i="18" s="1"/>
  <c r="AF117"/>
  <c r="F21" i="11"/>
  <c r="AJ60" i="6"/>
  <c r="AE62"/>
  <c r="AF79" s="1"/>
  <c r="AF45" i="11" s="1"/>
  <c r="AG61" i="6"/>
  <c r="AW78" s="1"/>
  <c r="AW37" i="11" s="1"/>
  <c r="O29"/>
  <c r="C29"/>
  <c r="R117" i="18"/>
  <c r="D117"/>
  <c r="P19" i="6"/>
  <c r="N22" s="1"/>
  <c r="N62" s="1"/>
  <c r="X79" s="1"/>
  <c r="I21" i="11"/>
  <c r="AL60" i="6"/>
  <c r="AC77" s="1"/>
  <c r="AC117" i="18" s="1"/>
  <c r="AW61" i="6"/>
  <c r="AK78" s="1"/>
  <c r="AK109" i="18" s="1"/>
  <c r="AV125"/>
  <c r="AY60" i="6"/>
  <c r="AT77" s="1"/>
  <c r="AT117" i="18" s="1"/>
  <c r="U61" i="6"/>
  <c r="W78" s="1"/>
  <c r="W37" i="11" s="1"/>
  <c r="AR117" i="16"/>
  <c r="AT29" i="15"/>
  <c r="T21" i="11"/>
  <c r="T125" i="18"/>
  <c r="I60" i="6"/>
  <c r="S77" s="1"/>
  <c r="G19"/>
  <c r="M19"/>
  <c r="O60"/>
  <c r="B77" s="1"/>
  <c r="AJ125" i="18"/>
  <c r="AJ21" i="11"/>
  <c r="M125" i="18"/>
  <c r="M21" i="11"/>
  <c r="AF60" i="6"/>
  <c r="AB77" s="1"/>
  <c r="B20"/>
  <c r="R20"/>
  <c r="AV60"/>
  <c r="AD77" s="1"/>
  <c r="AB20"/>
  <c r="AD60"/>
  <c r="AV77" s="1"/>
  <c r="AT60"/>
  <c r="AI77" s="1"/>
  <c r="P20"/>
  <c r="AM125" i="18"/>
  <c r="AM21" i="11"/>
  <c r="AB125" i="18"/>
  <c r="AB21" i="11"/>
  <c r="AD125" i="18"/>
  <c r="AD21" i="11"/>
  <c r="R21"/>
  <c r="R125" i="18"/>
  <c r="Q23" i="14"/>
  <c r="AU61"/>
  <c r="AR78" s="1"/>
  <c r="K23"/>
  <c r="AO61"/>
  <c r="AG78" s="1"/>
  <c r="M23"/>
  <c r="AQ61"/>
  <c r="AS78" s="1"/>
  <c r="J20" i="6"/>
  <c r="AN60"/>
  <c r="AN77" s="1"/>
  <c r="J125" i="18"/>
  <c r="J21" i="11"/>
  <c r="I133" i="18"/>
  <c r="I13" i="11"/>
  <c r="Z22" i="14"/>
  <c r="AB61"/>
  <c r="V78" s="1"/>
  <c r="F23"/>
  <c r="AJ61"/>
  <c r="Y60" i="6"/>
  <c r="E77" s="1"/>
  <c r="W19"/>
  <c r="AK29" i="17"/>
  <c r="AK117" i="12"/>
  <c r="BA60" i="6"/>
  <c r="AA77" s="1"/>
  <c r="W20"/>
  <c r="AS29" i="17"/>
  <c r="AS117" i="12"/>
  <c r="AL117"/>
  <c r="AL29" i="17"/>
  <c r="Z21" i="11"/>
  <c r="Z125" i="18"/>
  <c r="L19" i="6"/>
  <c r="N60"/>
  <c r="X77" s="1"/>
  <c r="Z16"/>
  <c r="AB59"/>
  <c r="V76" s="1"/>
  <c r="F117" i="12"/>
  <c r="F29" i="17"/>
  <c r="AC29"/>
  <c r="AC117" i="12"/>
  <c r="N19" i="6"/>
  <c r="P60"/>
  <c r="J77" s="1"/>
  <c r="B22" i="14"/>
  <c r="D61"/>
  <c r="H78" s="1"/>
  <c r="T23"/>
  <c r="AX61"/>
  <c r="AM78" s="1"/>
  <c r="P21" i="11"/>
  <c r="P125" i="18"/>
  <c r="G23" i="14"/>
  <c r="AK61"/>
  <c r="AU78" s="1"/>
  <c r="E23"/>
  <c r="AI61"/>
  <c r="AP78" s="1"/>
  <c r="I23"/>
  <c r="AM61"/>
  <c r="T22"/>
  <c r="V61"/>
  <c r="L78" s="1"/>
  <c r="R22"/>
  <c r="T61"/>
  <c r="O78" s="1"/>
  <c r="N20" i="6"/>
  <c r="AR60"/>
  <c r="AE21" i="11"/>
  <c r="AE125" i="18"/>
  <c r="C21" i="11"/>
  <c r="C125" i="18"/>
  <c r="G29" i="17"/>
  <c r="G117" i="12"/>
  <c r="AH29" i="17"/>
  <c r="AH117" i="12"/>
  <c r="K60" i="6"/>
  <c r="M77" s="1"/>
  <c r="I19"/>
  <c r="AU29" i="17"/>
  <c r="AU117" i="12"/>
  <c r="AG117"/>
  <c r="AG29" i="17"/>
  <c r="N117" i="12"/>
  <c r="N29" i="17"/>
  <c r="L29"/>
  <c r="L117" i="12"/>
  <c r="AI125" i="18"/>
  <c r="AI21" i="11"/>
  <c r="BB60" i="6"/>
  <c r="AQ77" s="1"/>
  <c r="X20"/>
  <c r="F22" i="13"/>
  <c r="H61"/>
  <c r="U78" s="1"/>
  <c r="V22"/>
  <c r="X61"/>
  <c r="N78" s="1"/>
  <c r="X22"/>
  <c r="Z61"/>
  <c r="C61"/>
  <c r="Y78" s="1"/>
  <c r="AC22"/>
  <c r="J61"/>
  <c r="H22"/>
  <c r="V29" i="15"/>
  <c r="V117" i="16"/>
  <c r="Q29" i="15"/>
  <c r="Q117" i="16"/>
  <c r="D29" i="15"/>
  <c r="D117" i="16"/>
  <c r="AA101"/>
  <c r="AA45" i="15"/>
  <c r="V101" i="16"/>
  <c r="V45" i="15"/>
  <c r="AP109" i="16"/>
  <c r="AP37" i="15"/>
  <c r="AL109" i="16"/>
  <c r="AL37" i="15"/>
  <c r="F101" i="16"/>
  <c r="F45" i="15"/>
  <c r="H101" i="16"/>
  <c r="H45" i="15"/>
  <c r="AP101" i="16"/>
  <c r="AP45" i="15"/>
  <c r="AF109" i="16"/>
  <c r="AF37" i="15"/>
  <c r="I109" i="16"/>
  <c r="I37" i="15"/>
  <c r="P109" i="16"/>
  <c r="P37" i="15"/>
  <c r="B101" i="16"/>
  <c r="B45" i="15"/>
  <c r="Z101" i="16"/>
  <c r="Z45" i="15"/>
  <c r="J101" i="16"/>
  <c r="J45" i="15"/>
  <c r="AH101" i="16"/>
  <c r="AH45" i="15"/>
  <c r="AM101" i="16"/>
  <c r="AM45" i="15"/>
  <c r="AJ101" i="16"/>
  <c r="AJ45" i="15"/>
  <c r="S101" i="16"/>
  <c r="S45" i="15"/>
  <c r="Y101" i="16"/>
  <c r="Y45" i="15"/>
  <c r="AE101" i="16"/>
  <c r="AE45" i="15"/>
  <c r="Q101" i="16"/>
  <c r="Q45" i="15"/>
  <c r="AK109" i="16"/>
  <c r="AK37" i="15"/>
  <c r="AC101" i="16"/>
  <c r="AC45" i="15"/>
  <c r="E109" i="16"/>
  <c r="E37" i="15"/>
  <c r="AG109" i="16"/>
  <c r="AG37" i="15"/>
  <c r="AQ101" i="16"/>
  <c r="AQ45" i="15"/>
  <c r="D101" i="16"/>
  <c r="D45" i="15"/>
  <c r="AF101" i="16"/>
  <c r="AF45" i="15"/>
  <c r="W109" i="16"/>
  <c r="W37" i="15"/>
  <c r="AM109" i="16"/>
  <c r="AM37" i="15"/>
  <c r="AD109" i="16"/>
  <c r="AD37" i="15"/>
  <c r="AT109" i="16"/>
  <c r="AT37" i="15"/>
  <c r="AS109" i="16"/>
  <c r="AS37" i="15"/>
  <c r="AL101" i="16"/>
  <c r="AL45" i="15"/>
  <c r="AO109" i="16"/>
  <c r="AO37" i="15"/>
  <c r="L109" i="16"/>
  <c r="L37" i="15"/>
  <c r="O109" i="16"/>
  <c r="O37" i="15"/>
  <c r="AV101" i="16"/>
  <c r="AV45" i="15"/>
  <c r="AN101" i="16"/>
  <c r="AN45" i="15"/>
  <c r="P101" i="16"/>
  <c r="P45" i="15"/>
  <c r="AB101" i="16"/>
  <c r="AB45" i="15"/>
  <c r="X101" i="16"/>
  <c r="X45" i="15"/>
  <c r="AA109" i="16"/>
  <c r="AA37" i="15"/>
  <c r="K101" i="16"/>
  <c r="K45" i="15"/>
  <c r="R109" i="16"/>
  <c r="R37" i="15"/>
  <c r="M109" i="12"/>
  <c r="M37" i="17"/>
  <c r="E37"/>
  <c r="E109" i="12"/>
  <c r="AH37" i="17"/>
  <c r="AH109" i="12"/>
  <c r="AK101"/>
  <c r="AK45" i="17"/>
  <c r="AN37"/>
  <c r="AN109" i="12"/>
  <c r="Q37" i="17"/>
  <c r="Q109" i="12"/>
  <c r="AV37" i="17"/>
  <c r="AV109" i="12"/>
  <c r="Y109"/>
  <c r="Y37" i="17"/>
  <c r="P37"/>
  <c r="P109" i="12"/>
  <c r="L45" i="17"/>
  <c r="L101" i="12"/>
  <c r="D37" i="17"/>
  <c r="D109" i="12"/>
  <c r="AF45" i="17"/>
  <c r="AF101" i="12"/>
  <c r="AA37" i="17"/>
  <c r="AA109" i="12"/>
  <c r="AQ109"/>
  <c r="AQ37" i="17"/>
  <c r="AJ37"/>
  <c r="AJ109" i="12"/>
  <c r="Z37" i="17"/>
  <c r="Z109" i="12"/>
  <c r="X37" i="17"/>
  <c r="X109" i="12"/>
  <c r="H45" i="17"/>
  <c r="H101" i="12"/>
  <c r="N45" i="17"/>
  <c r="N101" i="12"/>
  <c r="K37" i="17"/>
  <c r="K109" i="12"/>
  <c r="B37" i="17"/>
  <c r="B109" i="12"/>
  <c r="E45" i="17"/>
  <c r="E101" i="12"/>
  <c r="Z45" i="17"/>
  <c r="Z101" i="12"/>
  <c r="AE109"/>
  <c r="AE37" i="17"/>
  <c r="J109" i="12"/>
  <c r="J37" i="17"/>
  <c r="G101" i="12"/>
  <c r="G45" i="17"/>
  <c r="AI45"/>
  <c r="AI101" i="12"/>
  <c r="AS45" i="17"/>
  <c r="AS101" i="12"/>
  <c r="AO37" i="17"/>
  <c r="AO109" i="12"/>
  <c r="AK37" i="17"/>
  <c r="AK109" i="12"/>
  <c r="I37" i="17"/>
  <c r="I109" i="12"/>
  <c r="T37" i="17"/>
  <c r="T109" i="12"/>
  <c r="K101"/>
  <c r="K45" i="17"/>
  <c r="U101" i="12"/>
  <c r="U45" i="17"/>
  <c r="V101" i="12"/>
  <c r="V45" i="17"/>
  <c r="C109" i="12"/>
  <c r="C37" i="17"/>
  <c r="AF109" i="12"/>
  <c r="AF37" i="17"/>
  <c r="AB109" i="18"/>
  <c r="AS109"/>
  <c r="AN109"/>
  <c r="AL109"/>
  <c r="Q109"/>
  <c r="AJ109"/>
  <c r="AO109"/>
  <c r="U109"/>
  <c r="AF109"/>
  <c r="M109"/>
  <c r="AA109"/>
  <c r="R101"/>
  <c r="AQ109"/>
  <c r="R109"/>
  <c r="AJ117"/>
  <c r="AD109"/>
  <c r="AU93"/>
  <c r="F109"/>
  <c r="C109"/>
  <c r="AU109"/>
  <c r="B101"/>
  <c r="H109"/>
  <c r="O109"/>
  <c r="AR109"/>
  <c r="Y109"/>
  <c r="L109"/>
  <c r="AM109"/>
  <c r="AP109"/>
  <c r="AN63" i="13"/>
  <c r="AN80" s="1"/>
  <c r="J29"/>
  <c r="AH63"/>
  <c r="AJ80" s="1"/>
  <c r="D29"/>
  <c r="X63"/>
  <c r="N80" s="1"/>
  <c r="V28"/>
  <c r="N63"/>
  <c r="X80" s="1"/>
  <c r="L28"/>
  <c r="AX63"/>
  <c r="AM80" s="1"/>
  <c r="T29"/>
  <c r="AY63"/>
  <c r="AT80" s="1"/>
  <c r="U29"/>
  <c r="AV63"/>
  <c r="AD80" s="1"/>
  <c r="R29"/>
  <c r="AP63"/>
  <c r="Z80" s="1"/>
  <c r="L29"/>
  <c r="AF63"/>
  <c r="AB80" s="1"/>
  <c r="B29"/>
  <c r="G63"/>
  <c r="K80" s="1"/>
  <c r="E28"/>
  <c r="Z63"/>
  <c r="X28"/>
  <c r="H63"/>
  <c r="U80" s="1"/>
  <c r="F28"/>
  <c r="AC63"/>
  <c r="I80" s="1"/>
  <c r="AA28"/>
  <c r="AQ62"/>
  <c r="AS79" s="1"/>
  <c r="M26"/>
  <c r="AB63"/>
  <c r="V80" s="1"/>
  <c r="Z28"/>
  <c r="B63"/>
  <c r="F80" s="1"/>
  <c r="AB28"/>
  <c r="AG63"/>
  <c r="AW80" s="1"/>
  <c r="C29"/>
  <c r="Q62"/>
  <c r="T79" s="1"/>
  <c r="O25"/>
  <c r="BE62"/>
  <c r="AO79" s="1"/>
  <c r="AA26"/>
  <c r="AA62"/>
  <c r="R79" s="1"/>
  <c r="Y25"/>
  <c r="K62"/>
  <c r="M79" s="1"/>
  <c r="I25"/>
  <c r="M63"/>
  <c r="P80" s="1"/>
  <c r="K28"/>
  <c r="BB63"/>
  <c r="AQ80" s="1"/>
  <c r="X29"/>
  <c r="C63"/>
  <c r="Y80" s="1"/>
  <c r="AC28"/>
  <c r="AU62"/>
  <c r="AR79" s="1"/>
  <c r="Q26"/>
  <c r="AJ63"/>
  <c r="F29"/>
  <c r="W62"/>
  <c r="U25"/>
  <c r="AM62"/>
  <c r="I26"/>
  <c r="AZ63"/>
  <c r="AH80" s="1"/>
  <c r="V29"/>
  <c r="J63"/>
  <c r="H28"/>
  <c r="BE63"/>
  <c r="AO80" s="1"/>
  <c r="AA29"/>
  <c r="S62"/>
  <c r="Q25"/>
  <c r="AV62"/>
  <c r="AD79" s="1"/>
  <c r="R26"/>
  <c r="AT62"/>
  <c r="AI79" s="1"/>
  <c r="P26"/>
  <c r="AK62"/>
  <c r="AU79" s="1"/>
  <c r="G26"/>
  <c r="AW62"/>
  <c r="AK79" s="1"/>
  <c r="S26"/>
  <c r="AO62"/>
  <c r="AG79" s="1"/>
  <c r="K26"/>
  <c r="AQ63"/>
  <c r="AS80" s="1"/>
  <c r="M29"/>
  <c r="BC62"/>
  <c r="Y26"/>
  <c r="T62"/>
  <c r="O79" s="1"/>
  <c r="R25"/>
  <c r="R62"/>
  <c r="C79" s="1"/>
  <c r="P25"/>
  <c r="BD63"/>
  <c r="AE80" s="1"/>
  <c r="Z29"/>
  <c r="U62"/>
  <c r="W79" s="1"/>
  <c r="S25"/>
  <c r="AL63"/>
  <c r="AC80" s="1"/>
  <c r="H29"/>
  <c r="K63"/>
  <c r="M80" s="1"/>
  <c r="I28"/>
  <c r="AD63"/>
  <c r="AV80" s="1"/>
  <c r="AB29"/>
  <c r="L63"/>
  <c r="D80" s="1"/>
  <c r="J28"/>
  <c r="AY62"/>
  <c r="AT79" s="1"/>
  <c r="U26"/>
  <c r="E63"/>
  <c r="Q80" s="1"/>
  <c r="C28"/>
  <c r="Y62"/>
  <c r="E79" s="1"/>
  <c r="W25"/>
  <c r="J62" i="14"/>
  <c r="H25"/>
  <c r="I62"/>
  <c r="S79" s="1"/>
  <c r="G25"/>
  <c r="BE63"/>
  <c r="AO80" s="1"/>
  <c r="AA29"/>
  <c r="D63"/>
  <c r="H80" s="1"/>
  <c r="B28"/>
  <c r="AU62"/>
  <c r="AR79" s="1"/>
  <c r="Q26"/>
  <c r="AC62"/>
  <c r="I79" s="1"/>
  <c r="AA25"/>
  <c r="AR63"/>
  <c r="N29"/>
  <c r="AA62"/>
  <c r="R79" s="1"/>
  <c r="Y25"/>
  <c r="AZ62"/>
  <c r="AH79" s="1"/>
  <c r="V26"/>
  <c r="BC62"/>
  <c r="Y26"/>
  <c r="F63"/>
  <c r="G80" s="1"/>
  <c r="D28"/>
  <c r="O62"/>
  <c r="B79" s="1"/>
  <c r="M25"/>
  <c r="V63"/>
  <c r="L80" s="1"/>
  <c r="T28"/>
  <c r="AF62"/>
  <c r="AB79" s="1"/>
  <c r="B26"/>
  <c r="E63"/>
  <c r="Q80" s="1"/>
  <c r="C28"/>
  <c r="AY62"/>
  <c r="AT79" s="1"/>
  <c r="U26"/>
  <c r="Z63"/>
  <c r="X28"/>
  <c r="K62"/>
  <c r="M79" s="1"/>
  <c r="I25"/>
  <c r="W63"/>
  <c r="U28"/>
  <c r="P62"/>
  <c r="J79" s="1"/>
  <c r="N25"/>
  <c r="BB62"/>
  <c r="AQ79" s="1"/>
  <c r="X26"/>
  <c r="AD62"/>
  <c r="AV79" s="1"/>
  <c r="AB26"/>
  <c r="AN63"/>
  <c r="AN80" s="1"/>
  <c r="J29"/>
  <c r="U62"/>
  <c r="W79" s="1"/>
  <c r="S25"/>
  <c r="W62"/>
  <c r="U25"/>
  <c r="L62"/>
  <c r="D79" s="1"/>
  <c r="J25"/>
  <c r="Q62"/>
  <c r="T79" s="1"/>
  <c r="O25"/>
  <c r="AP63"/>
  <c r="Z80" s="1"/>
  <c r="L29"/>
  <c r="AX62"/>
  <c r="AM79" s="1"/>
  <c r="T26"/>
  <c r="AO63"/>
  <c r="AG80" s="1"/>
  <c r="K29"/>
  <c r="E62"/>
  <c r="Q79" s="1"/>
  <c r="C25"/>
  <c r="Q63"/>
  <c r="T80" s="1"/>
  <c r="O28"/>
  <c r="K25"/>
  <c r="AU63"/>
  <c r="AR80" s="1"/>
  <c r="Q29"/>
  <c r="AN62"/>
  <c r="AN79" s="1"/>
  <c r="J26"/>
  <c r="T63"/>
  <c r="O80" s="1"/>
  <c r="R28"/>
  <c r="BE62"/>
  <c r="AO79" s="1"/>
  <c r="AA26"/>
  <c r="AL62"/>
  <c r="AC79" s="1"/>
  <c r="H26"/>
  <c r="C62"/>
  <c r="Y79" s="1"/>
  <c r="AC25"/>
  <c r="AH63"/>
  <c r="AJ80" s="1"/>
  <c r="D29"/>
  <c r="N62"/>
  <c r="X79" s="1"/>
  <c r="L25"/>
  <c r="BD62"/>
  <c r="AE79" s="1"/>
  <c r="Z26"/>
  <c r="BA62"/>
  <c r="AA79" s="1"/>
  <c r="W26"/>
  <c r="B63"/>
  <c r="F80" s="1"/>
  <c r="AB28"/>
  <c r="AB37" i="11"/>
  <c r="AU53"/>
  <c r="O37"/>
  <c r="L37"/>
  <c r="AM37"/>
  <c r="AP37"/>
  <c r="AS37"/>
  <c r="AN37"/>
  <c r="AO37"/>
  <c r="U37"/>
  <c r="AF37"/>
  <c r="AL37"/>
  <c r="M37"/>
  <c r="Q37"/>
  <c r="AA37"/>
  <c r="AD37"/>
  <c r="F37"/>
  <c r="H37"/>
  <c r="AR37"/>
  <c r="R45"/>
  <c r="AQ37"/>
  <c r="R37"/>
  <c r="AJ29"/>
  <c r="C37"/>
  <c r="B45"/>
  <c r="AJ37"/>
  <c r="AU37"/>
  <c r="Y37"/>
  <c r="AB25" i="6"/>
  <c r="B62"/>
  <c r="F79" s="1"/>
  <c r="BA62"/>
  <c r="AA79" s="1"/>
  <c r="W26"/>
  <c r="AS62"/>
  <c r="AL79" s="1"/>
  <c r="O26"/>
  <c r="U63"/>
  <c r="W80" s="1"/>
  <c r="S28"/>
  <c r="AK62"/>
  <c r="AU79" s="1"/>
  <c r="G26"/>
  <c r="AY62"/>
  <c r="AT79" s="1"/>
  <c r="U26"/>
  <c r="T62"/>
  <c r="O79" s="1"/>
  <c r="R25"/>
  <c r="AV62"/>
  <c r="AD79" s="1"/>
  <c r="R26"/>
  <c r="AG62"/>
  <c r="AW79" s="1"/>
  <c r="C26"/>
  <c r="AB26"/>
  <c r="AD62"/>
  <c r="AV79" s="1"/>
  <c r="AT62"/>
  <c r="AI79" s="1"/>
  <c r="P26"/>
  <c r="BC62"/>
  <c r="Y26"/>
  <c r="AS63"/>
  <c r="AL80" s="1"/>
  <c r="O29"/>
  <c r="AI64"/>
  <c r="AP81" s="1"/>
  <c r="E32"/>
  <c r="AB62"/>
  <c r="V79" s="1"/>
  <c r="Z25"/>
  <c r="AC25"/>
  <c r="C62"/>
  <c r="Y79" s="1"/>
  <c r="BE63"/>
  <c r="AO80" s="1"/>
  <c r="AA29"/>
  <c r="R62"/>
  <c r="C79" s="1"/>
  <c r="P25"/>
  <c r="AI62"/>
  <c r="AP79" s="1"/>
  <c r="E26"/>
  <c r="M63"/>
  <c r="P80" s="1"/>
  <c r="K28"/>
  <c r="AO62"/>
  <c r="AG79" s="1"/>
  <c r="K26"/>
  <c r="AL62"/>
  <c r="AC79" s="1"/>
  <c r="H26"/>
  <c r="Q25"/>
  <c r="S62"/>
  <c r="H62"/>
  <c r="U79" s="1"/>
  <c r="F25"/>
  <c r="P62"/>
  <c r="J79" s="1"/>
  <c r="N25"/>
  <c r="F62"/>
  <c r="G79" s="1"/>
  <c r="D25"/>
  <c r="BE62"/>
  <c r="AO79" s="1"/>
  <c r="AA26"/>
  <c r="X62"/>
  <c r="N79" s="1"/>
  <c r="V25"/>
  <c r="AQ62"/>
  <c r="AS79" s="1"/>
  <c r="M26"/>
  <c r="G25"/>
  <c r="I62"/>
  <c r="S79" s="1"/>
  <c r="M62"/>
  <c r="P79" s="1"/>
  <c r="K25"/>
  <c r="V26"/>
  <c r="AZ62"/>
  <c r="AH79" s="1"/>
  <c r="W25"/>
  <c r="Y62"/>
  <c r="E79" s="1"/>
  <c r="Y63" l="1"/>
  <c r="E80" s="1"/>
  <c r="E93" i="18" s="1"/>
  <c r="AF62" i="6"/>
  <c r="AB79" s="1"/>
  <c r="AB45" i="11" s="1"/>
  <c r="AB37" i="17"/>
  <c r="AB61" i="6"/>
  <c r="V78" s="1"/>
  <c r="V109" i="18" s="1"/>
  <c r="AG62" i="13"/>
  <c r="AW79" s="1"/>
  <c r="AW45" i="15" s="1"/>
  <c r="Z62" i="6"/>
  <c r="L25"/>
  <c r="J28" s="1"/>
  <c r="Q29" i="11"/>
  <c r="AF101" i="18"/>
  <c r="AR45" i="11"/>
  <c r="D26" i="6"/>
  <c r="B29" s="1"/>
  <c r="AA25"/>
  <c r="AA63" s="1"/>
  <c r="R80" s="1"/>
  <c r="D62"/>
  <c r="H79" s="1"/>
  <c r="H45" i="11" s="1"/>
  <c r="B37"/>
  <c r="W109" i="18"/>
  <c r="F61" i="6"/>
  <c r="G78" s="1"/>
  <c r="G37" i="11" s="1"/>
  <c r="AT29"/>
  <c r="Q22" i="6"/>
  <c r="O25" s="1"/>
  <c r="O63" s="1"/>
  <c r="B80" s="1"/>
  <c r="AW109" i="18"/>
  <c r="P61" i="6"/>
  <c r="J78" s="1"/>
  <c r="AC29" i="11"/>
  <c r="AK37"/>
  <c r="AI117" i="18"/>
  <c r="AI29" i="11"/>
  <c r="AT61" i="6"/>
  <c r="AI78" s="1"/>
  <c r="P23"/>
  <c r="M61"/>
  <c r="P78" s="1"/>
  <c r="K22"/>
  <c r="AR61"/>
  <c r="N23"/>
  <c r="AD29" i="11"/>
  <c r="AD117" i="18"/>
  <c r="B117"/>
  <c r="B29" i="11"/>
  <c r="BD61" i="6"/>
  <c r="AE78" s="1"/>
  <c r="Z23"/>
  <c r="AB117" i="18"/>
  <c r="AB29" i="11"/>
  <c r="S117" i="18"/>
  <c r="S29" i="11"/>
  <c r="AV29"/>
  <c r="AV117" i="18"/>
  <c r="AB23" i="6"/>
  <c r="AD61"/>
  <c r="AV78" s="1"/>
  <c r="G61"/>
  <c r="K78" s="1"/>
  <c r="E22"/>
  <c r="AQ117" i="18"/>
  <c r="AQ29" i="11"/>
  <c r="M29"/>
  <c r="M117" i="18"/>
  <c r="P25" i="14"/>
  <c r="R62"/>
  <c r="C79" s="1"/>
  <c r="AK62"/>
  <c r="AU79" s="1"/>
  <c r="G26"/>
  <c r="E26"/>
  <c r="AI62"/>
  <c r="AP79" s="1"/>
  <c r="AV62"/>
  <c r="AD79" s="1"/>
  <c r="R26"/>
  <c r="N61" i="6"/>
  <c r="X78" s="1"/>
  <c r="L22"/>
  <c r="L61"/>
  <c r="D78" s="1"/>
  <c r="J22"/>
  <c r="AA117" i="18"/>
  <c r="AA29" i="11"/>
  <c r="D26" i="14"/>
  <c r="AH62"/>
  <c r="AJ79" s="1"/>
  <c r="H23" i="6"/>
  <c r="AL61"/>
  <c r="AC78" s="1"/>
  <c r="I26" i="14"/>
  <c r="AM62"/>
  <c r="V23" i="6"/>
  <c r="AZ61"/>
  <c r="AH78" s="1"/>
  <c r="G22"/>
  <c r="I61"/>
  <c r="S78" s="1"/>
  <c r="O109" i="12"/>
  <c r="O37" i="17"/>
  <c r="AU37"/>
  <c r="AU109" i="12"/>
  <c r="AM37" i="17"/>
  <c r="AM109" i="12"/>
  <c r="J29" i="11"/>
  <c r="J117" i="18"/>
  <c r="X29" i="11"/>
  <c r="X117" i="18"/>
  <c r="U23" i="6"/>
  <c r="AY61"/>
  <c r="AT78" s="1"/>
  <c r="AN117" i="18"/>
  <c r="AN29" i="11"/>
  <c r="AG109" i="12"/>
  <c r="AG37" i="17"/>
  <c r="L23" i="6"/>
  <c r="AP61"/>
  <c r="Z78" s="1"/>
  <c r="R25" i="14"/>
  <c r="T62"/>
  <c r="O79" s="1"/>
  <c r="C26"/>
  <c r="AG62"/>
  <c r="AW79" s="1"/>
  <c r="AB25"/>
  <c r="B62"/>
  <c r="F79" s="1"/>
  <c r="X19" i="6"/>
  <c r="Z60"/>
  <c r="E29" i="11"/>
  <c r="E117" i="18"/>
  <c r="Z62" i="14"/>
  <c r="X25"/>
  <c r="AO62"/>
  <c r="AG79" s="1"/>
  <c r="K26"/>
  <c r="AS62"/>
  <c r="AL79" s="1"/>
  <c r="O26"/>
  <c r="L37" i="17"/>
  <c r="L109" i="12"/>
  <c r="AP37" i="17"/>
  <c r="AP109" i="12"/>
  <c r="H109"/>
  <c r="H37" i="17"/>
  <c r="V21" i="11"/>
  <c r="V125" i="18"/>
  <c r="U22" i="6"/>
  <c r="W61"/>
  <c r="V109" i="12"/>
  <c r="V37" i="17"/>
  <c r="AS37"/>
  <c r="AS109" i="12"/>
  <c r="AR109"/>
  <c r="AR37" i="17"/>
  <c r="V25" i="13"/>
  <c r="X62"/>
  <c r="N79" s="1"/>
  <c r="D25"/>
  <c r="F62"/>
  <c r="G79" s="1"/>
  <c r="F25"/>
  <c r="H62"/>
  <c r="U79" s="1"/>
  <c r="U37" i="15"/>
  <c r="U109" i="16"/>
  <c r="Y37" i="15"/>
  <c r="Y109" i="16"/>
  <c r="T25" i="13"/>
  <c r="V62"/>
  <c r="L79" s="1"/>
  <c r="AA25"/>
  <c r="AC62"/>
  <c r="I79" s="1"/>
  <c r="N37" i="15"/>
  <c r="N109" i="16"/>
  <c r="Q93"/>
  <c r="Q53" i="15"/>
  <c r="D93" i="16"/>
  <c r="D53" i="15"/>
  <c r="M93" i="16"/>
  <c r="M53" i="15"/>
  <c r="W101" i="16"/>
  <c r="W45" i="15"/>
  <c r="C101" i="16"/>
  <c r="C45" i="15"/>
  <c r="AG101" i="16"/>
  <c r="AG45" i="15"/>
  <c r="AU101" i="16"/>
  <c r="AU45" i="15"/>
  <c r="AD101" i="16"/>
  <c r="AD45" i="15"/>
  <c r="AO93" i="16"/>
  <c r="AO53" i="15"/>
  <c r="AH93" i="16"/>
  <c r="AH53" i="15"/>
  <c r="AR101" i="16"/>
  <c r="AR45" i="15"/>
  <c r="AQ93" i="16"/>
  <c r="AQ53" i="15"/>
  <c r="M101" i="16"/>
  <c r="M45" i="15"/>
  <c r="AO101" i="16"/>
  <c r="AO45" i="15"/>
  <c r="AW93" i="16"/>
  <c r="AW53" i="15"/>
  <c r="V93" i="16"/>
  <c r="V53" i="15"/>
  <c r="I93" i="16"/>
  <c r="I53" i="15"/>
  <c r="Z93" i="16"/>
  <c r="Z53" i="15"/>
  <c r="AT93" i="16"/>
  <c r="AT53" i="15"/>
  <c r="N93" i="16"/>
  <c r="N53" i="15"/>
  <c r="AN93" i="16"/>
  <c r="AN53" i="15"/>
  <c r="E101" i="16"/>
  <c r="E45" i="15"/>
  <c r="AT101" i="16"/>
  <c r="AT45" i="15"/>
  <c r="AV93" i="16"/>
  <c r="AV53" i="15"/>
  <c r="AC93" i="16"/>
  <c r="AC53" i="15"/>
  <c r="AE93" i="16"/>
  <c r="AE53" i="15"/>
  <c r="O101" i="16"/>
  <c r="O45" i="15"/>
  <c r="AS93" i="16"/>
  <c r="AS53" i="15"/>
  <c r="AK101" i="16"/>
  <c r="AK45" i="15"/>
  <c r="AI101" i="16"/>
  <c r="AI45" i="15"/>
  <c r="Y93" i="16"/>
  <c r="Y53" i="15"/>
  <c r="P93" i="16"/>
  <c r="P53" i="15"/>
  <c r="R101" i="16"/>
  <c r="R45" i="15"/>
  <c r="T101" i="16"/>
  <c r="T45" i="15"/>
  <c r="F93" i="16"/>
  <c r="F53" i="15"/>
  <c r="AS101" i="16"/>
  <c r="AS45" i="15"/>
  <c r="AW101" i="16"/>
  <c r="U93"/>
  <c r="U53" i="15"/>
  <c r="K93" i="16"/>
  <c r="K53" i="15"/>
  <c r="AB93" i="16"/>
  <c r="AB53" i="15"/>
  <c r="AD93" i="16"/>
  <c r="AD53" i="15"/>
  <c r="AM93" i="16"/>
  <c r="AM53" i="15"/>
  <c r="X93" i="16"/>
  <c r="X53" i="15"/>
  <c r="AJ93" i="16"/>
  <c r="AJ53" i="15"/>
  <c r="Y101" i="12"/>
  <c r="Y45" i="17"/>
  <c r="AC45"/>
  <c r="AC101" i="12"/>
  <c r="AR53" i="17"/>
  <c r="AR93" i="12"/>
  <c r="T53" i="17"/>
  <c r="T93" i="12"/>
  <c r="AM101"/>
  <c r="AM45" i="17"/>
  <c r="T101" i="12"/>
  <c r="T45" i="17"/>
  <c r="S45"/>
  <c r="S101" i="12"/>
  <c r="AE45" i="17"/>
  <c r="AE101" i="12"/>
  <c r="AJ53" i="17"/>
  <c r="AJ93" i="12"/>
  <c r="Z53" i="17"/>
  <c r="Z93" i="12"/>
  <c r="AV45" i="17"/>
  <c r="AV101" i="12"/>
  <c r="M45" i="17"/>
  <c r="M101" i="12"/>
  <c r="I101"/>
  <c r="I45" i="17"/>
  <c r="O53"/>
  <c r="O93" i="12"/>
  <c r="AO93"/>
  <c r="AO53" i="17"/>
  <c r="AT45"/>
  <c r="AT101" i="12"/>
  <c r="AN45" i="17"/>
  <c r="AN101" i="12"/>
  <c r="AH45" i="17"/>
  <c r="AH101" i="12"/>
  <c r="AB45" i="17"/>
  <c r="AB101" i="12"/>
  <c r="D45" i="17"/>
  <c r="D101" i="12"/>
  <c r="F53" i="17"/>
  <c r="F93" i="12"/>
  <c r="L53" i="17"/>
  <c r="L93" i="12"/>
  <c r="AA101"/>
  <c r="AA45" i="17"/>
  <c r="P45"/>
  <c r="P101" i="12"/>
  <c r="Q101"/>
  <c r="Q45" i="17"/>
  <c r="W45"/>
  <c r="W101" i="12"/>
  <c r="AN53" i="17"/>
  <c r="AN93" i="12"/>
  <c r="AQ45" i="17"/>
  <c r="AQ101" i="12"/>
  <c r="H93"/>
  <c r="H53" i="17"/>
  <c r="X101" i="12"/>
  <c r="X45" i="17"/>
  <c r="AG53"/>
  <c r="AG93" i="12"/>
  <c r="B101"/>
  <c r="B45" i="17"/>
  <c r="Q53"/>
  <c r="Q93" i="12"/>
  <c r="R101"/>
  <c r="R45" i="17"/>
  <c r="AR101" i="12"/>
  <c r="AR45" i="17"/>
  <c r="G53"/>
  <c r="G93" i="12"/>
  <c r="J101"/>
  <c r="J45" i="17"/>
  <c r="AO45"/>
  <c r="AO101" i="12"/>
  <c r="P101" i="18"/>
  <c r="AS101"/>
  <c r="AO101"/>
  <c r="J101"/>
  <c r="U101"/>
  <c r="AC101"/>
  <c r="AG101"/>
  <c r="AP101"/>
  <c r="C101"/>
  <c r="AB101"/>
  <c r="AP85"/>
  <c r="AL93"/>
  <c r="O101"/>
  <c r="AL101"/>
  <c r="AH101"/>
  <c r="E101"/>
  <c r="Y101"/>
  <c r="F101"/>
  <c r="AV101"/>
  <c r="X101"/>
  <c r="N101"/>
  <c r="G101"/>
  <c r="P93"/>
  <c r="AO93"/>
  <c r="V101"/>
  <c r="AI101"/>
  <c r="AW101"/>
  <c r="AD101"/>
  <c r="I101"/>
  <c r="AT101"/>
  <c r="AU101"/>
  <c r="W93"/>
  <c r="AA101"/>
  <c r="S101"/>
  <c r="AJ101"/>
  <c r="C64" i="13"/>
  <c r="Y81" s="1"/>
  <c r="AC31"/>
  <c r="J64"/>
  <c r="H31"/>
  <c r="I64"/>
  <c r="S81" s="1"/>
  <c r="G31"/>
  <c r="S63"/>
  <c r="Q28"/>
  <c r="P63"/>
  <c r="J80" s="1"/>
  <c r="N28"/>
  <c r="BA63"/>
  <c r="AA80" s="1"/>
  <c r="W29"/>
  <c r="AM63"/>
  <c r="I29"/>
  <c r="AI63"/>
  <c r="AP80" s="1"/>
  <c r="E29"/>
  <c r="AT63"/>
  <c r="AI80" s="1"/>
  <c r="P29"/>
  <c r="BC64"/>
  <c r="Y32"/>
  <c r="AX64"/>
  <c r="AM81" s="1"/>
  <c r="T32"/>
  <c r="U63"/>
  <c r="W80" s="1"/>
  <c r="S28"/>
  <c r="AS63"/>
  <c r="AL80" s="1"/>
  <c r="O29"/>
  <c r="AZ64"/>
  <c r="AH81" s="1"/>
  <c r="V32"/>
  <c r="I63"/>
  <c r="S80" s="1"/>
  <c r="G28"/>
  <c r="BC63"/>
  <c r="Y29"/>
  <c r="AE64"/>
  <c r="AF81" s="1"/>
  <c r="AC32"/>
  <c r="Z64"/>
  <c r="X31"/>
  <c r="AA64"/>
  <c r="R81" s="1"/>
  <c r="Y31"/>
  <c r="X64"/>
  <c r="N81" s="1"/>
  <c r="V31"/>
  <c r="AN64"/>
  <c r="AN81" s="1"/>
  <c r="J32"/>
  <c r="AW64"/>
  <c r="AK81" s="1"/>
  <c r="S32"/>
  <c r="V64"/>
  <c r="L81" s="1"/>
  <c r="T31"/>
  <c r="AL64"/>
  <c r="AC81" s="1"/>
  <c r="H32"/>
  <c r="W63"/>
  <c r="U28"/>
  <c r="AW63"/>
  <c r="AK80" s="1"/>
  <c r="S29"/>
  <c r="BD64"/>
  <c r="AE81" s="1"/>
  <c r="Z32"/>
  <c r="AJ64"/>
  <c r="F32"/>
  <c r="BB64"/>
  <c r="AQ81" s="1"/>
  <c r="X32"/>
  <c r="R63"/>
  <c r="C80" s="1"/>
  <c r="P28"/>
  <c r="AO64"/>
  <c r="AG81" s="1"/>
  <c r="K32"/>
  <c r="AU63"/>
  <c r="AR80" s="1"/>
  <c r="Q29"/>
  <c r="AR63"/>
  <c r="N29"/>
  <c r="Q63"/>
  <c r="T80" s="1"/>
  <c r="O28"/>
  <c r="H64"/>
  <c r="U81" s="1"/>
  <c r="F31"/>
  <c r="AK63"/>
  <c r="AU80" s="1"/>
  <c r="G29"/>
  <c r="AH64"/>
  <c r="AJ81" s="1"/>
  <c r="D32"/>
  <c r="AC64"/>
  <c r="I81" s="1"/>
  <c r="AA31"/>
  <c r="K64"/>
  <c r="M81" s="1"/>
  <c r="I31"/>
  <c r="Y63"/>
  <c r="E80" s="1"/>
  <c r="W28"/>
  <c r="O63"/>
  <c r="B80" s="1"/>
  <c r="M28"/>
  <c r="AB64"/>
  <c r="V81" s="1"/>
  <c r="Z31"/>
  <c r="AO63"/>
  <c r="AG80" s="1"/>
  <c r="K29"/>
  <c r="AE63"/>
  <c r="AF80" s="1"/>
  <c r="AC29"/>
  <c r="F64"/>
  <c r="G81" s="1"/>
  <c r="D31"/>
  <c r="E64"/>
  <c r="Q81" s="1"/>
  <c r="C31"/>
  <c r="AD64"/>
  <c r="AV81" s="1"/>
  <c r="AB32"/>
  <c r="AT64"/>
  <c r="AI81" s="1"/>
  <c r="P32"/>
  <c r="AV64"/>
  <c r="AD81" s="1"/>
  <c r="R32"/>
  <c r="L64"/>
  <c r="D81" s="1"/>
  <c r="J31"/>
  <c r="AF64"/>
  <c r="AB81" s="1"/>
  <c r="B32"/>
  <c r="AB64" i="14"/>
  <c r="V81" s="1"/>
  <c r="Z31"/>
  <c r="BB63"/>
  <c r="AQ80" s="1"/>
  <c r="X29"/>
  <c r="AF64"/>
  <c r="AB81" s="1"/>
  <c r="B32"/>
  <c r="BC63"/>
  <c r="Y29"/>
  <c r="AL63"/>
  <c r="AC80" s="1"/>
  <c r="H29"/>
  <c r="K63"/>
  <c r="M80" s="1"/>
  <c r="I28"/>
  <c r="C63"/>
  <c r="Y80" s="1"/>
  <c r="AC28"/>
  <c r="AM64"/>
  <c r="I32"/>
  <c r="AN64"/>
  <c r="AN81" s="1"/>
  <c r="J32"/>
  <c r="S63"/>
  <c r="Q28"/>
  <c r="BD63"/>
  <c r="AE80" s="1"/>
  <c r="Z29"/>
  <c r="N63"/>
  <c r="X80" s="1"/>
  <c r="L28"/>
  <c r="I63"/>
  <c r="S80" s="1"/>
  <c r="G28"/>
  <c r="C64"/>
  <c r="Y81" s="1"/>
  <c r="AC31"/>
  <c r="T64"/>
  <c r="O81" s="1"/>
  <c r="R31"/>
  <c r="BA63"/>
  <c r="AA80" s="1"/>
  <c r="W29"/>
  <c r="AX63"/>
  <c r="AM80" s="1"/>
  <c r="T29"/>
  <c r="Y63"/>
  <c r="E80" s="1"/>
  <c r="W28"/>
  <c r="AA63"/>
  <c r="R80" s="1"/>
  <c r="Y28"/>
  <c r="B64"/>
  <c r="F81" s="1"/>
  <c r="AB31"/>
  <c r="BC64"/>
  <c r="Y32"/>
  <c r="AY63"/>
  <c r="AT80" s="1"/>
  <c r="U29"/>
  <c r="L63"/>
  <c r="D80" s="1"/>
  <c r="J28"/>
  <c r="AC63"/>
  <c r="I80" s="1"/>
  <c r="AA28"/>
  <c r="AJ63"/>
  <c r="F29"/>
  <c r="R64"/>
  <c r="C81" s="1"/>
  <c r="P31"/>
  <c r="AS64"/>
  <c r="AL81" s="1"/>
  <c r="O32"/>
  <c r="O64"/>
  <c r="B81" s="1"/>
  <c r="M31"/>
  <c r="AV63"/>
  <c r="AD80" s="1"/>
  <c r="R29"/>
  <c r="O63"/>
  <c r="B80" s="1"/>
  <c r="M28"/>
  <c r="J63"/>
  <c r="H28"/>
  <c r="U63"/>
  <c r="W80" s="1"/>
  <c r="S28"/>
  <c r="AL64"/>
  <c r="AC81" s="1"/>
  <c r="H32"/>
  <c r="AZ63"/>
  <c r="AH80" s="1"/>
  <c r="V29"/>
  <c r="U64"/>
  <c r="W81" s="1"/>
  <c r="S31"/>
  <c r="X64"/>
  <c r="N81" s="1"/>
  <c r="V31"/>
  <c r="AW63"/>
  <c r="AK80" s="1"/>
  <c r="S29"/>
  <c r="AD63"/>
  <c r="AV80" s="1"/>
  <c r="AB29"/>
  <c r="M63"/>
  <c r="P80" s="1"/>
  <c r="K28"/>
  <c r="D64"/>
  <c r="H81" s="1"/>
  <c r="B31"/>
  <c r="AP64"/>
  <c r="Z81" s="1"/>
  <c r="L32"/>
  <c r="AS63"/>
  <c r="AL80" s="1"/>
  <c r="O29"/>
  <c r="G63"/>
  <c r="K80" s="1"/>
  <c r="E28"/>
  <c r="H63"/>
  <c r="U80" s="1"/>
  <c r="F28"/>
  <c r="AO45" i="11"/>
  <c r="J45"/>
  <c r="U45"/>
  <c r="AC45"/>
  <c r="AG45"/>
  <c r="AP45"/>
  <c r="C45"/>
  <c r="AP61"/>
  <c r="AL53"/>
  <c r="O45"/>
  <c r="AL45"/>
  <c r="Y45"/>
  <c r="AV45"/>
  <c r="F45"/>
  <c r="AS45"/>
  <c r="X45"/>
  <c r="N45"/>
  <c r="G45"/>
  <c r="P53"/>
  <c r="AO53"/>
  <c r="V45"/>
  <c r="AI45"/>
  <c r="AW45"/>
  <c r="AD45"/>
  <c r="I45"/>
  <c r="AT45"/>
  <c r="AU45"/>
  <c r="W53"/>
  <c r="AA45"/>
  <c r="P45"/>
  <c r="E45"/>
  <c r="AH45"/>
  <c r="S45"/>
  <c r="AJ45"/>
  <c r="L63" i="6"/>
  <c r="D80" s="1"/>
  <c r="V63"/>
  <c r="L80" s="1"/>
  <c r="T28"/>
  <c r="W63"/>
  <c r="U28"/>
  <c r="K63"/>
  <c r="M80" s="1"/>
  <c r="I28"/>
  <c r="AO63"/>
  <c r="AG80" s="1"/>
  <c r="K29"/>
  <c r="Y29"/>
  <c r="BC63"/>
  <c r="N63"/>
  <c r="X80" s="1"/>
  <c r="L28"/>
  <c r="F63"/>
  <c r="G80" s="1"/>
  <c r="D28"/>
  <c r="AJ63"/>
  <c r="F29"/>
  <c r="I29"/>
  <c r="AM63"/>
  <c r="AX63"/>
  <c r="AM80" s="1"/>
  <c r="T29"/>
  <c r="G63"/>
  <c r="K80" s="1"/>
  <c r="E28"/>
  <c r="Q63"/>
  <c r="T80" s="1"/>
  <c r="O28"/>
  <c r="I31"/>
  <c r="K64"/>
  <c r="M81" s="1"/>
  <c r="W64"/>
  <c r="U31"/>
  <c r="BC64"/>
  <c r="Y32"/>
  <c r="Z63"/>
  <c r="X28"/>
  <c r="AQ64"/>
  <c r="AS81" s="1"/>
  <c r="M32"/>
  <c r="B63"/>
  <c r="F80" s="1"/>
  <c r="AB28"/>
  <c r="AB63"/>
  <c r="V80" s="1"/>
  <c r="Z28"/>
  <c r="AC63"/>
  <c r="I80" s="1"/>
  <c r="AA28"/>
  <c r="AE63"/>
  <c r="AF80" s="1"/>
  <c r="AC29"/>
  <c r="AT63"/>
  <c r="AI80" s="1"/>
  <c r="P29"/>
  <c r="V28"/>
  <c r="X63"/>
  <c r="N80" s="1"/>
  <c r="AQ63"/>
  <c r="AS80" s="1"/>
  <c r="M29"/>
  <c r="B28"/>
  <c r="D63"/>
  <c r="H80" s="1"/>
  <c r="AG63"/>
  <c r="AW80" s="1"/>
  <c r="C29"/>
  <c r="N28"/>
  <c r="P63"/>
  <c r="J80" s="1"/>
  <c r="AD63"/>
  <c r="AV80" s="1"/>
  <c r="AB29"/>
  <c r="D35"/>
  <c r="AG65"/>
  <c r="AW82" s="1"/>
  <c r="BA63"/>
  <c r="AA80" s="1"/>
  <c r="W29"/>
  <c r="AR63"/>
  <c r="N29"/>
  <c r="BD63"/>
  <c r="AE80" s="1"/>
  <c r="Z29"/>
  <c r="R63"/>
  <c r="C80" s="1"/>
  <c r="P28"/>
  <c r="AW63"/>
  <c r="AK80" s="1"/>
  <c r="S29"/>
  <c r="E29"/>
  <c r="AI63"/>
  <c r="AP80" s="1"/>
  <c r="Q31"/>
  <c r="S64"/>
  <c r="U29"/>
  <c r="AY63"/>
  <c r="AT80" s="1"/>
  <c r="M28" l="1"/>
  <c r="K31" s="1"/>
  <c r="E53" i="11"/>
  <c r="H101" i="18"/>
  <c r="V37" i="11"/>
  <c r="G109" i="18"/>
  <c r="AF63" i="6"/>
  <c r="AB80" s="1"/>
  <c r="AB53" i="11" s="1"/>
  <c r="Y28" i="6"/>
  <c r="W31" s="1"/>
  <c r="Q62"/>
  <c r="T79" s="1"/>
  <c r="T101" i="18" s="1"/>
  <c r="J37" i="11"/>
  <c r="J109" i="18"/>
  <c r="BD62" i="6"/>
  <c r="AE79" s="1"/>
  <c r="Z26"/>
  <c r="AE109" i="18"/>
  <c r="AE37" i="11"/>
  <c r="P37"/>
  <c r="P109" i="18"/>
  <c r="AV109"/>
  <c r="AV37" i="11"/>
  <c r="BB62" i="6"/>
  <c r="AQ79" s="1"/>
  <c r="X26"/>
  <c r="K62"/>
  <c r="M79" s="1"/>
  <c r="I25"/>
  <c r="K109" i="18"/>
  <c r="K37" i="11"/>
  <c r="AI37"/>
  <c r="AI109" i="18"/>
  <c r="C25" i="6"/>
  <c r="E62"/>
  <c r="Q79" s="1"/>
  <c r="AP62"/>
  <c r="Z79" s="1"/>
  <c r="L26"/>
  <c r="N26"/>
  <c r="AR62"/>
  <c r="AG45" i="17"/>
  <c r="AG101" i="12"/>
  <c r="X61" i="6"/>
  <c r="N78" s="1"/>
  <c r="V22"/>
  <c r="AC29" i="14"/>
  <c r="AE63"/>
  <c r="AF80" s="1"/>
  <c r="J26" i="6"/>
  <c r="AN62"/>
  <c r="AN79" s="1"/>
  <c r="AX62"/>
  <c r="AM79" s="1"/>
  <c r="T26"/>
  <c r="AJ62"/>
  <c r="F26"/>
  <c r="X109" i="18"/>
  <c r="X37" i="11"/>
  <c r="C29" i="14"/>
  <c r="AG63"/>
  <c r="AW80" s="1"/>
  <c r="P63"/>
  <c r="J80" s="1"/>
  <c r="N28"/>
  <c r="AM63"/>
  <c r="I29"/>
  <c r="AW45" i="17"/>
  <c r="AW101" i="12"/>
  <c r="Z109" i="18"/>
  <c r="Z37" i="11"/>
  <c r="AH37"/>
  <c r="AH109" i="18"/>
  <c r="AC109"/>
  <c r="AC37" i="11"/>
  <c r="J25" i="6"/>
  <c r="L62"/>
  <c r="D79" s="1"/>
  <c r="AP101" i="12"/>
  <c r="AP45" i="17"/>
  <c r="C101" i="12"/>
  <c r="C45" i="17"/>
  <c r="S25" i="6"/>
  <c r="U62"/>
  <c r="W79" s="1"/>
  <c r="AL45" i="17"/>
  <c r="AL101" i="12"/>
  <c r="Z28" i="14"/>
  <c r="AB63"/>
  <c r="V80" s="1"/>
  <c r="R63"/>
  <c r="C80" s="1"/>
  <c r="P28"/>
  <c r="S26" i="6"/>
  <c r="AW62"/>
  <c r="AK79" s="1"/>
  <c r="G62"/>
  <c r="K79" s="1"/>
  <c r="E25"/>
  <c r="AK63" i="14"/>
  <c r="AU80" s="1"/>
  <c r="G29"/>
  <c r="B29"/>
  <c r="AF63"/>
  <c r="AB80" s="1"/>
  <c r="D37" i="11"/>
  <c r="D109" i="18"/>
  <c r="AD45" i="17"/>
  <c r="AD101" i="12"/>
  <c r="AU101"/>
  <c r="AU45" i="17"/>
  <c r="M29" i="14"/>
  <c r="AQ63"/>
  <c r="AS80" s="1"/>
  <c r="V28"/>
  <c r="X63"/>
  <c r="N80" s="1"/>
  <c r="F45" i="17"/>
  <c r="F101" i="12"/>
  <c r="O101"/>
  <c r="O45" i="17"/>
  <c r="AT37" i="11"/>
  <c r="AT109" i="18"/>
  <c r="S37" i="11"/>
  <c r="S109" i="18"/>
  <c r="AJ45" i="17"/>
  <c r="AJ101" i="12"/>
  <c r="J62" i="6"/>
  <c r="H25"/>
  <c r="P29" i="14"/>
  <c r="AT63"/>
  <c r="AI80" s="1"/>
  <c r="E29"/>
  <c r="AI63"/>
  <c r="AP80" s="1"/>
  <c r="Y28" i="13"/>
  <c r="AA63"/>
  <c r="R80" s="1"/>
  <c r="D28"/>
  <c r="F63"/>
  <c r="G80" s="1"/>
  <c r="T28"/>
  <c r="V63"/>
  <c r="L80" s="1"/>
  <c r="I45" i="15"/>
  <c r="I101" i="16"/>
  <c r="U45" i="15"/>
  <c r="U101" i="16"/>
  <c r="N45" i="15"/>
  <c r="N101" i="16"/>
  <c r="R28" i="13"/>
  <c r="T63"/>
  <c r="O80" s="1"/>
  <c r="B28"/>
  <c r="D63"/>
  <c r="H80" s="1"/>
  <c r="L45" i="15"/>
  <c r="L101" i="16"/>
  <c r="G45" i="15"/>
  <c r="G101" i="16"/>
  <c r="AB85"/>
  <c r="AB61" i="15"/>
  <c r="G85" i="16"/>
  <c r="G61" i="15"/>
  <c r="B53"/>
  <c r="B93" i="16"/>
  <c r="I85"/>
  <c r="I61" i="15"/>
  <c r="AU93" i="16"/>
  <c r="AU53" i="15"/>
  <c r="AR93" i="16"/>
  <c r="AR53" i="15"/>
  <c r="C93" i="16"/>
  <c r="C53" i="15"/>
  <c r="AK93" i="16"/>
  <c r="AK53" i="15"/>
  <c r="AC85" i="16"/>
  <c r="AC61" i="15"/>
  <c r="AN85" i="16"/>
  <c r="AN61" i="15"/>
  <c r="N85" i="16"/>
  <c r="N61" i="15"/>
  <c r="R85" i="16"/>
  <c r="R61" i="15"/>
  <c r="AF85" i="16"/>
  <c r="AF61" i="15"/>
  <c r="S93" i="16"/>
  <c r="S53" i="15"/>
  <c r="AH85" i="16"/>
  <c r="AH61" i="15"/>
  <c r="W93" i="16"/>
  <c r="W53" i="15"/>
  <c r="AP93" i="16"/>
  <c r="AP53" i="15"/>
  <c r="AA93" i="16"/>
  <c r="AA53" i="15"/>
  <c r="AD85" i="16"/>
  <c r="AD61" i="15"/>
  <c r="AG93" i="16"/>
  <c r="AG53" i="15"/>
  <c r="T93" i="16"/>
  <c r="T53" i="15"/>
  <c r="AV85" i="16"/>
  <c r="AV61" i="15"/>
  <c r="D85" i="16"/>
  <c r="D61" i="15"/>
  <c r="AI85" i="16"/>
  <c r="AI61" i="15"/>
  <c r="Q85" i="16"/>
  <c r="Q61" i="15"/>
  <c r="AF93" i="16"/>
  <c r="AF53" i="15"/>
  <c r="V85" i="16"/>
  <c r="V61" i="15"/>
  <c r="E93" i="16"/>
  <c r="E53" i="15"/>
  <c r="M85" i="16"/>
  <c r="M61" i="15"/>
  <c r="AJ85" i="16"/>
  <c r="AJ61" i="15"/>
  <c r="U85" i="16"/>
  <c r="U61" i="15"/>
  <c r="AG85" i="16"/>
  <c r="AG61" i="15"/>
  <c r="AQ85" i="16"/>
  <c r="AQ61" i="15"/>
  <c r="AE85" i="16"/>
  <c r="AE61" i="15"/>
  <c r="L85" i="16"/>
  <c r="L61" i="15"/>
  <c r="AK85" i="16"/>
  <c r="AK61" i="15"/>
  <c r="AL93" i="16"/>
  <c r="AL53" i="15"/>
  <c r="AM85" i="16"/>
  <c r="AM61" i="15"/>
  <c r="AI93" i="16"/>
  <c r="AI53" i="15"/>
  <c r="J93" i="16"/>
  <c r="J53" i="15"/>
  <c r="S85" i="16"/>
  <c r="S61" i="15"/>
  <c r="Y85" i="16"/>
  <c r="Y61" i="15"/>
  <c r="K53" i="17"/>
  <c r="K93" i="12"/>
  <c r="B93"/>
  <c r="B53" i="17"/>
  <c r="AL61"/>
  <c r="AL85" i="12"/>
  <c r="AB61" i="17"/>
  <c r="AB85" i="12"/>
  <c r="W53" i="17"/>
  <c r="W93" i="12"/>
  <c r="AD53" i="17"/>
  <c r="AD93" i="12"/>
  <c r="B85"/>
  <c r="B61" i="17"/>
  <c r="I53"/>
  <c r="I93" i="12"/>
  <c r="R53" i="17"/>
  <c r="R93" i="12"/>
  <c r="S53" i="17"/>
  <c r="S93" i="12"/>
  <c r="AE53" i="17"/>
  <c r="AE93" i="12"/>
  <c r="AN61" i="17"/>
  <c r="AN85" i="12"/>
  <c r="AQ53" i="17"/>
  <c r="AQ93" i="12"/>
  <c r="U53" i="17"/>
  <c r="U93" i="12"/>
  <c r="C85"/>
  <c r="C61" i="17"/>
  <c r="AK53"/>
  <c r="AK93" i="12"/>
  <c r="AM53" i="17"/>
  <c r="AM93" i="12"/>
  <c r="AC93"/>
  <c r="AC53" i="17"/>
  <c r="AV53"/>
  <c r="AV93" i="12"/>
  <c r="O61" i="17"/>
  <c r="O85" i="12"/>
  <c r="V85"/>
  <c r="V61" i="17"/>
  <c r="AT93" i="12"/>
  <c r="AT53" i="17"/>
  <c r="M53"/>
  <c r="M93" i="12"/>
  <c r="W85"/>
  <c r="W61" i="17"/>
  <c r="Y53"/>
  <c r="Y93" i="12"/>
  <c r="AC85"/>
  <c r="AC61" i="17"/>
  <c r="AH53"/>
  <c r="AH93" i="12"/>
  <c r="D53" i="17"/>
  <c r="D93" i="12"/>
  <c r="F61" i="17"/>
  <c r="F85" i="12"/>
  <c r="Z85"/>
  <c r="Z61" i="17"/>
  <c r="AA53"/>
  <c r="AA93" i="12"/>
  <c r="P53" i="17"/>
  <c r="P93" i="12"/>
  <c r="Y61" i="17"/>
  <c r="Y85" i="12"/>
  <c r="AL53" i="17"/>
  <c r="AL93" i="12"/>
  <c r="E53" i="17"/>
  <c r="E93" i="12"/>
  <c r="H61" i="17"/>
  <c r="H85" i="12"/>
  <c r="N61" i="17"/>
  <c r="N85" i="12"/>
  <c r="X53" i="17"/>
  <c r="X93" i="12"/>
  <c r="AK93" i="18"/>
  <c r="AE93"/>
  <c r="AA93"/>
  <c r="AS93"/>
  <c r="AI93"/>
  <c r="F93"/>
  <c r="X93"/>
  <c r="M93"/>
  <c r="I93"/>
  <c r="AM93"/>
  <c r="AG93"/>
  <c r="AW77"/>
  <c r="J93"/>
  <c r="C93"/>
  <c r="AV93"/>
  <c r="R93"/>
  <c r="V93"/>
  <c r="K93"/>
  <c r="L93"/>
  <c r="B93"/>
  <c r="AW93"/>
  <c r="AF93"/>
  <c r="AS85"/>
  <c r="T93"/>
  <c r="G93"/>
  <c r="D93"/>
  <c r="AT93"/>
  <c r="AP93"/>
  <c r="H93"/>
  <c r="N93"/>
  <c r="M85"/>
  <c r="AT65" i="13"/>
  <c r="AI82" s="1"/>
  <c r="Q35"/>
  <c r="J65"/>
  <c r="I34"/>
  <c r="AR65"/>
  <c r="O35"/>
  <c r="BE64"/>
  <c r="AO81" s="1"/>
  <c r="AA32"/>
  <c r="Z65"/>
  <c r="Y34"/>
  <c r="W64"/>
  <c r="U31"/>
  <c r="I65"/>
  <c r="S82" s="1"/>
  <c r="H34"/>
  <c r="AF65"/>
  <c r="AB82" s="1"/>
  <c r="C35"/>
  <c r="F65"/>
  <c r="G82" s="1"/>
  <c r="E34"/>
  <c r="AP64"/>
  <c r="Z81" s="1"/>
  <c r="L32"/>
  <c r="AM65"/>
  <c r="J35"/>
  <c r="AZ65"/>
  <c r="AH82" s="1"/>
  <c r="W35"/>
  <c r="BB65"/>
  <c r="AQ82" s="1"/>
  <c r="Y35"/>
  <c r="U64"/>
  <c r="W81" s="1"/>
  <c r="S31"/>
  <c r="T65"/>
  <c r="O82" s="1"/>
  <c r="S34"/>
  <c r="AU65"/>
  <c r="AR82" s="1"/>
  <c r="R35"/>
  <c r="X65"/>
  <c r="N82" s="1"/>
  <c r="W34"/>
  <c r="BA64"/>
  <c r="AA81" s="1"/>
  <c r="W32"/>
  <c r="AQ64"/>
  <c r="AS81" s="1"/>
  <c r="M32"/>
  <c r="AV65"/>
  <c r="AD82" s="1"/>
  <c r="S35"/>
  <c r="AR64"/>
  <c r="N32"/>
  <c r="AK64"/>
  <c r="AU81" s="1"/>
  <c r="G32"/>
  <c r="N64"/>
  <c r="X81" s="1"/>
  <c r="L31"/>
  <c r="G65"/>
  <c r="K82" s="1"/>
  <c r="F34"/>
  <c r="AC65"/>
  <c r="I82" s="1"/>
  <c r="AB34"/>
  <c r="C65"/>
  <c r="Y82" s="1"/>
  <c r="B34"/>
  <c r="AD65"/>
  <c r="AV82" s="1"/>
  <c r="AC35"/>
  <c r="BD65"/>
  <c r="AE82" s="1"/>
  <c r="AA35"/>
  <c r="D65"/>
  <c r="H82" s="1"/>
  <c r="C34"/>
  <c r="AM64"/>
  <c r="I32"/>
  <c r="M64"/>
  <c r="P81" s="1"/>
  <c r="K31"/>
  <c r="AA65"/>
  <c r="R82" s="1"/>
  <c r="Z34"/>
  <c r="AI64"/>
  <c r="AP81" s="1"/>
  <c r="E32"/>
  <c r="O64"/>
  <c r="B81" s="1"/>
  <c r="M31"/>
  <c r="AS64"/>
  <c r="AL81" s="1"/>
  <c r="O32"/>
  <c r="P64"/>
  <c r="J81" s="1"/>
  <c r="N31"/>
  <c r="AH65"/>
  <c r="AJ82" s="1"/>
  <c r="E35"/>
  <c r="AU64"/>
  <c r="AR81" s="1"/>
  <c r="Q32"/>
  <c r="AJ65"/>
  <c r="G35"/>
  <c r="AL65"/>
  <c r="AC82" s="1"/>
  <c r="I35"/>
  <c r="V65"/>
  <c r="L82" s="1"/>
  <c r="U34"/>
  <c r="Y65"/>
  <c r="E82" s="1"/>
  <c r="X34"/>
  <c r="BE65"/>
  <c r="AO82" s="1"/>
  <c r="AB35"/>
  <c r="G64"/>
  <c r="K81" s="1"/>
  <c r="E31"/>
  <c r="AX65"/>
  <c r="AM82" s="1"/>
  <c r="U35"/>
  <c r="S64"/>
  <c r="Q31"/>
  <c r="BA65"/>
  <c r="AA82" s="1"/>
  <c r="X35"/>
  <c r="AG64"/>
  <c r="AW81" s="1"/>
  <c r="C32"/>
  <c r="AY64"/>
  <c r="AT81" s="1"/>
  <c r="U32"/>
  <c r="Q64"/>
  <c r="T81" s="1"/>
  <c r="O31"/>
  <c r="H65"/>
  <c r="U82" s="1"/>
  <c r="G34"/>
  <c r="K64" i="14"/>
  <c r="M81" s="1"/>
  <c r="I31"/>
  <c r="S65"/>
  <c r="R34"/>
  <c r="H64"/>
  <c r="U81" s="1"/>
  <c r="F31"/>
  <c r="AA64"/>
  <c r="R81" s="1"/>
  <c r="Y31"/>
  <c r="E64"/>
  <c r="Q81" s="1"/>
  <c r="C31"/>
  <c r="B65"/>
  <c r="F82" s="1"/>
  <c r="AC34"/>
  <c r="V65"/>
  <c r="L82" s="1"/>
  <c r="U34"/>
  <c r="S64"/>
  <c r="Q31"/>
  <c r="AQ65"/>
  <c r="AS82" s="1"/>
  <c r="N35"/>
  <c r="AH64"/>
  <c r="AJ81" s="1"/>
  <c r="D32"/>
  <c r="J64"/>
  <c r="H31"/>
  <c r="AB65"/>
  <c r="V82" s="1"/>
  <c r="AA34"/>
  <c r="W64"/>
  <c r="U31"/>
  <c r="AY64"/>
  <c r="AT81" s="1"/>
  <c r="U32"/>
  <c r="R65"/>
  <c r="C82" s="1"/>
  <c r="Q34"/>
  <c r="L64"/>
  <c r="D81" s="1"/>
  <c r="J31"/>
  <c r="Q64"/>
  <c r="T81" s="1"/>
  <c r="O31"/>
  <c r="AK65"/>
  <c r="AU82" s="1"/>
  <c r="H35"/>
  <c r="I64"/>
  <c r="S81" s="1"/>
  <c r="G31"/>
  <c r="BA64"/>
  <c r="AA81" s="1"/>
  <c r="W32"/>
  <c r="AD65"/>
  <c r="AV82" s="1"/>
  <c r="AC35"/>
  <c r="Z65"/>
  <c r="Y34"/>
  <c r="AQ64"/>
  <c r="AS81" s="1"/>
  <c r="M32"/>
  <c r="BD64"/>
  <c r="AE81" s="1"/>
  <c r="Z32"/>
  <c r="AX64"/>
  <c r="AM81" s="1"/>
  <c r="T32"/>
  <c r="M64"/>
  <c r="P81" s="1"/>
  <c r="K31"/>
  <c r="F64"/>
  <c r="G81" s="1"/>
  <c r="D31"/>
  <c r="AN65"/>
  <c r="AN82" s="1"/>
  <c r="K35"/>
  <c r="AU64"/>
  <c r="AR81" s="1"/>
  <c r="Q32"/>
  <c r="AJ65"/>
  <c r="G35"/>
  <c r="AT64"/>
  <c r="AI81" s="1"/>
  <c r="P32"/>
  <c r="L34"/>
  <c r="M65"/>
  <c r="P82" s="1"/>
  <c r="P65"/>
  <c r="J82" s="1"/>
  <c r="O34"/>
  <c r="AW64"/>
  <c r="AK81" s="1"/>
  <c r="S32"/>
  <c r="BA65"/>
  <c r="AA82" s="1"/>
  <c r="X35"/>
  <c r="Y64"/>
  <c r="E81" s="1"/>
  <c r="W31"/>
  <c r="AV64"/>
  <c r="AD81" s="1"/>
  <c r="R32"/>
  <c r="AB34"/>
  <c r="AC65"/>
  <c r="I82" s="1"/>
  <c r="G64"/>
  <c r="K81" s="1"/>
  <c r="E31"/>
  <c r="BB64"/>
  <c r="AQ81" s="1"/>
  <c r="X32"/>
  <c r="AL65"/>
  <c r="AC82" s="1"/>
  <c r="I35"/>
  <c r="AC64"/>
  <c r="I81" s="1"/>
  <c r="AA31"/>
  <c r="AJ64"/>
  <c r="F32"/>
  <c r="AZ64"/>
  <c r="AH81" s="1"/>
  <c r="V32"/>
  <c r="AE53" i="11"/>
  <c r="AS53"/>
  <c r="AI53"/>
  <c r="I53"/>
  <c r="F53"/>
  <c r="AM53"/>
  <c r="X53"/>
  <c r="AG53"/>
  <c r="M53"/>
  <c r="AK53"/>
  <c r="AA53"/>
  <c r="AW69"/>
  <c r="J53"/>
  <c r="AV53"/>
  <c r="AW53"/>
  <c r="R53"/>
  <c r="AF53"/>
  <c r="V53"/>
  <c r="AS61"/>
  <c r="T53"/>
  <c r="K53"/>
  <c r="G53"/>
  <c r="L53"/>
  <c r="D53"/>
  <c r="C53"/>
  <c r="B53"/>
  <c r="AT53"/>
  <c r="AP53"/>
  <c r="H53"/>
  <c r="N53"/>
  <c r="M61"/>
  <c r="AW64" i="6"/>
  <c r="AK81" s="1"/>
  <c r="S32"/>
  <c r="AG64"/>
  <c r="AW81" s="1"/>
  <c r="C32"/>
  <c r="B64"/>
  <c r="F81" s="1"/>
  <c r="AB31"/>
  <c r="BE64"/>
  <c r="AO81" s="1"/>
  <c r="AA32"/>
  <c r="AB64"/>
  <c r="V81" s="1"/>
  <c r="Z31"/>
  <c r="BA65"/>
  <c r="AA82" s="1"/>
  <c r="X35"/>
  <c r="U65"/>
  <c r="W82" s="1"/>
  <c r="T34"/>
  <c r="AD64"/>
  <c r="AV81" s="1"/>
  <c r="AB32"/>
  <c r="AV64"/>
  <c r="AD81" s="1"/>
  <c r="R32"/>
  <c r="AH64"/>
  <c r="AJ81" s="1"/>
  <c r="D32"/>
  <c r="L64"/>
  <c r="D81" s="1"/>
  <c r="J31"/>
  <c r="AM64"/>
  <c r="I32"/>
  <c r="I64"/>
  <c r="S81" s="1"/>
  <c r="G31"/>
  <c r="S31"/>
  <c r="U64"/>
  <c r="W81" s="1"/>
  <c r="AU64"/>
  <c r="AR81" s="1"/>
  <c r="Q32"/>
  <c r="AY64"/>
  <c r="AT81" s="1"/>
  <c r="U32"/>
  <c r="V64"/>
  <c r="L81" s="1"/>
  <c r="T31"/>
  <c r="P64"/>
  <c r="J81" s="1"/>
  <c r="N31"/>
  <c r="AP64"/>
  <c r="Z81" s="1"/>
  <c r="L32"/>
  <c r="BD64"/>
  <c r="AE81" s="1"/>
  <c r="Z32"/>
  <c r="AE64"/>
  <c r="AF81" s="1"/>
  <c r="AC32"/>
  <c r="Q65"/>
  <c r="T82" s="1"/>
  <c r="P34"/>
  <c r="AF66"/>
  <c r="AB83" s="1"/>
  <c r="B38"/>
  <c r="N64"/>
  <c r="X81" s="1"/>
  <c r="L31"/>
  <c r="AO64"/>
  <c r="AG81" s="1"/>
  <c r="K32"/>
  <c r="N32"/>
  <c r="AR64"/>
  <c r="Y31"/>
  <c r="AA64"/>
  <c r="R81" s="1"/>
  <c r="I65"/>
  <c r="S82" s="1"/>
  <c r="H34"/>
  <c r="AK64"/>
  <c r="AU81" s="1"/>
  <c r="G32"/>
  <c r="BA64"/>
  <c r="AA81" s="1"/>
  <c r="W32"/>
  <c r="BB64"/>
  <c r="AQ81" s="1"/>
  <c r="X32"/>
  <c r="Z64"/>
  <c r="X31"/>
  <c r="AO65"/>
  <c r="AG82" s="1"/>
  <c r="L35"/>
  <c r="X64"/>
  <c r="N81" s="1"/>
  <c r="V31"/>
  <c r="O64"/>
  <c r="B81" s="1"/>
  <c r="M31"/>
  <c r="C31"/>
  <c r="E64"/>
  <c r="Q81" s="1"/>
  <c r="D64"/>
  <c r="H81" s="1"/>
  <c r="B31"/>
  <c r="T64"/>
  <c r="O81" s="1"/>
  <c r="R31"/>
  <c r="J64"/>
  <c r="H31"/>
  <c r="M64" l="1"/>
  <c r="P81" s="1"/>
  <c r="AB93" i="18"/>
  <c r="Y64" i="6"/>
  <c r="E81" s="1"/>
  <c r="E85" i="18" s="1"/>
  <c r="T45" i="11"/>
  <c r="L29" i="6"/>
  <c r="AP63"/>
  <c r="Z80" s="1"/>
  <c r="AC28"/>
  <c r="C63"/>
  <c r="Y80" s="1"/>
  <c r="AQ45" i="11"/>
  <c r="AQ101" i="18"/>
  <c r="AE45" i="11"/>
  <c r="AE101" i="18"/>
  <c r="Q101"/>
  <c r="Q45" i="11"/>
  <c r="V29" i="6"/>
  <c r="AZ63"/>
  <c r="AH80" s="1"/>
  <c r="X29"/>
  <c r="BB63"/>
  <c r="AQ80" s="1"/>
  <c r="Z101" i="18"/>
  <c r="Z45" i="11"/>
  <c r="M101" i="18"/>
  <c r="M45" i="11"/>
  <c r="J29" i="6"/>
  <c r="AN63"/>
  <c r="AN80" s="1"/>
  <c r="G28"/>
  <c r="I63"/>
  <c r="S80" s="1"/>
  <c r="N32" i="14"/>
  <c r="AR64"/>
  <c r="AO64"/>
  <c r="AG81" s="1"/>
  <c r="K32"/>
  <c r="AD64"/>
  <c r="AV81" s="1"/>
  <c r="AB32"/>
  <c r="K101" i="18"/>
  <c r="K45" i="11"/>
  <c r="C53" i="17"/>
  <c r="C93" i="12"/>
  <c r="S63" i="6"/>
  <c r="Q28"/>
  <c r="AC32" i="14"/>
  <c r="AE64"/>
  <c r="AF81" s="1"/>
  <c r="H29" i="6"/>
  <c r="AL63"/>
  <c r="AC80" s="1"/>
  <c r="N109" i="18"/>
  <c r="N37" i="11"/>
  <c r="AI93" i="12"/>
  <c r="AI53" i="17"/>
  <c r="AS53"/>
  <c r="AS93" i="12"/>
  <c r="AB93"/>
  <c r="AB53" i="17"/>
  <c r="C28" i="6"/>
  <c r="E63"/>
  <c r="Q80" s="1"/>
  <c r="N31" i="14"/>
  <c r="P64"/>
  <c r="J81" s="1"/>
  <c r="W101" i="18"/>
  <c r="W45" i="11"/>
  <c r="G32" i="14"/>
  <c r="AK64"/>
  <c r="AU81" s="1"/>
  <c r="AW93" i="12"/>
  <c r="AW53" i="17"/>
  <c r="D29" i="6"/>
  <c r="AH63"/>
  <c r="AJ80" s="1"/>
  <c r="AN45" i="11"/>
  <c r="AN101" i="18"/>
  <c r="T25" i="6"/>
  <c r="V62"/>
  <c r="L79" s="1"/>
  <c r="C32" i="14"/>
  <c r="AG64"/>
  <c r="AW81" s="1"/>
  <c r="T31"/>
  <c r="V64"/>
  <c r="L81" s="1"/>
  <c r="AU93" i="12"/>
  <c r="AU53" i="17"/>
  <c r="AU63" i="6"/>
  <c r="AR80" s="1"/>
  <c r="Q29"/>
  <c r="Z64" i="14"/>
  <c r="X31"/>
  <c r="J63" i="6"/>
  <c r="H28"/>
  <c r="J93" i="12"/>
  <c r="J53" i="17"/>
  <c r="AM101" i="18"/>
  <c r="AM45" i="11"/>
  <c r="AA32" i="14"/>
  <c r="BE64"/>
  <c r="AO81" s="1"/>
  <c r="AP53" i="17"/>
  <c r="AP93" i="12"/>
  <c r="H63" i="6"/>
  <c r="U80" s="1"/>
  <c r="F28"/>
  <c r="N93" i="12"/>
  <c r="N53" i="17"/>
  <c r="E32" i="14"/>
  <c r="AI64"/>
  <c r="AP81" s="1"/>
  <c r="AK101" i="18"/>
  <c r="AK45" i="11"/>
  <c r="V93" i="12"/>
  <c r="V53" i="17"/>
  <c r="D101" i="18"/>
  <c r="D45" i="11"/>
  <c r="L31" i="14"/>
  <c r="N64"/>
  <c r="X81" s="1"/>
  <c r="AV63" i="6"/>
  <c r="AD80" s="1"/>
  <c r="R29"/>
  <c r="AF93" i="12"/>
  <c r="AF53" i="17"/>
  <c r="P31" i="13"/>
  <c r="R64"/>
  <c r="C81" s="1"/>
  <c r="R31"/>
  <c r="T64"/>
  <c r="O81" s="1"/>
  <c r="W31"/>
  <c r="Y64"/>
  <c r="E81" s="1"/>
  <c r="O53" i="15"/>
  <c r="O93" i="16"/>
  <c r="L53" i="15"/>
  <c r="L93" i="16"/>
  <c r="R53" i="15"/>
  <c r="R93" i="16"/>
  <c r="AB31" i="13"/>
  <c r="B64"/>
  <c r="F81" s="1"/>
  <c r="B31"/>
  <c r="D64"/>
  <c r="H81" s="1"/>
  <c r="H53" i="15"/>
  <c r="H93" i="16"/>
  <c r="G53" i="15"/>
  <c r="G93" i="16"/>
  <c r="AW85"/>
  <c r="AW61" i="15"/>
  <c r="K85" i="16"/>
  <c r="K61" i="15"/>
  <c r="E77" i="16"/>
  <c r="E69" i="15"/>
  <c r="AJ77" i="16"/>
  <c r="AJ69" i="15"/>
  <c r="AL85" i="16"/>
  <c r="AL61" i="15"/>
  <c r="AP85" i="16"/>
  <c r="AP61" i="15"/>
  <c r="P85" i="16"/>
  <c r="P61" i="15"/>
  <c r="H77" i="16"/>
  <c r="H69" i="15"/>
  <c r="AV77" i="16"/>
  <c r="AV69" i="15"/>
  <c r="I77" i="16"/>
  <c r="I69" i="15"/>
  <c r="X85" i="16"/>
  <c r="X61" i="15"/>
  <c r="AS85" i="16"/>
  <c r="AS61" i="15"/>
  <c r="AA85" i="16"/>
  <c r="AA61" i="15"/>
  <c r="AR77" i="16"/>
  <c r="AR69" i="15"/>
  <c r="W85" i="16"/>
  <c r="W61" i="15"/>
  <c r="AH77" i="16"/>
  <c r="AH69" i="15"/>
  <c r="Z85" i="16"/>
  <c r="Z61" i="15"/>
  <c r="AB77" i="16"/>
  <c r="AB69" i="15"/>
  <c r="AO85" i="16"/>
  <c r="AO61" i="15"/>
  <c r="AI77" i="16"/>
  <c r="AI69" i="15"/>
  <c r="U77" i="16"/>
  <c r="U69" i="15"/>
  <c r="T85" i="16"/>
  <c r="T61" i="15"/>
  <c r="AC77" i="16"/>
  <c r="AC69" i="15"/>
  <c r="AT85" i="16"/>
  <c r="AT61" i="15"/>
  <c r="AM77" i="16"/>
  <c r="AM69" i="15"/>
  <c r="L77" i="16"/>
  <c r="L69" i="15"/>
  <c r="AR85" i="16"/>
  <c r="AR61" i="15"/>
  <c r="J85" i="16"/>
  <c r="J61" i="15"/>
  <c r="B85" i="16"/>
  <c r="B61" i="15"/>
  <c r="R77" i="16"/>
  <c r="R69" i="15"/>
  <c r="AE77" i="16"/>
  <c r="AE69" i="15"/>
  <c r="Y77" i="16"/>
  <c r="Y69" i="15"/>
  <c r="K77" i="16"/>
  <c r="K69" i="15"/>
  <c r="AU85" i="16"/>
  <c r="AU61" i="15"/>
  <c r="AD77" i="16"/>
  <c r="AD69" i="15"/>
  <c r="N77" i="16"/>
  <c r="N69" i="15"/>
  <c r="O77" i="16"/>
  <c r="O69" i="15"/>
  <c r="AQ77" i="16"/>
  <c r="AQ69" i="15"/>
  <c r="G77" i="16"/>
  <c r="G69" i="15"/>
  <c r="S77" i="16"/>
  <c r="S69" i="15"/>
  <c r="AA77" i="16"/>
  <c r="AA69" i="15"/>
  <c r="AO77" i="16"/>
  <c r="AO69" i="15"/>
  <c r="AH61" i="17"/>
  <c r="AH85" i="12"/>
  <c r="AQ61" i="17"/>
  <c r="AQ85" i="12"/>
  <c r="AV69" i="17"/>
  <c r="AV77" i="12"/>
  <c r="AS69" i="17"/>
  <c r="AS77" i="12"/>
  <c r="Q61" i="17"/>
  <c r="Q85" i="12"/>
  <c r="K61" i="17"/>
  <c r="K85" i="12"/>
  <c r="AC69" i="17"/>
  <c r="AC77" i="12"/>
  <c r="P69" i="17"/>
  <c r="P77" i="12"/>
  <c r="AI61" i="17"/>
  <c r="AI85" i="12"/>
  <c r="P61" i="17"/>
  <c r="P85" i="12"/>
  <c r="AJ61" i="17"/>
  <c r="AJ85" i="12"/>
  <c r="R61" i="17"/>
  <c r="R85" i="12"/>
  <c r="E61" i="17"/>
  <c r="E85" i="12"/>
  <c r="J69" i="17"/>
  <c r="J77" i="12"/>
  <c r="G61" i="17"/>
  <c r="G85" i="12"/>
  <c r="AR85"/>
  <c r="AR61" i="17"/>
  <c r="AA69"/>
  <c r="AA77" i="12"/>
  <c r="AD61" i="17"/>
  <c r="AD85" i="12"/>
  <c r="AE61" i="17"/>
  <c r="AE85" i="12"/>
  <c r="C77"/>
  <c r="C69" i="17"/>
  <c r="U61"/>
  <c r="U85" i="12"/>
  <c r="AK61" i="17"/>
  <c r="AK85" i="12"/>
  <c r="I85"/>
  <c r="I61" i="17"/>
  <c r="T61"/>
  <c r="T85" i="12"/>
  <c r="S85"/>
  <c r="S61" i="17"/>
  <c r="AM61"/>
  <c r="AM85" i="12"/>
  <c r="V77"/>
  <c r="V69" i="17"/>
  <c r="AN69"/>
  <c r="AN77" i="12"/>
  <c r="AU77"/>
  <c r="AU69" i="17"/>
  <c r="AT61"/>
  <c r="AT85" i="12"/>
  <c r="AS85"/>
  <c r="AS61" i="17"/>
  <c r="M61"/>
  <c r="M85" i="12"/>
  <c r="I69" i="17"/>
  <c r="I77" i="12"/>
  <c r="L77"/>
  <c r="L69" i="17"/>
  <c r="D61"/>
  <c r="D85" i="12"/>
  <c r="F69" i="17"/>
  <c r="F77" i="12"/>
  <c r="AA61" i="17"/>
  <c r="AA85" i="12"/>
  <c r="O85" i="18"/>
  <c r="H85"/>
  <c r="AG77"/>
  <c r="T77"/>
  <c r="P85"/>
  <c r="J85"/>
  <c r="AJ85"/>
  <c r="W77"/>
  <c r="F85"/>
  <c r="AK85"/>
  <c r="B85"/>
  <c r="AQ85"/>
  <c r="AU85"/>
  <c r="X85"/>
  <c r="AF85"/>
  <c r="AR85"/>
  <c r="AO85"/>
  <c r="N85"/>
  <c r="AA85"/>
  <c r="AB69"/>
  <c r="AE85"/>
  <c r="Z85"/>
  <c r="L85"/>
  <c r="S85"/>
  <c r="AV85"/>
  <c r="AA77"/>
  <c r="V85"/>
  <c r="AW85"/>
  <c r="S77"/>
  <c r="AG85"/>
  <c r="AT85"/>
  <c r="D85"/>
  <c r="AD85"/>
  <c r="Q85"/>
  <c r="R85"/>
  <c r="W85"/>
  <c r="G66" i="13"/>
  <c r="K83" s="1"/>
  <c r="E37"/>
  <c r="AZ66"/>
  <c r="AH83" s="1"/>
  <c r="V38"/>
  <c r="U66"/>
  <c r="W83" s="1"/>
  <c r="S37"/>
  <c r="AK65"/>
  <c r="AU82" s="1"/>
  <c r="H35"/>
  <c r="O65"/>
  <c r="B82" s="1"/>
  <c r="N34"/>
  <c r="Q65"/>
  <c r="T82" s="1"/>
  <c r="P34"/>
  <c r="X66"/>
  <c r="N83" s="1"/>
  <c r="V37"/>
  <c r="AI66"/>
  <c r="AP83" s="1"/>
  <c r="E38"/>
  <c r="AG66"/>
  <c r="AW83" s="1"/>
  <c r="C38"/>
  <c r="AQ65"/>
  <c r="AS82" s="1"/>
  <c r="N35"/>
  <c r="AG65"/>
  <c r="AW82" s="1"/>
  <c r="D35"/>
  <c r="C66"/>
  <c r="Y83" s="1"/>
  <c r="AC37"/>
  <c r="BE66"/>
  <c r="AO83" s="1"/>
  <c r="AA38"/>
  <c r="AB66"/>
  <c r="V83" s="1"/>
  <c r="Z37"/>
  <c r="L65"/>
  <c r="D82" s="1"/>
  <c r="K34"/>
  <c r="AP65"/>
  <c r="Z82" s="1"/>
  <c r="M35"/>
  <c r="AO65"/>
  <c r="AG82" s="1"/>
  <c r="L35"/>
  <c r="AY65"/>
  <c r="AT82" s="1"/>
  <c r="V35"/>
  <c r="AT66"/>
  <c r="AI83" s="1"/>
  <c r="P38"/>
  <c r="S65"/>
  <c r="R34"/>
  <c r="AY66"/>
  <c r="AT83" s="1"/>
  <c r="U38"/>
  <c r="AN65"/>
  <c r="AN82" s="1"/>
  <c r="K35"/>
  <c r="AE66"/>
  <c r="AF83" s="1"/>
  <c r="AC38"/>
  <c r="U65"/>
  <c r="W82" s="1"/>
  <c r="T34"/>
  <c r="BC65"/>
  <c r="Z35"/>
  <c r="I66"/>
  <c r="S83" s="1"/>
  <c r="G37"/>
  <c r="AS66"/>
  <c r="AL83" s="1"/>
  <c r="O38"/>
  <c r="AE65"/>
  <c r="AF82" s="1"/>
  <c r="B35"/>
  <c r="E65"/>
  <c r="Q82" s="1"/>
  <c r="D34"/>
  <c r="AK66"/>
  <c r="AU83" s="1"/>
  <c r="G38"/>
  <c r="K65"/>
  <c r="M82" s="1"/>
  <c r="J34"/>
  <c r="AW65"/>
  <c r="AK82" s="1"/>
  <c r="T35"/>
  <c r="AW66"/>
  <c r="AK83" s="1"/>
  <c r="S38"/>
  <c r="BD66"/>
  <c r="AE83" s="1"/>
  <c r="Z38"/>
  <c r="AS65"/>
  <c r="AL82" s="1"/>
  <c r="P35"/>
  <c r="N65"/>
  <c r="X82" s="1"/>
  <c r="M34"/>
  <c r="M65"/>
  <c r="P82" s="1"/>
  <c r="L34"/>
  <c r="Z66"/>
  <c r="X37"/>
  <c r="BC66"/>
  <c r="Y38"/>
  <c r="B66"/>
  <c r="F83" s="1"/>
  <c r="AB37"/>
  <c r="F66"/>
  <c r="G83" s="1"/>
  <c r="D37"/>
  <c r="AI65"/>
  <c r="AP82" s="1"/>
  <c r="F35"/>
  <c r="AU66"/>
  <c r="AR83" s="1"/>
  <c r="Q38"/>
  <c r="W66"/>
  <c r="U37"/>
  <c r="S66"/>
  <c r="Q37"/>
  <c r="BA66"/>
  <c r="AA83" s="1"/>
  <c r="W38"/>
  <c r="AL66"/>
  <c r="AC83" s="1"/>
  <c r="H38"/>
  <c r="E66"/>
  <c r="Q83" s="1"/>
  <c r="C37"/>
  <c r="H66"/>
  <c r="U83" s="1"/>
  <c r="F37"/>
  <c r="Y66"/>
  <c r="E83" s="1"/>
  <c r="W37"/>
  <c r="AQ66"/>
  <c r="AS83" s="1"/>
  <c r="M38"/>
  <c r="AA65" i="14"/>
  <c r="R82" s="1"/>
  <c r="Z34"/>
  <c r="E65"/>
  <c r="Q82" s="1"/>
  <c r="D34"/>
  <c r="W65"/>
  <c r="V34"/>
  <c r="O66"/>
  <c r="B83" s="1"/>
  <c r="M37"/>
  <c r="AR65"/>
  <c r="O35"/>
  <c r="P35"/>
  <c r="AS65"/>
  <c r="AL82" s="1"/>
  <c r="AM66"/>
  <c r="I38"/>
  <c r="K65"/>
  <c r="M82" s="1"/>
  <c r="J34"/>
  <c r="BB65"/>
  <c r="AQ82" s="1"/>
  <c r="Y35"/>
  <c r="Y66"/>
  <c r="E83" s="1"/>
  <c r="W37"/>
  <c r="AY65"/>
  <c r="AT82" s="1"/>
  <c r="V35"/>
  <c r="AJ66"/>
  <c r="F38"/>
  <c r="O65"/>
  <c r="B82" s="1"/>
  <c r="N34"/>
  <c r="AW65"/>
  <c r="AK82" s="1"/>
  <c r="T35"/>
  <c r="AA66"/>
  <c r="R83" s="1"/>
  <c r="Y37"/>
  <c r="AF65"/>
  <c r="AB82" s="1"/>
  <c r="C35"/>
  <c r="U66"/>
  <c r="W83" s="1"/>
  <c r="S37"/>
  <c r="Y65"/>
  <c r="E82" s="1"/>
  <c r="X34"/>
  <c r="R66"/>
  <c r="C83" s="1"/>
  <c r="P37"/>
  <c r="AB66"/>
  <c r="V83" s="1"/>
  <c r="Z37"/>
  <c r="L66"/>
  <c r="D83" s="1"/>
  <c r="J37"/>
  <c r="AX65"/>
  <c r="AM82" s="1"/>
  <c r="U35"/>
  <c r="AH65"/>
  <c r="AJ82" s="1"/>
  <c r="E35"/>
  <c r="AK66"/>
  <c r="AU83" s="1"/>
  <c r="G38"/>
  <c r="AZ65"/>
  <c r="AH82" s="1"/>
  <c r="W35"/>
  <c r="AT65"/>
  <c r="AI82" s="1"/>
  <c r="Q35"/>
  <c r="AZ66"/>
  <c r="AH83" s="1"/>
  <c r="V38"/>
  <c r="AU65"/>
  <c r="AR82" s="1"/>
  <c r="R35"/>
  <c r="AI66"/>
  <c r="AP83" s="1"/>
  <c r="E38"/>
  <c r="D65"/>
  <c r="H82" s="1"/>
  <c r="C34"/>
  <c r="AV65"/>
  <c r="AD82" s="1"/>
  <c r="S35"/>
  <c r="AO65"/>
  <c r="AG82" s="1"/>
  <c r="L35"/>
  <c r="BE66"/>
  <c r="AO83" s="1"/>
  <c r="AA38"/>
  <c r="G65"/>
  <c r="K82" s="1"/>
  <c r="F34"/>
  <c r="J65"/>
  <c r="I34"/>
  <c r="Q66"/>
  <c r="T83" s="1"/>
  <c r="O37"/>
  <c r="U65"/>
  <c r="W82" s="1"/>
  <c r="T34"/>
  <c r="H65"/>
  <c r="U82" s="1"/>
  <c r="G34"/>
  <c r="AP66"/>
  <c r="Z83" s="1"/>
  <c r="L38"/>
  <c r="Q65"/>
  <c r="T82" s="1"/>
  <c r="P34"/>
  <c r="AC66"/>
  <c r="I83" s="1"/>
  <c r="AA37"/>
  <c r="C65"/>
  <c r="Y82" s="1"/>
  <c r="B34"/>
  <c r="F65"/>
  <c r="G82" s="1"/>
  <c r="E34"/>
  <c r="I65"/>
  <c r="S82" s="1"/>
  <c r="H34"/>
  <c r="H61" i="11"/>
  <c r="AG69"/>
  <c r="AQ61"/>
  <c r="AU61"/>
  <c r="X61"/>
  <c r="T69"/>
  <c r="AF61"/>
  <c r="P61"/>
  <c r="J61"/>
  <c r="AR61"/>
  <c r="AJ61"/>
  <c r="W69"/>
  <c r="AO61"/>
  <c r="F61"/>
  <c r="AK61"/>
  <c r="O61"/>
  <c r="B61"/>
  <c r="N61"/>
  <c r="AA61"/>
  <c r="S69"/>
  <c r="AG61"/>
  <c r="AB77"/>
  <c r="AE61"/>
  <c r="Z61"/>
  <c r="L61"/>
  <c r="AT61"/>
  <c r="S61"/>
  <c r="D61"/>
  <c r="AD61"/>
  <c r="AV61"/>
  <c r="AA69"/>
  <c r="V61"/>
  <c r="AW61"/>
  <c r="Q61"/>
  <c r="R61"/>
  <c r="W61"/>
  <c r="G34" i="6"/>
  <c r="H65"/>
  <c r="U82" s="1"/>
  <c r="U34"/>
  <c r="V65"/>
  <c r="L82" s="1"/>
  <c r="W34"/>
  <c r="X65"/>
  <c r="N82" s="1"/>
  <c r="Y65"/>
  <c r="E82" s="1"/>
  <c r="X34"/>
  <c r="S65"/>
  <c r="R34"/>
  <c r="BC65"/>
  <c r="Z35"/>
  <c r="AB65"/>
  <c r="V82" s="1"/>
  <c r="AA34"/>
  <c r="AU65"/>
  <c r="AR82" s="1"/>
  <c r="R35"/>
  <c r="Q34"/>
  <c r="R65"/>
  <c r="C82" s="1"/>
  <c r="B65"/>
  <c r="F82" s="1"/>
  <c r="AC34"/>
  <c r="M65"/>
  <c r="P82" s="1"/>
  <c r="L34"/>
  <c r="AN66"/>
  <c r="AN83" s="1"/>
  <c r="J38"/>
  <c r="AZ65"/>
  <c r="AH82" s="1"/>
  <c r="W35"/>
  <c r="AY65"/>
  <c r="AT82" s="1"/>
  <c r="V35"/>
  <c r="H66"/>
  <c r="U83" s="1"/>
  <c r="F37"/>
  <c r="AM65"/>
  <c r="J35"/>
  <c r="AD67"/>
  <c r="AV84" s="1"/>
  <c r="AB41"/>
  <c r="BB65"/>
  <c r="AQ82" s="1"/>
  <c r="Y35"/>
  <c r="AN65"/>
  <c r="AN82" s="1"/>
  <c r="K35"/>
  <c r="T65"/>
  <c r="O82" s="1"/>
  <c r="S34"/>
  <c r="T35"/>
  <c r="AW65"/>
  <c r="AK82" s="1"/>
  <c r="G65"/>
  <c r="K82" s="1"/>
  <c r="F34"/>
  <c r="I34"/>
  <c r="J65"/>
  <c r="AT65"/>
  <c r="AI82" s="1"/>
  <c r="Q35"/>
  <c r="BD65"/>
  <c r="AE82" s="1"/>
  <c r="AA35"/>
  <c r="AZ66"/>
  <c r="AH83" s="1"/>
  <c r="V38"/>
  <c r="Y34"/>
  <c r="Z65"/>
  <c r="AI65"/>
  <c r="AP82" s="1"/>
  <c r="F35"/>
  <c r="L65"/>
  <c r="D82" s="1"/>
  <c r="K34"/>
  <c r="P66"/>
  <c r="J83" s="1"/>
  <c r="N37"/>
  <c r="BE65"/>
  <c r="AO82" s="1"/>
  <c r="AB35"/>
  <c r="K65"/>
  <c r="M82" s="1"/>
  <c r="J34"/>
  <c r="M34"/>
  <c r="N65"/>
  <c r="X82" s="1"/>
  <c r="P35"/>
  <c r="AS65"/>
  <c r="AL82" s="1"/>
  <c r="AK65"/>
  <c r="AU82" s="1"/>
  <c r="H35"/>
  <c r="AF65"/>
  <c r="AB82" s="1"/>
  <c r="C35"/>
  <c r="T66"/>
  <c r="O83" s="1"/>
  <c r="R37"/>
  <c r="C65"/>
  <c r="Y82" s="1"/>
  <c r="B34"/>
  <c r="AP65"/>
  <c r="Z82" s="1"/>
  <c r="M35"/>
  <c r="W65"/>
  <c r="V34"/>
  <c r="AE65"/>
  <c r="AF82" s="1"/>
  <c r="B35"/>
  <c r="E61" i="11" l="1"/>
  <c r="E31" i="6"/>
  <c r="G64"/>
  <c r="K81" s="1"/>
  <c r="V32"/>
  <c r="AZ64"/>
  <c r="AH81" s="1"/>
  <c r="AN64"/>
  <c r="AN81" s="1"/>
  <c r="J32"/>
  <c r="S53" i="11"/>
  <c r="S93" i="18"/>
  <c r="AQ93"/>
  <c r="AQ53" i="11"/>
  <c r="Z53"/>
  <c r="Z93" i="18"/>
  <c r="H32" i="6"/>
  <c r="AL64"/>
  <c r="AC81" s="1"/>
  <c r="T32"/>
  <c r="AX64"/>
  <c r="AM81" s="1"/>
  <c r="AA31"/>
  <c r="AC64"/>
  <c r="I81" s="1"/>
  <c r="AN93" i="18"/>
  <c r="AN53" i="11"/>
  <c r="AH93" i="18"/>
  <c r="AH53" i="11"/>
  <c r="Y53"/>
  <c r="Y93" i="18"/>
  <c r="K34" i="14"/>
  <c r="L65"/>
  <c r="D82" s="1"/>
  <c r="D35"/>
  <c r="AG65"/>
  <c r="AW82" s="1"/>
  <c r="U93" i="18"/>
  <c r="U53" i="11"/>
  <c r="Z35" i="14"/>
  <c r="BC65"/>
  <c r="B35"/>
  <c r="AE65"/>
  <c r="AF82" s="1"/>
  <c r="M34"/>
  <c r="N65"/>
  <c r="X82" s="1"/>
  <c r="AB35"/>
  <c r="BE65"/>
  <c r="AO82" s="1"/>
  <c r="AV61" i="17"/>
  <c r="AV85" i="12"/>
  <c r="M35" i="14"/>
  <c r="AP65"/>
  <c r="Z82" s="1"/>
  <c r="X85" i="12"/>
  <c r="X61" i="17"/>
  <c r="AP61"/>
  <c r="AP85" i="12"/>
  <c r="D31" i="6"/>
  <c r="F64"/>
  <c r="G81" s="1"/>
  <c r="AO85" i="12"/>
  <c r="AO61" i="17"/>
  <c r="W34" i="14"/>
  <c r="X65"/>
  <c r="N82" s="1"/>
  <c r="AW85" i="12"/>
  <c r="AW61" i="17"/>
  <c r="J61"/>
  <c r="J85" i="12"/>
  <c r="AF85"/>
  <c r="AF61" i="17"/>
  <c r="AA35" i="14"/>
  <c r="BD65"/>
  <c r="AE82" s="1"/>
  <c r="AD93" i="18"/>
  <c r="AD53" i="11"/>
  <c r="AR93" i="18"/>
  <c r="AR53" i="11"/>
  <c r="S34" i="14"/>
  <c r="T65"/>
  <c r="O82" s="1"/>
  <c r="R28" i="6"/>
  <c r="T63"/>
  <c r="O80" s="1"/>
  <c r="B32"/>
  <c r="AF64"/>
  <c r="AB81" s="1"/>
  <c r="F35" i="14"/>
  <c r="AI65"/>
  <c r="AP82" s="1"/>
  <c r="AC31" i="6"/>
  <c r="C64"/>
  <c r="Y81" s="1"/>
  <c r="F32"/>
  <c r="AJ64"/>
  <c r="AG85" i="12"/>
  <c r="AG61" i="17"/>
  <c r="P32" i="6"/>
  <c r="AT64"/>
  <c r="AI81" s="1"/>
  <c r="F31"/>
  <c r="H64"/>
  <c r="U81" s="1"/>
  <c r="AS64"/>
  <c r="AL81" s="1"/>
  <c r="O32"/>
  <c r="L61" i="17"/>
  <c r="L85" i="12"/>
  <c r="L45" i="11"/>
  <c r="L101" i="18"/>
  <c r="AJ93"/>
  <c r="AJ53" i="11"/>
  <c r="AU85" i="12"/>
  <c r="AU61" i="17"/>
  <c r="Q53" i="11"/>
  <c r="Q93" i="18"/>
  <c r="AC93"/>
  <c r="AC53" i="11"/>
  <c r="O31" i="6"/>
  <c r="Q64"/>
  <c r="T81" s="1"/>
  <c r="J35" i="14"/>
  <c r="AM65"/>
  <c r="AA34" i="13"/>
  <c r="AB65"/>
  <c r="V82" s="1"/>
  <c r="V34"/>
  <c r="W65"/>
  <c r="O34"/>
  <c r="P65"/>
  <c r="J82" s="1"/>
  <c r="F61" i="15"/>
  <c r="F85" i="16"/>
  <c r="E61" i="15"/>
  <c r="E85" i="16"/>
  <c r="C61" i="15"/>
  <c r="C85" i="16"/>
  <c r="AC34" i="13"/>
  <c r="B65"/>
  <c r="F82" s="1"/>
  <c r="Q34"/>
  <c r="R65"/>
  <c r="C82" s="1"/>
  <c r="H61" i="15"/>
  <c r="H85" i="16"/>
  <c r="O61" i="15"/>
  <c r="O85" i="16"/>
  <c r="Q69"/>
  <c r="Q77" i="15"/>
  <c r="AP77" i="16"/>
  <c r="AP69" i="15"/>
  <c r="X77" i="16"/>
  <c r="X69" i="15"/>
  <c r="AS69" i="16"/>
  <c r="AS77" i="15"/>
  <c r="U69" i="16"/>
  <c r="U77" i="15"/>
  <c r="G69" i="16"/>
  <c r="G77" i="15"/>
  <c r="P77" i="16"/>
  <c r="P69" i="15"/>
  <c r="AL77" i="16"/>
  <c r="AL69" i="15"/>
  <c r="AE69" i="16"/>
  <c r="AE77" i="15"/>
  <c r="AK77" i="16"/>
  <c r="AK69" i="15"/>
  <c r="AU69" i="16"/>
  <c r="AU77" i="15"/>
  <c r="AF77" i="16"/>
  <c r="AF69" i="15"/>
  <c r="S69" i="16"/>
  <c r="S77" i="15"/>
  <c r="W77" i="16"/>
  <c r="W69" i="15"/>
  <c r="AN77" i="16"/>
  <c r="AN69" i="15"/>
  <c r="AG77" i="16"/>
  <c r="AG69" i="15"/>
  <c r="D77" i="16"/>
  <c r="D69" i="15"/>
  <c r="AO69" i="16"/>
  <c r="AO77" i="15"/>
  <c r="AW77" i="16"/>
  <c r="AW69" i="15"/>
  <c r="AW69" i="16"/>
  <c r="AW77" i="15"/>
  <c r="N69" i="16"/>
  <c r="N77" i="15"/>
  <c r="B69"/>
  <c r="B77" i="16"/>
  <c r="W69"/>
  <c r="W77" i="15"/>
  <c r="K69" i="16"/>
  <c r="K77" i="15"/>
  <c r="AC69" i="16"/>
  <c r="AC77" i="15"/>
  <c r="AR69" i="16"/>
  <c r="AR77" i="15"/>
  <c r="E69" i="16"/>
  <c r="E77" i="15"/>
  <c r="AA69" i="16"/>
  <c r="AA77" i="15"/>
  <c r="F69" i="16"/>
  <c r="F77" i="15"/>
  <c r="AK69" i="16"/>
  <c r="AK77" i="15"/>
  <c r="M77" i="16"/>
  <c r="M69" i="15"/>
  <c r="Q77" i="16"/>
  <c r="Q69" i="15"/>
  <c r="AL69" i="16"/>
  <c r="AL77" i="15"/>
  <c r="AF69" i="16"/>
  <c r="AF77" i="15"/>
  <c r="AT69" i="16"/>
  <c r="AT77" i="15"/>
  <c r="AI69" i="16"/>
  <c r="AI77" i="15"/>
  <c r="AT77" i="16"/>
  <c r="AT69" i="15"/>
  <c r="Z77" i="16"/>
  <c r="Z69" i="15"/>
  <c r="V69" i="16"/>
  <c r="V77" i="15"/>
  <c r="Y69" i="16"/>
  <c r="Y77" i="15"/>
  <c r="AS77" i="16"/>
  <c r="AS69" i="15"/>
  <c r="AP69" i="16"/>
  <c r="AP77" i="15"/>
  <c r="T77" i="16"/>
  <c r="T69" i="15"/>
  <c r="AU77" i="16"/>
  <c r="AU69" i="15"/>
  <c r="AH69" i="16"/>
  <c r="AH77" i="15"/>
  <c r="Y69" i="17"/>
  <c r="Y77" i="12"/>
  <c r="AO69"/>
  <c r="AO77" i="17"/>
  <c r="AU69" i="12"/>
  <c r="AU77" i="17"/>
  <c r="AM69"/>
  <c r="AM77" i="12"/>
  <c r="Z69"/>
  <c r="Z77" i="17"/>
  <c r="T69"/>
  <c r="T77" i="12"/>
  <c r="AH69" i="17"/>
  <c r="AH77" i="12"/>
  <c r="D69"/>
  <c r="D77" i="17"/>
  <c r="E69"/>
  <c r="E77" i="12"/>
  <c r="AB69" i="17"/>
  <c r="AB77" i="12"/>
  <c r="M69" i="17"/>
  <c r="M77" i="12"/>
  <c r="Q69" i="17"/>
  <c r="Q77" i="12"/>
  <c r="H77"/>
  <c r="H69" i="17"/>
  <c r="B69" i="12"/>
  <c r="B77" i="17"/>
  <c r="AH77"/>
  <c r="AH69" i="12"/>
  <c r="AL69" i="17"/>
  <c r="AL77" i="12"/>
  <c r="AI69" i="17"/>
  <c r="AI77" i="12"/>
  <c r="AQ77"/>
  <c r="AQ69" i="17"/>
  <c r="AJ69"/>
  <c r="AJ77" i="12"/>
  <c r="G69" i="17"/>
  <c r="G77" i="12"/>
  <c r="T77" i="17"/>
  <c r="T69" i="12"/>
  <c r="E77" i="17"/>
  <c r="E69" i="12"/>
  <c r="AR69" i="17"/>
  <c r="AR77" i="12"/>
  <c r="K69" i="17"/>
  <c r="K77" i="12"/>
  <c r="R77"/>
  <c r="R69" i="17"/>
  <c r="C77"/>
  <c r="C69" i="12"/>
  <c r="B77"/>
  <c r="B69" i="17"/>
  <c r="AD77" i="12"/>
  <c r="AD69" i="17"/>
  <c r="AP69" i="12"/>
  <c r="AP77" i="17"/>
  <c r="U77" i="12"/>
  <c r="U69" i="17"/>
  <c r="R69" i="12"/>
  <c r="R77" i="17"/>
  <c r="AK69"/>
  <c r="AK77" i="12"/>
  <c r="V77" i="17"/>
  <c r="V69" i="12"/>
  <c r="S69" i="17"/>
  <c r="S77" i="12"/>
  <c r="W69" i="17"/>
  <c r="W77" i="12"/>
  <c r="AG77"/>
  <c r="AG69" i="17"/>
  <c r="W69" i="12"/>
  <c r="W77" i="17"/>
  <c r="I77"/>
  <c r="I69" i="12"/>
  <c r="AT69" i="17"/>
  <c r="AT77" i="12"/>
  <c r="AB77" i="18"/>
  <c r="Z77"/>
  <c r="M77"/>
  <c r="J69"/>
  <c r="AV61"/>
  <c r="AH77"/>
  <c r="AR77"/>
  <c r="Y77"/>
  <c r="AF77"/>
  <c r="AU77"/>
  <c r="AE77"/>
  <c r="AQ77"/>
  <c r="U69"/>
  <c r="P77"/>
  <c r="E77"/>
  <c r="X77"/>
  <c r="AK77"/>
  <c r="L77"/>
  <c r="O69"/>
  <c r="D77"/>
  <c r="AH69"/>
  <c r="K77"/>
  <c r="AN77"/>
  <c r="AT77"/>
  <c r="F77"/>
  <c r="V77"/>
  <c r="AO77"/>
  <c r="AP77"/>
  <c r="AI77"/>
  <c r="O77"/>
  <c r="AN69"/>
  <c r="AL77"/>
  <c r="C77"/>
  <c r="N77"/>
  <c r="U77"/>
  <c r="C67" i="13"/>
  <c r="Y84" s="1"/>
  <c r="AC40"/>
  <c r="AB67"/>
  <c r="V84" s="1"/>
  <c r="Z40"/>
  <c r="M66"/>
  <c r="P83" s="1"/>
  <c r="K37"/>
  <c r="AU67"/>
  <c r="AR84" s="1"/>
  <c r="Q41"/>
  <c r="D66"/>
  <c r="H83" s="1"/>
  <c r="B37"/>
  <c r="BB66"/>
  <c r="AQ83" s="1"/>
  <c r="X38"/>
  <c r="AO66"/>
  <c r="AG83" s="1"/>
  <c r="K38"/>
  <c r="F67"/>
  <c r="G84" s="1"/>
  <c r="D40"/>
  <c r="Q67"/>
  <c r="T84" s="1"/>
  <c r="O40"/>
  <c r="AS67"/>
  <c r="AL84" s="1"/>
  <c r="O41"/>
  <c r="BA67"/>
  <c r="AA84" s="1"/>
  <c r="W41"/>
  <c r="AR66"/>
  <c r="N38"/>
  <c r="AV66"/>
  <c r="AD83" s="1"/>
  <c r="R38"/>
  <c r="AD66"/>
  <c r="AV83" s="1"/>
  <c r="AB38"/>
  <c r="T66"/>
  <c r="O83" s="1"/>
  <c r="R37"/>
  <c r="AM66"/>
  <c r="I38"/>
  <c r="R66"/>
  <c r="C83" s="1"/>
  <c r="P37"/>
  <c r="K66"/>
  <c r="M83" s="1"/>
  <c r="I37"/>
  <c r="BC67"/>
  <c r="Y41"/>
  <c r="AF66"/>
  <c r="AB83" s="1"/>
  <c r="B38"/>
  <c r="AE67"/>
  <c r="AF84" s="1"/>
  <c r="AC41"/>
  <c r="V67"/>
  <c r="L84" s="1"/>
  <c r="T40"/>
  <c r="N66"/>
  <c r="X83" s="1"/>
  <c r="L37"/>
  <c r="S67"/>
  <c r="Q40"/>
  <c r="E67"/>
  <c r="Q84" s="1"/>
  <c r="C40"/>
  <c r="AO67"/>
  <c r="AG84" s="1"/>
  <c r="K41"/>
  <c r="AJ67"/>
  <c r="F41"/>
  <c r="U67"/>
  <c r="W84" s="1"/>
  <c r="S40"/>
  <c r="D67"/>
  <c r="H84" s="1"/>
  <c r="B40"/>
  <c r="L66"/>
  <c r="D83" s="1"/>
  <c r="J37"/>
  <c r="BB67"/>
  <c r="AQ84" s="1"/>
  <c r="X41"/>
  <c r="AI67"/>
  <c r="AP84" s="1"/>
  <c r="E41"/>
  <c r="G67"/>
  <c r="K84" s="1"/>
  <c r="E40"/>
  <c r="AN66"/>
  <c r="AN83" s="1"/>
  <c r="J38"/>
  <c r="W67"/>
  <c r="U40"/>
  <c r="AY67"/>
  <c r="AT84" s="1"/>
  <c r="U41"/>
  <c r="AH66"/>
  <c r="AJ83" s="1"/>
  <c r="D38"/>
  <c r="X67"/>
  <c r="N84" s="1"/>
  <c r="V40"/>
  <c r="J66"/>
  <c r="H37"/>
  <c r="AQ67"/>
  <c r="AS84" s="1"/>
  <c r="M41"/>
  <c r="BE67"/>
  <c r="AO84" s="1"/>
  <c r="AA41"/>
  <c r="AW67"/>
  <c r="AK84" s="1"/>
  <c r="S41"/>
  <c r="AR67"/>
  <c r="N41"/>
  <c r="AX66"/>
  <c r="AM83" s="1"/>
  <c r="T38"/>
  <c r="Z67"/>
  <c r="X40"/>
  <c r="AC67"/>
  <c r="I84" s="1"/>
  <c r="AA40"/>
  <c r="AP66"/>
  <c r="Z83" s="1"/>
  <c r="L38"/>
  <c r="AG67"/>
  <c r="AW84" s="1"/>
  <c r="C41"/>
  <c r="P66"/>
  <c r="J83" s="1"/>
  <c r="N37"/>
  <c r="AJ66"/>
  <c r="F38"/>
  <c r="AX67"/>
  <c r="AM84" s="1"/>
  <c r="T41"/>
  <c r="E66" i="14"/>
  <c r="Q83" s="1"/>
  <c r="C37"/>
  <c r="AA67"/>
  <c r="R84" s="1"/>
  <c r="Y40"/>
  <c r="AN67"/>
  <c r="AN84" s="1"/>
  <c r="J41"/>
  <c r="O67"/>
  <c r="B84" s="1"/>
  <c r="M40"/>
  <c r="BC67"/>
  <c r="Y41"/>
  <c r="AU66"/>
  <c r="AR83" s="1"/>
  <c r="Q38"/>
  <c r="AT66"/>
  <c r="AI83" s="1"/>
  <c r="P38"/>
  <c r="AS66"/>
  <c r="AL83" s="1"/>
  <c r="O38"/>
  <c r="AI67"/>
  <c r="AP84" s="1"/>
  <c r="E41"/>
  <c r="AW66"/>
  <c r="AK83" s="1"/>
  <c r="S38"/>
  <c r="Z67"/>
  <c r="X40"/>
  <c r="P67"/>
  <c r="J84" s="1"/>
  <c r="N40"/>
  <c r="AV66"/>
  <c r="AD83" s="1"/>
  <c r="R38"/>
  <c r="N66"/>
  <c r="X83" s="1"/>
  <c r="L37"/>
  <c r="AX66"/>
  <c r="AM83" s="1"/>
  <c r="T38"/>
  <c r="BA66"/>
  <c r="AA83" s="1"/>
  <c r="W38"/>
  <c r="AK67"/>
  <c r="AU84" s="1"/>
  <c r="G41"/>
  <c r="AQ66"/>
  <c r="AS83" s="1"/>
  <c r="M38"/>
  <c r="AR66"/>
  <c r="N38"/>
  <c r="H66"/>
  <c r="U83" s="1"/>
  <c r="F37"/>
  <c r="B66"/>
  <c r="F83" s="1"/>
  <c r="AB37"/>
  <c r="P66"/>
  <c r="J83" s="1"/>
  <c r="N37"/>
  <c r="G66"/>
  <c r="K83" s="1"/>
  <c r="E37"/>
  <c r="T66"/>
  <c r="O83" s="1"/>
  <c r="R37"/>
  <c r="I66"/>
  <c r="S83" s="1"/>
  <c r="G37"/>
  <c r="F66"/>
  <c r="G83" s="1"/>
  <c r="D37"/>
  <c r="AN66"/>
  <c r="AN83" s="1"/>
  <c r="J38"/>
  <c r="C66"/>
  <c r="Y83" s="1"/>
  <c r="AC37"/>
  <c r="AG67"/>
  <c r="AW84" s="1"/>
  <c r="C41"/>
  <c r="AX67"/>
  <c r="AM84" s="1"/>
  <c r="T41"/>
  <c r="AY66"/>
  <c r="AT83" s="1"/>
  <c r="U38"/>
  <c r="AG66"/>
  <c r="AW83" s="1"/>
  <c r="C38"/>
  <c r="J67"/>
  <c r="H40"/>
  <c r="X66"/>
  <c r="N83" s="1"/>
  <c r="V37"/>
  <c r="S67"/>
  <c r="Q40"/>
  <c r="AE66"/>
  <c r="AF83" s="1"/>
  <c r="AC38"/>
  <c r="Y67"/>
  <c r="E84" s="1"/>
  <c r="W40"/>
  <c r="AH67"/>
  <c r="AJ84" s="1"/>
  <c r="D41"/>
  <c r="W67"/>
  <c r="U40"/>
  <c r="J66"/>
  <c r="H37"/>
  <c r="M67"/>
  <c r="P84" s="1"/>
  <c r="K40"/>
  <c r="V66"/>
  <c r="L83" s="1"/>
  <c r="T37"/>
  <c r="D66"/>
  <c r="H83" s="1"/>
  <c r="B37"/>
  <c r="Z66"/>
  <c r="X37"/>
  <c r="Z69" i="11"/>
  <c r="AU69"/>
  <c r="M69"/>
  <c r="J77"/>
  <c r="AE69"/>
  <c r="AQ69"/>
  <c r="AV85"/>
  <c r="U77"/>
  <c r="AH69"/>
  <c r="P69"/>
  <c r="AR69"/>
  <c r="E69"/>
  <c r="AF69"/>
  <c r="X69"/>
  <c r="AK69"/>
  <c r="L69"/>
  <c r="Y69"/>
  <c r="AB69"/>
  <c r="AO69"/>
  <c r="D69"/>
  <c r="AP69"/>
  <c r="AH77"/>
  <c r="AI69"/>
  <c r="K69"/>
  <c r="O69"/>
  <c r="AN69"/>
  <c r="AT69"/>
  <c r="AN77"/>
  <c r="F69"/>
  <c r="V69"/>
  <c r="O77"/>
  <c r="AL69"/>
  <c r="C69"/>
  <c r="N69"/>
  <c r="U69"/>
  <c r="BD66" i="6"/>
  <c r="AE83" s="1"/>
  <c r="Z38"/>
  <c r="I37"/>
  <c r="K66"/>
  <c r="M83" s="1"/>
  <c r="D38"/>
  <c r="AH66"/>
  <c r="AJ83" s="1"/>
  <c r="U37"/>
  <c r="W66"/>
  <c r="E37"/>
  <c r="G66"/>
  <c r="K83" s="1"/>
  <c r="T41"/>
  <c r="AX67"/>
  <c r="AM84" s="1"/>
  <c r="F66"/>
  <c r="G83" s="1"/>
  <c r="D37"/>
  <c r="Q37"/>
  <c r="S66"/>
  <c r="AM66"/>
  <c r="I38"/>
  <c r="H38"/>
  <c r="AL66"/>
  <c r="AC83" s="1"/>
  <c r="T38"/>
  <c r="AX66"/>
  <c r="AM83" s="1"/>
  <c r="H41"/>
  <c r="AL67"/>
  <c r="AC84" s="1"/>
  <c r="AC66"/>
  <c r="I83" s="1"/>
  <c r="AA37"/>
  <c r="Y37"/>
  <c r="AA66"/>
  <c r="R83" s="1"/>
  <c r="R66"/>
  <c r="C83" s="1"/>
  <c r="P37"/>
  <c r="AD66"/>
  <c r="AV83" s="1"/>
  <c r="AB38"/>
  <c r="AO66"/>
  <c r="AG83" s="1"/>
  <c r="K38"/>
  <c r="AJ66"/>
  <c r="F38"/>
  <c r="J66"/>
  <c r="H37"/>
  <c r="N67"/>
  <c r="X84" s="1"/>
  <c r="L40"/>
  <c r="Y66"/>
  <c r="E83" s="1"/>
  <c r="W37"/>
  <c r="I66"/>
  <c r="S83" s="1"/>
  <c r="G37"/>
  <c r="AV66"/>
  <c r="AD83" s="1"/>
  <c r="R38"/>
  <c r="U66"/>
  <c r="W83" s="1"/>
  <c r="S37"/>
  <c r="V66"/>
  <c r="L83" s="1"/>
  <c r="T37"/>
  <c r="AB37"/>
  <c r="B66"/>
  <c r="F83" s="1"/>
  <c r="R67"/>
  <c r="C84" s="1"/>
  <c r="P40"/>
  <c r="AE66"/>
  <c r="AF83" s="1"/>
  <c r="AC38"/>
  <c r="Q66"/>
  <c r="T83" s="1"/>
  <c r="O37"/>
  <c r="M66"/>
  <c r="P83" s="1"/>
  <c r="K37"/>
  <c r="AS66"/>
  <c r="AL83" s="1"/>
  <c r="O38"/>
  <c r="AR66"/>
  <c r="N38"/>
  <c r="BC66"/>
  <c r="Y38"/>
  <c r="BA66"/>
  <c r="AA83" s="1"/>
  <c r="W38"/>
  <c r="Z44"/>
  <c r="BD68"/>
  <c r="AE85" s="1"/>
  <c r="F67"/>
  <c r="G84" s="1"/>
  <c r="D40"/>
  <c r="AY66"/>
  <c r="AT83" s="1"/>
  <c r="U38"/>
  <c r="L66"/>
  <c r="D83" s="1"/>
  <c r="J37"/>
  <c r="P38"/>
  <c r="AT66"/>
  <c r="AI83" s="1"/>
  <c r="X38"/>
  <c r="BB66"/>
  <c r="AQ83" s="1"/>
  <c r="X66"/>
  <c r="N83" s="1"/>
  <c r="V37"/>
  <c r="Z34" l="1"/>
  <c r="AA65"/>
  <c r="R82" s="1"/>
  <c r="AJ65"/>
  <c r="G35"/>
  <c r="AN61" i="11"/>
  <c r="AN85" i="18"/>
  <c r="D34" i="6"/>
  <c r="E65"/>
  <c r="Q82" s="1"/>
  <c r="I85" i="18"/>
  <c r="I61" i="11"/>
  <c r="AC85" i="18"/>
  <c r="AC61" i="11"/>
  <c r="I35" i="6"/>
  <c r="AL65"/>
  <c r="AC82" s="1"/>
  <c r="K61" i="11"/>
  <c r="K85" i="18"/>
  <c r="S35" i="6"/>
  <c r="AV65"/>
  <c r="AD82" s="1"/>
  <c r="U35"/>
  <c r="AX65"/>
  <c r="AM82" s="1"/>
  <c r="AM61" i="11"/>
  <c r="AM85" i="18"/>
  <c r="AH85"/>
  <c r="AH61" i="11"/>
  <c r="N34" i="6"/>
  <c r="O65"/>
  <c r="B82" s="1"/>
  <c r="AL85" i="18"/>
  <c r="AL61" i="11"/>
  <c r="O35" i="6"/>
  <c r="AR65"/>
  <c r="AH65"/>
  <c r="AJ82" s="1"/>
  <c r="E35"/>
  <c r="AC35"/>
  <c r="AD65"/>
  <c r="AV82" s="1"/>
  <c r="Q37" i="14"/>
  <c r="S66"/>
  <c r="K38"/>
  <c r="AO66"/>
  <c r="AG83" s="1"/>
  <c r="Z38"/>
  <c r="BD66"/>
  <c r="AE83" s="1"/>
  <c r="AB38"/>
  <c r="AD66"/>
  <c r="AV83" s="1"/>
  <c r="I37"/>
  <c r="K66"/>
  <c r="M83" s="1"/>
  <c r="T85" i="18"/>
  <c r="T61" i="11"/>
  <c r="N35" i="6"/>
  <c r="AQ65"/>
  <c r="AS82" s="1"/>
  <c r="AI61" i="11"/>
  <c r="AI85" i="18"/>
  <c r="AB85"/>
  <c r="AB61" i="11"/>
  <c r="O77" i="12"/>
  <c r="O69" i="17"/>
  <c r="Z77" i="12"/>
  <c r="Z69" i="17"/>
  <c r="AO77" i="12"/>
  <c r="AO69" i="17"/>
  <c r="AF69"/>
  <c r="AF77" i="12"/>
  <c r="D77"/>
  <c r="D69" i="17"/>
  <c r="H38" i="14"/>
  <c r="AL66"/>
  <c r="AC83" s="1"/>
  <c r="F65" i="6"/>
  <c r="G82" s="1"/>
  <c r="E34"/>
  <c r="AB34"/>
  <c r="AC65"/>
  <c r="I82" s="1"/>
  <c r="D38" i="14"/>
  <c r="AH66"/>
  <c r="AJ83" s="1"/>
  <c r="P31" i="6"/>
  <c r="R64"/>
  <c r="C81" s="1"/>
  <c r="Y38" i="14"/>
  <c r="BC66"/>
  <c r="U37"/>
  <c r="W66"/>
  <c r="D65" i="6"/>
  <c r="H82" s="1"/>
  <c r="C34"/>
  <c r="K37" i="14"/>
  <c r="M66"/>
  <c r="P83" s="1"/>
  <c r="X38"/>
  <c r="BB66"/>
  <c r="AQ83" s="1"/>
  <c r="B38"/>
  <c r="AF66"/>
  <c r="AB83" s="1"/>
  <c r="U85" i="18"/>
  <c r="U61" i="11"/>
  <c r="Y85" i="18"/>
  <c r="Y61" i="11"/>
  <c r="AP69" i="17"/>
  <c r="AP77" i="12"/>
  <c r="O93" i="18"/>
  <c r="O53" i="11"/>
  <c r="AE69" i="17"/>
  <c r="AE77" i="12"/>
  <c r="N69" i="17"/>
  <c r="N77" i="12"/>
  <c r="G85" i="18"/>
  <c r="G61" i="11"/>
  <c r="X69" i="17"/>
  <c r="X77" i="12"/>
  <c r="AW77"/>
  <c r="AW69" i="17"/>
  <c r="AA37" i="13"/>
  <c r="AC66"/>
  <c r="I83" s="1"/>
  <c r="M37"/>
  <c r="O66"/>
  <c r="B83" s="1"/>
  <c r="AA66"/>
  <c r="R83" s="1"/>
  <c r="Y37"/>
  <c r="F69" i="15"/>
  <c r="F77" i="16"/>
  <c r="J69" i="15"/>
  <c r="J77" i="16"/>
  <c r="V69" i="15"/>
  <c r="V77" i="16"/>
  <c r="O37" i="13"/>
  <c r="Q66"/>
  <c r="T83" s="1"/>
  <c r="V66"/>
  <c r="L83" s="1"/>
  <c r="T37"/>
  <c r="C69" i="15"/>
  <c r="C77" i="16"/>
  <c r="AW61"/>
  <c r="AW85" i="15"/>
  <c r="I61" i="16"/>
  <c r="I85" i="15"/>
  <c r="AK61" i="16"/>
  <c r="AK85" i="15"/>
  <c r="AT61" i="16"/>
  <c r="AT85" i="15"/>
  <c r="AN69" i="16"/>
  <c r="AN77" i="15"/>
  <c r="AP61" i="16"/>
  <c r="AP85" i="15"/>
  <c r="D69" i="16"/>
  <c r="D77" i="15"/>
  <c r="W61" i="16"/>
  <c r="W85" i="15"/>
  <c r="AG61" i="16"/>
  <c r="AG85" i="15"/>
  <c r="L61" i="16"/>
  <c r="L85" i="15"/>
  <c r="AB69" i="16"/>
  <c r="AB77" i="15"/>
  <c r="M69" i="16"/>
  <c r="M77" i="15"/>
  <c r="C69" i="16"/>
  <c r="C77" i="15"/>
  <c r="O69" i="16"/>
  <c r="O77" i="15"/>
  <c r="AD69" i="16"/>
  <c r="AD77" i="15"/>
  <c r="AA61" i="16"/>
  <c r="AA85" i="15"/>
  <c r="T61" i="16"/>
  <c r="T85" i="15"/>
  <c r="AG69" i="16"/>
  <c r="AG77" i="15"/>
  <c r="H69" i="16"/>
  <c r="H77" i="15"/>
  <c r="P69" i="16"/>
  <c r="P77" i="15"/>
  <c r="AM69" i="16"/>
  <c r="AM77" i="15"/>
  <c r="AS61" i="16"/>
  <c r="AS85" i="15"/>
  <c r="AJ69" i="16"/>
  <c r="AJ77" i="15"/>
  <c r="J69" i="16"/>
  <c r="J77" i="15"/>
  <c r="AO61" i="16"/>
  <c r="AO85" i="15"/>
  <c r="K61" i="16"/>
  <c r="K85" i="15"/>
  <c r="AQ61" i="16"/>
  <c r="AQ85" i="15"/>
  <c r="H61" i="16"/>
  <c r="H85" i="15"/>
  <c r="Q61" i="16"/>
  <c r="Q85" i="15"/>
  <c r="X69" i="16"/>
  <c r="X77" i="15"/>
  <c r="AF61" i="16"/>
  <c r="AF85" i="15"/>
  <c r="AV69" i="16"/>
  <c r="AV77" i="15"/>
  <c r="AL61" i="16"/>
  <c r="AL85" i="15"/>
  <c r="G61" i="16"/>
  <c r="G85" i="15"/>
  <c r="AQ69" i="16"/>
  <c r="AQ77" i="15"/>
  <c r="AR61" i="16"/>
  <c r="AR85" i="15"/>
  <c r="V61" i="16"/>
  <c r="V85" i="15"/>
  <c r="Y61" i="16"/>
  <c r="Y85" i="15"/>
  <c r="AM61" i="16"/>
  <c r="AM85" i="15"/>
  <c r="Z69" i="16"/>
  <c r="Z77" i="15"/>
  <c r="N61" i="16"/>
  <c r="N85" i="15"/>
  <c r="H69" i="12"/>
  <c r="H77" i="17"/>
  <c r="AF77"/>
  <c r="AF69" i="12"/>
  <c r="AT77" i="17"/>
  <c r="AT69" i="12"/>
  <c r="F69"/>
  <c r="F77" i="17"/>
  <c r="AK69" i="12"/>
  <c r="AK77" i="17"/>
  <c r="AN61" i="12"/>
  <c r="AN85" i="17"/>
  <c r="L69" i="12"/>
  <c r="L77" i="17"/>
  <c r="N69" i="12"/>
  <c r="N77" i="17"/>
  <c r="J77"/>
  <c r="J69" i="12"/>
  <c r="AS69"/>
  <c r="AS77" i="17"/>
  <c r="AP85"/>
  <c r="AP61" i="12"/>
  <c r="P85" i="17"/>
  <c r="P61" i="12"/>
  <c r="Y77" i="17"/>
  <c r="Y69" i="12"/>
  <c r="AM61"/>
  <c r="AM85" i="17"/>
  <c r="AL77"/>
  <c r="AL69" i="12"/>
  <c r="AW77" i="17"/>
  <c r="AW69" i="12"/>
  <c r="AA77" i="17"/>
  <c r="AA69" i="12"/>
  <c r="B61"/>
  <c r="B85" i="17"/>
  <c r="Q77"/>
  <c r="Q69" i="12"/>
  <c r="AI77" i="17"/>
  <c r="AI69" i="12"/>
  <c r="J85" i="17"/>
  <c r="J61" i="12"/>
  <c r="G77" i="17"/>
  <c r="G69" i="12"/>
  <c r="X77" i="17"/>
  <c r="X69" i="12"/>
  <c r="AR77" i="17"/>
  <c r="AR69" i="12"/>
  <c r="AW61"/>
  <c r="AW85" i="17"/>
  <c r="AU61" i="12"/>
  <c r="AU85" i="17"/>
  <c r="E61" i="12"/>
  <c r="E85" i="17"/>
  <c r="K69" i="12"/>
  <c r="K77" i="17"/>
  <c r="AJ85"/>
  <c r="AJ61" i="12"/>
  <c r="AD69"/>
  <c r="AD77" i="17"/>
  <c r="O77"/>
  <c r="O69" i="12"/>
  <c r="U77" i="17"/>
  <c r="U69" i="12"/>
  <c r="AN77" i="17"/>
  <c r="AN69" i="12"/>
  <c r="S69"/>
  <c r="S77" i="17"/>
  <c r="R85"/>
  <c r="R61" i="12"/>
  <c r="AM77" i="17"/>
  <c r="AM69" i="12"/>
  <c r="G61" i="18"/>
  <c r="T69"/>
  <c r="L69"/>
  <c r="E69"/>
  <c r="AV69"/>
  <c r="C69"/>
  <c r="AA69"/>
  <c r="AL69"/>
  <c r="C61"/>
  <c r="AD69"/>
  <c r="X61"/>
  <c r="I69"/>
  <c r="G69"/>
  <c r="AE69"/>
  <c r="AI69"/>
  <c r="AM69"/>
  <c r="K69"/>
  <c r="AJ69"/>
  <c r="N69"/>
  <c r="AF69"/>
  <c r="S69"/>
  <c r="D69"/>
  <c r="AT69"/>
  <c r="P69"/>
  <c r="W69"/>
  <c r="AG69"/>
  <c r="AQ69"/>
  <c r="AE53"/>
  <c r="F69"/>
  <c r="R69"/>
  <c r="AC61"/>
  <c r="AC69"/>
  <c r="AM61"/>
  <c r="M69"/>
  <c r="AV68" i="13"/>
  <c r="AD85" s="1"/>
  <c r="R44"/>
  <c r="AN67"/>
  <c r="AN84" s="1"/>
  <c r="J41"/>
  <c r="AP68"/>
  <c r="Z85" s="1"/>
  <c r="L44"/>
  <c r="H67"/>
  <c r="U84" s="1"/>
  <c r="F40"/>
  <c r="V68"/>
  <c r="L85" s="1"/>
  <c r="T43"/>
  <c r="U68"/>
  <c r="W85" s="1"/>
  <c r="S43"/>
  <c r="AZ68"/>
  <c r="AH85" s="1"/>
  <c r="V44"/>
  <c r="BE68"/>
  <c r="AO85" s="1"/>
  <c r="AA44"/>
  <c r="AE68"/>
  <c r="AF85" s="1"/>
  <c r="AC44"/>
  <c r="AV67"/>
  <c r="AD84" s="1"/>
  <c r="R41"/>
  <c r="AO68"/>
  <c r="AG85" s="1"/>
  <c r="K44"/>
  <c r="AW68"/>
  <c r="AK85" s="1"/>
  <c r="S44"/>
  <c r="AG68"/>
  <c r="AW85" s="1"/>
  <c r="C44"/>
  <c r="J67"/>
  <c r="H40"/>
  <c r="S68"/>
  <c r="Q43"/>
  <c r="AM68"/>
  <c r="I44"/>
  <c r="Q68"/>
  <c r="T85" s="1"/>
  <c r="O43"/>
  <c r="T68"/>
  <c r="O85" s="1"/>
  <c r="R43"/>
  <c r="I67"/>
  <c r="S84" s="1"/>
  <c r="G40"/>
  <c r="P67"/>
  <c r="J84" s="1"/>
  <c r="N40"/>
  <c r="R67"/>
  <c r="C84" s="1"/>
  <c r="P40"/>
  <c r="AT67"/>
  <c r="AI84" s="1"/>
  <c r="P41"/>
  <c r="AY68"/>
  <c r="AT85" s="1"/>
  <c r="U44"/>
  <c r="O68"/>
  <c r="B85" s="1"/>
  <c r="M43"/>
  <c r="AM67"/>
  <c r="I41"/>
  <c r="B67"/>
  <c r="F84" s="1"/>
  <c r="AB40"/>
  <c r="K67"/>
  <c r="M84" s="1"/>
  <c r="I40"/>
  <c r="AH67"/>
  <c r="AJ84" s="1"/>
  <c r="D41"/>
  <c r="AA68"/>
  <c r="R85" s="1"/>
  <c r="Y43"/>
  <c r="AU68"/>
  <c r="AR85" s="1"/>
  <c r="Q44"/>
  <c r="AF67"/>
  <c r="AB84" s="1"/>
  <c r="B41"/>
  <c r="AL67"/>
  <c r="AC84" s="1"/>
  <c r="H41"/>
  <c r="AD67"/>
  <c r="AV84" s="1"/>
  <c r="AB41"/>
  <c r="N67"/>
  <c r="X84" s="1"/>
  <c r="L40"/>
  <c r="X68"/>
  <c r="N85" s="1"/>
  <c r="V43"/>
  <c r="BC68"/>
  <c r="Y44"/>
  <c r="E68"/>
  <c r="Q85" s="1"/>
  <c r="C43"/>
  <c r="B68"/>
  <c r="F85" s="1"/>
  <c r="AB43"/>
  <c r="AH68"/>
  <c r="AJ85" s="1"/>
  <c r="D44"/>
  <c r="C68"/>
  <c r="Y85" s="1"/>
  <c r="AC43"/>
  <c r="L67"/>
  <c r="D84" s="1"/>
  <c r="J40"/>
  <c r="BA68"/>
  <c r="AA85" s="1"/>
  <c r="W44"/>
  <c r="AK67"/>
  <c r="AU84" s="1"/>
  <c r="G41"/>
  <c r="BD67"/>
  <c r="AE84" s="1"/>
  <c r="Z41"/>
  <c r="AP67"/>
  <c r="Z84" s="1"/>
  <c r="L41"/>
  <c r="AQ68"/>
  <c r="AS85" s="1"/>
  <c r="M44"/>
  <c r="D68"/>
  <c r="H85" s="1"/>
  <c r="B43"/>
  <c r="AZ67"/>
  <c r="AH84" s="1"/>
  <c r="V41"/>
  <c r="AS68"/>
  <c r="AL85" s="1"/>
  <c r="O44"/>
  <c r="Z68"/>
  <c r="X43"/>
  <c r="AC68"/>
  <c r="I85" s="1"/>
  <c r="AA43"/>
  <c r="B67" i="14"/>
  <c r="F84" s="1"/>
  <c r="AB40"/>
  <c r="K68"/>
  <c r="M85" s="1"/>
  <c r="I43"/>
  <c r="U68"/>
  <c r="W85" s="1"/>
  <c r="S43"/>
  <c r="BE67"/>
  <c r="AO84" s="1"/>
  <c r="AA41"/>
  <c r="V67"/>
  <c r="L84" s="1"/>
  <c r="T40"/>
  <c r="H68"/>
  <c r="U85" s="1"/>
  <c r="F43"/>
  <c r="AW67"/>
  <c r="AK84" s="1"/>
  <c r="S41"/>
  <c r="AE68"/>
  <c r="AF85" s="1"/>
  <c r="AC44"/>
  <c r="AL67"/>
  <c r="AC84" s="1"/>
  <c r="H41"/>
  <c r="G67"/>
  <c r="K84" s="1"/>
  <c r="E40"/>
  <c r="E67"/>
  <c r="Q84" s="1"/>
  <c r="C40"/>
  <c r="AB67"/>
  <c r="V84" s="1"/>
  <c r="Z40"/>
  <c r="AP67"/>
  <c r="Z84" s="1"/>
  <c r="L41"/>
  <c r="AI68"/>
  <c r="AP85" s="1"/>
  <c r="E44"/>
  <c r="AV67"/>
  <c r="AD84" s="1"/>
  <c r="R41"/>
  <c r="AT67"/>
  <c r="AI84" s="1"/>
  <c r="P41"/>
  <c r="N68"/>
  <c r="X85" s="1"/>
  <c r="L43"/>
  <c r="AU67"/>
  <c r="AR84" s="1"/>
  <c r="Q41"/>
  <c r="AQ67"/>
  <c r="AS84" s="1"/>
  <c r="M41"/>
  <c r="BA68"/>
  <c r="AA85" s="1"/>
  <c r="W44"/>
  <c r="M68"/>
  <c r="P85" s="1"/>
  <c r="K43"/>
  <c r="AL68"/>
  <c r="AC85" s="1"/>
  <c r="H44"/>
  <c r="C67"/>
  <c r="Y84" s="1"/>
  <c r="AC40"/>
  <c r="X67"/>
  <c r="N84" s="1"/>
  <c r="V40"/>
  <c r="T67"/>
  <c r="O84" s="1"/>
  <c r="R40"/>
  <c r="H67"/>
  <c r="U84" s="1"/>
  <c r="F40"/>
  <c r="AF68"/>
  <c r="AB85" s="1"/>
  <c r="B44"/>
  <c r="W68"/>
  <c r="U43"/>
  <c r="Q68"/>
  <c r="T85" s="1"/>
  <c r="O43"/>
  <c r="AE67"/>
  <c r="AF84" s="1"/>
  <c r="AC41"/>
  <c r="AV68"/>
  <c r="AD85" s="1"/>
  <c r="R44"/>
  <c r="AC67"/>
  <c r="I84" s="1"/>
  <c r="AA40"/>
  <c r="D67"/>
  <c r="H84" s="1"/>
  <c r="B40"/>
  <c r="R67"/>
  <c r="C84" s="1"/>
  <c r="P40"/>
  <c r="N67"/>
  <c r="X84" s="1"/>
  <c r="L40"/>
  <c r="F67"/>
  <c r="G84" s="1"/>
  <c r="D40"/>
  <c r="AO67"/>
  <c r="AG84" s="1"/>
  <c r="K41"/>
  <c r="AY67"/>
  <c r="AT84" s="1"/>
  <c r="U41"/>
  <c r="L67"/>
  <c r="D84" s="1"/>
  <c r="J40"/>
  <c r="X68"/>
  <c r="N85" s="1"/>
  <c r="V43"/>
  <c r="AG68"/>
  <c r="AW85" s="1"/>
  <c r="C44"/>
  <c r="AR67"/>
  <c r="N41"/>
  <c r="AS67"/>
  <c r="AL84" s="1"/>
  <c r="O41"/>
  <c r="Y68"/>
  <c r="E85" s="1"/>
  <c r="W43"/>
  <c r="AQ77" i="11"/>
  <c r="G85"/>
  <c r="AA77"/>
  <c r="AL77"/>
  <c r="T77"/>
  <c r="C85"/>
  <c r="L77"/>
  <c r="AD77"/>
  <c r="E77"/>
  <c r="X85"/>
  <c r="AV77"/>
  <c r="C77"/>
  <c r="I77"/>
  <c r="G77"/>
  <c r="AE77"/>
  <c r="D77"/>
  <c r="AM77"/>
  <c r="K77"/>
  <c r="AJ77"/>
  <c r="N77"/>
  <c r="AI77"/>
  <c r="AT77"/>
  <c r="P77"/>
  <c r="AF77"/>
  <c r="W77"/>
  <c r="S77"/>
  <c r="AG77"/>
  <c r="AE93"/>
  <c r="F77"/>
  <c r="R77"/>
  <c r="AC85"/>
  <c r="AC77"/>
  <c r="AM85"/>
  <c r="M77"/>
  <c r="V67" i="6"/>
  <c r="L84" s="1"/>
  <c r="T40"/>
  <c r="J67"/>
  <c r="H40"/>
  <c r="D68"/>
  <c r="H85" s="1"/>
  <c r="B43"/>
  <c r="U41"/>
  <c r="AY67"/>
  <c r="AT84" s="1"/>
  <c r="L41"/>
  <c r="AP67"/>
  <c r="Z84" s="1"/>
  <c r="M41"/>
  <c r="AQ67"/>
  <c r="AS84" s="1"/>
  <c r="O67"/>
  <c r="B84" s="1"/>
  <c r="M40"/>
  <c r="P68"/>
  <c r="J85" s="1"/>
  <c r="N43"/>
  <c r="R40"/>
  <c r="T67"/>
  <c r="O84" s="1"/>
  <c r="AV67"/>
  <c r="AD84" s="1"/>
  <c r="R41"/>
  <c r="E67"/>
  <c r="Q84" s="1"/>
  <c r="C40"/>
  <c r="AF67"/>
  <c r="AB84" s="1"/>
  <c r="B41"/>
  <c r="AZ67"/>
  <c r="AH84" s="1"/>
  <c r="V41"/>
  <c r="Z40"/>
  <c r="AB67"/>
  <c r="V84" s="1"/>
  <c r="P41"/>
  <c r="AT67"/>
  <c r="AI84" s="1"/>
  <c r="L68"/>
  <c r="D85" s="1"/>
  <c r="J43"/>
  <c r="D41"/>
  <c r="AH67"/>
  <c r="AJ84" s="1"/>
  <c r="BD67"/>
  <c r="AE84" s="1"/>
  <c r="Z41"/>
  <c r="N40"/>
  <c r="P67"/>
  <c r="J84" s="1"/>
  <c r="AA67"/>
  <c r="R84" s="1"/>
  <c r="Y40"/>
  <c r="B40"/>
  <c r="D67"/>
  <c r="H84" s="1"/>
  <c r="X41"/>
  <c r="BB67"/>
  <c r="AQ84" s="1"/>
  <c r="Y67"/>
  <c r="E84" s="1"/>
  <c r="W40"/>
  <c r="AJ68"/>
  <c r="F44"/>
  <c r="AJ67"/>
  <c r="F41"/>
  <c r="AV68"/>
  <c r="AD85" s="1"/>
  <c r="R44"/>
  <c r="U67"/>
  <c r="W84" s="1"/>
  <c r="S40"/>
  <c r="I67"/>
  <c r="S84" s="1"/>
  <c r="G40"/>
  <c r="Q67"/>
  <c r="T84" s="1"/>
  <c r="O40"/>
  <c r="BB69"/>
  <c r="AQ86" s="1"/>
  <c r="X47"/>
  <c r="W67"/>
  <c r="U40"/>
  <c r="AW67"/>
  <c r="AK84" s="1"/>
  <c r="S41"/>
  <c r="BA67"/>
  <c r="AA84" s="1"/>
  <c r="W41"/>
  <c r="K67"/>
  <c r="M84" s="1"/>
  <c r="I40"/>
  <c r="BE67"/>
  <c r="AO84" s="1"/>
  <c r="AA41"/>
  <c r="AR67"/>
  <c r="N41"/>
  <c r="S67"/>
  <c r="Q40"/>
  <c r="G67"/>
  <c r="K84" s="1"/>
  <c r="E40"/>
  <c r="F40"/>
  <c r="H67"/>
  <c r="U84" s="1"/>
  <c r="I41"/>
  <c r="AM67"/>
  <c r="AK67"/>
  <c r="AU84" s="1"/>
  <c r="G41"/>
  <c r="Q38" l="1"/>
  <c r="AU66"/>
  <c r="AR83" s="1"/>
  <c r="G38"/>
  <c r="AK66"/>
  <c r="AU83" s="1"/>
  <c r="X37"/>
  <c r="Z66"/>
  <c r="AD77" i="18"/>
  <c r="AD69" i="11"/>
  <c r="AC69"/>
  <c r="AC77" i="18"/>
  <c r="R77"/>
  <c r="R69" i="11"/>
  <c r="S38" i="6"/>
  <c r="AW66"/>
  <c r="AK83" s="1"/>
  <c r="B37"/>
  <c r="D66"/>
  <c r="H83" s="1"/>
  <c r="AM69" i="11"/>
  <c r="AM77" i="18"/>
  <c r="Q77"/>
  <c r="Q69" i="11"/>
  <c r="E38" i="6"/>
  <c r="AI66"/>
  <c r="AP83" s="1"/>
  <c r="V41" i="14"/>
  <c r="AZ67"/>
  <c r="AH84" s="1"/>
  <c r="H77" i="18"/>
  <c r="H69" i="11"/>
  <c r="W41" i="14"/>
  <c r="BA67"/>
  <c r="AA84" s="1"/>
  <c r="B41"/>
  <c r="AF67"/>
  <c r="AB84" s="1"/>
  <c r="G69" i="11"/>
  <c r="G77" i="18"/>
  <c r="G40" i="14"/>
  <c r="I67"/>
  <c r="S84" s="1"/>
  <c r="X41"/>
  <c r="BB67"/>
  <c r="AQ84" s="1"/>
  <c r="O40"/>
  <c r="Q67"/>
  <c r="T84" s="1"/>
  <c r="M38" i="6"/>
  <c r="AQ66"/>
  <c r="AS83" s="1"/>
  <c r="L37"/>
  <c r="N66"/>
  <c r="X83" s="1"/>
  <c r="AQ69" i="12"/>
  <c r="AQ77" i="17"/>
  <c r="AC37" i="6"/>
  <c r="C66"/>
  <c r="Y83" s="1"/>
  <c r="AJ69" i="12"/>
  <c r="AJ77" i="17"/>
  <c r="C37" i="6"/>
  <c r="E66"/>
  <c r="Q83" s="1"/>
  <c r="M77" i="17"/>
  <c r="M69" i="12"/>
  <c r="AE69"/>
  <c r="AE77" i="17"/>
  <c r="B77" i="18"/>
  <c r="B69" i="11"/>
  <c r="AB41" i="14"/>
  <c r="AD67"/>
  <c r="AV84" s="1"/>
  <c r="I40"/>
  <c r="K67"/>
  <c r="M84" s="1"/>
  <c r="S40"/>
  <c r="U67"/>
  <c r="W84" s="1"/>
  <c r="P65" i="6"/>
  <c r="J82" s="1"/>
  <c r="O34"/>
  <c r="Z37"/>
  <c r="AB66"/>
  <c r="V83" s="1"/>
  <c r="F41" i="14"/>
  <c r="AJ67"/>
  <c r="AP66" i="6"/>
  <c r="Z83" s="1"/>
  <c r="L38"/>
  <c r="Z41" i="14"/>
  <c r="BD67"/>
  <c r="AE84" s="1"/>
  <c r="I41"/>
  <c r="AM67"/>
  <c r="AA38" i="6"/>
  <c r="BE66"/>
  <c r="AO83" s="1"/>
  <c r="AJ77" i="18"/>
  <c r="AJ69" i="11"/>
  <c r="AB77" i="17"/>
  <c r="AB69" i="12"/>
  <c r="P69"/>
  <c r="P77" i="17"/>
  <c r="C85" i="18"/>
  <c r="C61" i="11"/>
  <c r="I77" i="18"/>
  <c r="I69" i="11"/>
  <c r="AC77" i="17"/>
  <c r="AC69" i="12"/>
  <c r="AS77" i="18"/>
  <c r="AS69" i="11"/>
  <c r="AV69" i="12"/>
  <c r="AV77" i="17"/>
  <c r="AG77"/>
  <c r="AG69" i="12"/>
  <c r="AV69" i="11"/>
  <c r="AV77" i="18"/>
  <c r="C38" i="6"/>
  <c r="AG66"/>
  <c r="AW83" s="1"/>
  <c r="M40" i="13"/>
  <c r="O67"/>
  <c r="B84" s="1"/>
  <c r="R77" i="15"/>
  <c r="R69" i="16"/>
  <c r="Y40" i="13"/>
  <c r="AA67"/>
  <c r="R84" s="1"/>
  <c r="T77" i="15"/>
  <c r="T69" i="16"/>
  <c r="W40" i="13"/>
  <c r="Y67"/>
  <c r="E84" s="1"/>
  <c r="I77" i="15"/>
  <c r="I69" i="16"/>
  <c r="L77" i="15"/>
  <c r="L69" i="16"/>
  <c r="K40" i="13"/>
  <c r="M67"/>
  <c r="P84" s="1"/>
  <c r="R40"/>
  <c r="T67"/>
  <c r="O84" s="1"/>
  <c r="B77" i="15"/>
  <c r="B69" i="16"/>
  <c r="AH61"/>
  <c r="AH85" i="15"/>
  <c r="AE61" i="16"/>
  <c r="AE85" i="15"/>
  <c r="D61" i="16"/>
  <c r="D85" i="15"/>
  <c r="Q53" i="16"/>
  <c r="Q93" i="15"/>
  <c r="I53" i="16"/>
  <c r="I93" i="15"/>
  <c r="H53" i="16"/>
  <c r="H93" i="15"/>
  <c r="Z61" i="16"/>
  <c r="Z85" i="15"/>
  <c r="AU61" i="16"/>
  <c r="AU85" i="15"/>
  <c r="Y53" i="16"/>
  <c r="Y93" i="15"/>
  <c r="F53" i="16"/>
  <c r="F93" i="15"/>
  <c r="N93"/>
  <c r="N53" i="16"/>
  <c r="AV61"/>
  <c r="AV85" i="15"/>
  <c r="AB61" i="16"/>
  <c r="AB85" i="15"/>
  <c r="AR53" i="16"/>
  <c r="AR93" i="15"/>
  <c r="AJ61" i="16"/>
  <c r="AJ85" i="15"/>
  <c r="F61" i="16"/>
  <c r="F85" i="15"/>
  <c r="B53" i="16"/>
  <c r="B93" i="15"/>
  <c r="AI61" i="16"/>
  <c r="AI85" i="15"/>
  <c r="J61" i="16"/>
  <c r="J85" i="15"/>
  <c r="O53" i="16"/>
  <c r="O93" i="15"/>
  <c r="AK53" i="16"/>
  <c r="AK93" i="15"/>
  <c r="AD61" i="16"/>
  <c r="AD85" i="15"/>
  <c r="AO53" i="16"/>
  <c r="AO93" i="15"/>
  <c r="W53" i="16"/>
  <c r="W93" i="15"/>
  <c r="U61" i="16"/>
  <c r="U85" i="15"/>
  <c r="AN61" i="16"/>
  <c r="AN85" i="15"/>
  <c r="AL93"/>
  <c r="AL53" i="16"/>
  <c r="AA93" i="15"/>
  <c r="AA53" i="16"/>
  <c r="AS53"/>
  <c r="AS93" i="15"/>
  <c r="AJ53" i="16"/>
  <c r="AJ93" i="15"/>
  <c r="X61" i="16"/>
  <c r="X85" i="15"/>
  <c r="AC61" i="16"/>
  <c r="AC85" i="15"/>
  <c r="R93"/>
  <c r="R53" i="16"/>
  <c r="M61"/>
  <c r="M85" i="15"/>
  <c r="AT93"/>
  <c r="AT53" i="16"/>
  <c r="C61"/>
  <c r="C85" i="15"/>
  <c r="S61" i="16"/>
  <c r="S85" i="15"/>
  <c r="T53" i="16"/>
  <c r="T93" i="15"/>
  <c r="AW53" i="16"/>
  <c r="AW93" i="15"/>
  <c r="AG53" i="16"/>
  <c r="AG93" i="15"/>
  <c r="AF53" i="16"/>
  <c r="AF93" i="15"/>
  <c r="AH93"/>
  <c r="AH53" i="16"/>
  <c r="L53"/>
  <c r="L93" i="15"/>
  <c r="Z93"/>
  <c r="Z53" i="16"/>
  <c r="AD93" i="15"/>
  <c r="AD53" i="16"/>
  <c r="AG85" i="17"/>
  <c r="AG61" i="12"/>
  <c r="X61"/>
  <c r="X85" i="17"/>
  <c r="O85"/>
  <c r="O61" i="12"/>
  <c r="AR85" i="17"/>
  <c r="AR61" i="12"/>
  <c r="AK85" i="17"/>
  <c r="AK61" i="12"/>
  <c r="L61"/>
  <c r="L85" i="17"/>
  <c r="AW93"/>
  <c r="AW53" i="12"/>
  <c r="U85" i="17"/>
  <c r="U61" i="12"/>
  <c r="AC53"/>
  <c r="AC93" i="17"/>
  <c r="AA93"/>
  <c r="AA53" i="12"/>
  <c r="V61"/>
  <c r="V85" i="17"/>
  <c r="U53" i="12"/>
  <c r="U93" i="17"/>
  <c r="AO61" i="12"/>
  <c r="AO85" i="17"/>
  <c r="F61" i="12"/>
  <c r="F85" i="17"/>
  <c r="I85"/>
  <c r="I61" i="12"/>
  <c r="M93" i="17"/>
  <c r="M53" i="12"/>
  <c r="AD93" i="17"/>
  <c r="AD53" i="12"/>
  <c r="Z85" i="17"/>
  <c r="Z61" i="12"/>
  <c r="AS61"/>
  <c r="AS85" i="17"/>
  <c r="AT61" i="12"/>
  <c r="AT85" i="17"/>
  <c r="AF61" i="12"/>
  <c r="AF85" i="17"/>
  <c r="Y85"/>
  <c r="Y61" i="12"/>
  <c r="P93" i="17"/>
  <c r="P53" i="12"/>
  <c r="W93" i="17"/>
  <c r="W53" i="12"/>
  <c r="D85" i="17"/>
  <c r="D61" i="12"/>
  <c r="H85" i="17"/>
  <c r="H61" i="12"/>
  <c r="N85" i="17"/>
  <c r="N61" i="12"/>
  <c r="X93" i="17"/>
  <c r="X53" i="12"/>
  <c r="AL61"/>
  <c r="AL85" i="17"/>
  <c r="AF93"/>
  <c r="AF53" i="12"/>
  <c r="Q85" i="17"/>
  <c r="Q61" i="12"/>
  <c r="AP53"/>
  <c r="AP93" i="17"/>
  <c r="AB93"/>
  <c r="AB53" i="12"/>
  <c r="AI85" i="17"/>
  <c r="AI61" i="12"/>
  <c r="N53"/>
  <c r="N93" i="17"/>
  <c r="G85"/>
  <c r="G61" i="12"/>
  <c r="C85" i="17"/>
  <c r="C61" i="12"/>
  <c r="AC85" i="17"/>
  <c r="AC61" i="12"/>
  <c r="E93" i="17"/>
  <c r="E53" i="12"/>
  <c r="T93" i="17"/>
  <c r="T53" i="12"/>
  <c r="K85" i="17"/>
  <c r="K61" i="12"/>
  <c r="AD61"/>
  <c r="AD85" i="17"/>
  <c r="AU61" i="18"/>
  <c r="AQ45"/>
  <c r="S61"/>
  <c r="R61"/>
  <c r="D53"/>
  <c r="AH61"/>
  <c r="AA61"/>
  <c r="AO61"/>
  <c r="AD53"/>
  <c r="AE61"/>
  <c r="Q61"/>
  <c r="B61"/>
  <c r="H61"/>
  <c r="V61"/>
  <c r="O61"/>
  <c r="Z61"/>
  <c r="AT61"/>
  <c r="M61"/>
  <c r="T61"/>
  <c r="E61"/>
  <c r="AD61"/>
  <c r="L61"/>
  <c r="K61"/>
  <c r="AK61"/>
  <c r="W61"/>
  <c r="AB61"/>
  <c r="J53"/>
  <c r="H53"/>
  <c r="U61"/>
  <c r="AQ61"/>
  <c r="J61"/>
  <c r="AJ61"/>
  <c r="AI61"/>
  <c r="AS61"/>
  <c r="X69" i="13"/>
  <c r="N86" s="1"/>
  <c r="V46"/>
  <c r="AX68"/>
  <c r="AM85" s="1"/>
  <c r="T44"/>
  <c r="AO69"/>
  <c r="AG86" s="1"/>
  <c r="K47"/>
  <c r="BB68"/>
  <c r="AQ85" s="1"/>
  <c r="X44"/>
  <c r="J68"/>
  <c r="H43"/>
  <c r="AF69"/>
  <c r="AB86" s="1"/>
  <c r="B47"/>
  <c r="C69"/>
  <c r="Y86" s="1"/>
  <c r="AC46"/>
  <c r="BA69"/>
  <c r="AA86" s="1"/>
  <c r="W47"/>
  <c r="L68"/>
  <c r="D85" s="1"/>
  <c r="J43"/>
  <c r="AJ68"/>
  <c r="F44"/>
  <c r="Y69"/>
  <c r="E86" s="1"/>
  <c r="W46"/>
  <c r="I68"/>
  <c r="S85" s="1"/>
  <c r="G43"/>
  <c r="AK68"/>
  <c r="AU85" s="1"/>
  <c r="G44"/>
  <c r="AW69"/>
  <c r="AK86" s="1"/>
  <c r="S47"/>
  <c r="P68"/>
  <c r="J85" s="1"/>
  <c r="N43"/>
  <c r="G68"/>
  <c r="K85" s="1"/>
  <c r="E43"/>
  <c r="O69"/>
  <c r="B86" s="1"/>
  <c r="M46"/>
  <c r="Q69"/>
  <c r="T86" s="1"/>
  <c r="O46"/>
  <c r="AE69"/>
  <c r="AF86" s="1"/>
  <c r="AC47"/>
  <c r="AM69"/>
  <c r="I47"/>
  <c r="BE69"/>
  <c r="AO86" s="1"/>
  <c r="AA47"/>
  <c r="AX69"/>
  <c r="AM86" s="1"/>
  <c r="T47"/>
  <c r="T69"/>
  <c r="O86" s="1"/>
  <c r="R46"/>
  <c r="AN69"/>
  <c r="AN86" s="1"/>
  <c r="J47"/>
  <c r="AT69"/>
  <c r="AI86" s="1"/>
  <c r="P47"/>
  <c r="AA69"/>
  <c r="R86" s="1"/>
  <c r="Y46"/>
  <c r="AQ69"/>
  <c r="AS86" s="1"/>
  <c r="M47"/>
  <c r="B69"/>
  <c r="F86" s="1"/>
  <c r="AB46"/>
  <c r="AN68"/>
  <c r="AN85" s="1"/>
  <c r="J44"/>
  <c r="AI68"/>
  <c r="AP85" s="1"/>
  <c r="E44"/>
  <c r="AY69"/>
  <c r="AT86" s="1"/>
  <c r="U47"/>
  <c r="AC69"/>
  <c r="I86" s="1"/>
  <c r="AA46"/>
  <c r="AB69"/>
  <c r="V86" s="1"/>
  <c r="Z46"/>
  <c r="V69"/>
  <c r="L86" s="1"/>
  <c r="T46"/>
  <c r="BD68"/>
  <c r="AE85" s="1"/>
  <c r="Z44"/>
  <c r="AD68"/>
  <c r="AV85" s="1"/>
  <c r="AB44"/>
  <c r="AS69"/>
  <c r="AL86" s="1"/>
  <c r="O47"/>
  <c r="AF68"/>
  <c r="AB85" s="1"/>
  <c r="B44"/>
  <c r="AB68"/>
  <c r="V85" s="1"/>
  <c r="Z43"/>
  <c r="M69"/>
  <c r="P86" s="1"/>
  <c r="K46"/>
  <c r="AR68"/>
  <c r="N44"/>
  <c r="N68"/>
  <c r="X85" s="1"/>
  <c r="L43"/>
  <c r="R69"/>
  <c r="C86" s="1"/>
  <c r="P46"/>
  <c r="AK69"/>
  <c r="AU86" s="1"/>
  <c r="G47"/>
  <c r="H68"/>
  <c r="U85" s="1"/>
  <c r="F43"/>
  <c r="AU69"/>
  <c r="AR86" s="1"/>
  <c r="Q47"/>
  <c r="AT68"/>
  <c r="AI85" s="1"/>
  <c r="P44"/>
  <c r="BC69"/>
  <c r="Y47"/>
  <c r="S69"/>
  <c r="Q46"/>
  <c r="F68"/>
  <c r="G85" s="1"/>
  <c r="D43"/>
  <c r="AL68"/>
  <c r="AC85" s="1"/>
  <c r="H44"/>
  <c r="AQ68" i="14"/>
  <c r="AS85" s="1"/>
  <c r="M44"/>
  <c r="AE69"/>
  <c r="AF86" s="1"/>
  <c r="AC47"/>
  <c r="J68"/>
  <c r="H43"/>
  <c r="AM68"/>
  <c r="I44"/>
  <c r="L68"/>
  <c r="D85" s="1"/>
  <c r="J43"/>
  <c r="B68"/>
  <c r="F85" s="1"/>
  <c r="AB43"/>
  <c r="AT69"/>
  <c r="AI86" s="1"/>
  <c r="P47"/>
  <c r="U69"/>
  <c r="W86" s="1"/>
  <c r="S46"/>
  <c r="F68"/>
  <c r="G85" s="1"/>
  <c r="D43"/>
  <c r="V68"/>
  <c r="L85" s="1"/>
  <c r="T43"/>
  <c r="AJ69"/>
  <c r="F47"/>
  <c r="AY69"/>
  <c r="AT86" s="1"/>
  <c r="U47"/>
  <c r="AO68"/>
  <c r="AG85" s="1"/>
  <c r="K44"/>
  <c r="L69"/>
  <c r="D86" s="1"/>
  <c r="J46"/>
  <c r="AR68"/>
  <c r="N44"/>
  <c r="AG69"/>
  <c r="AW86" s="1"/>
  <c r="C47"/>
  <c r="Z68"/>
  <c r="X43"/>
  <c r="E68"/>
  <c r="Q85" s="1"/>
  <c r="C43"/>
  <c r="BE69"/>
  <c r="AO86" s="1"/>
  <c r="AA47"/>
  <c r="F69"/>
  <c r="G86" s="1"/>
  <c r="D46"/>
  <c r="BC68"/>
  <c r="Y44"/>
  <c r="S69"/>
  <c r="Q46"/>
  <c r="AB68"/>
  <c r="V85" s="1"/>
  <c r="Z43"/>
  <c r="W69"/>
  <c r="U46"/>
  <c r="AP68"/>
  <c r="Z85" s="1"/>
  <c r="L44"/>
  <c r="V69"/>
  <c r="L86" s="1"/>
  <c r="T46"/>
  <c r="AW68"/>
  <c r="AK85" s="1"/>
  <c r="S44"/>
  <c r="D68"/>
  <c r="H85" s="1"/>
  <c r="B43"/>
  <c r="P68"/>
  <c r="J85" s="1"/>
  <c r="N43"/>
  <c r="AA68"/>
  <c r="R85" s="1"/>
  <c r="Y43"/>
  <c r="BE68"/>
  <c r="AO85" s="1"/>
  <c r="AA44"/>
  <c r="O69"/>
  <c r="B86" s="1"/>
  <c r="M46"/>
  <c r="AD69"/>
  <c r="AV86" s="1"/>
  <c r="AB47"/>
  <c r="R68"/>
  <c r="C85" s="1"/>
  <c r="P43"/>
  <c r="AC68"/>
  <c r="I85" s="1"/>
  <c r="AA43"/>
  <c r="K69"/>
  <c r="M86" s="1"/>
  <c r="I46"/>
  <c r="AS68"/>
  <c r="AL85" s="1"/>
  <c r="O44"/>
  <c r="AT68"/>
  <c r="AI85" s="1"/>
  <c r="P44"/>
  <c r="AN68"/>
  <c r="AN85" s="1"/>
  <c r="J44"/>
  <c r="C68"/>
  <c r="Y85" s="1"/>
  <c r="AC43"/>
  <c r="AJ68"/>
  <c r="F44"/>
  <c r="AU68"/>
  <c r="AR85" s="1"/>
  <c r="Q44"/>
  <c r="T68"/>
  <c r="O85" s="1"/>
  <c r="R43"/>
  <c r="I69"/>
  <c r="S86" s="1"/>
  <c r="G46"/>
  <c r="U85" i="11"/>
  <c r="AU85"/>
  <c r="AO85"/>
  <c r="AQ101"/>
  <c r="S85"/>
  <c r="AD93"/>
  <c r="R85"/>
  <c r="AE85"/>
  <c r="D93"/>
  <c r="AH85"/>
  <c r="Q85"/>
  <c r="B85"/>
  <c r="H85"/>
  <c r="V85"/>
  <c r="O85"/>
  <c r="Z85"/>
  <c r="AT85"/>
  <c r="K85"/>
  <c r="M85"/>
  <c r="AA85"/>
  <c r="AK85"/>
  <c r="T85"/>
  <c r="W85"/>
  <c r="E85"/>
  <c r="AB85"/>
  <c r="AD85"/>
  <c r="J93"/>
  <c r="H93"/>
  <c r="L85"/>
  <c r="AQ85"/>
  <c r="J85"/>
  <c r="AJ85"/>
  <c r="AI85"/>
  <c r="AS85"/>
  <c r="AF68" i="6"/>
  <c r="AB85" s="1"/>
  <c r="B44"/>
  <c r="AI68"/>
  <c r="AP85" s="1"/>
  <c r="E44"/>
  <c r="O43"/>
  <c r="Q68"/>
  <c r="T85" s="1"/>
  <c r="BC68"/>
  <c r="Y44"/>
  <c r="V50"/>
  <c r="AZ70"/>
  <c r="AH87" s="1"/>
  <c r="AT68"/>
  <c r="AI85" s="1"/>
  <c r="P44"/>
  <c r="L46"/>
  <c r="N69"/>
  <c r="X86" s="1"/>
  <c r="B69"/>
  <c r="F86" s="1"/>
  <c r="AB46"/>
  <c r="T68"/>
  <c r="O85" s="1"/>
  <c r="R43"/>
  <c r="F68"/>
  <c r="G85" s="1"/>
  <c r="D43"/>
  <c r="B68"/>
  <c r="F85" s="1"/>
  <c r="AB43"/>
  <c r="Z68"/>
  <c r="X43"/>
  <c r="R68"/>
  <c r="C85" s="1"/>
  <c r="P43"/>
  <c r="AN68"/>
  <c r="AN85" s="1"/>
  <c r="J44"/>
  <c r="AW68"/>
  <c r="AK85" s="1"/>
  <c r="S44"/>
  <c r="AK68"/>
  <c r="AU85" s="1"/>
  <c r="G44"/>
  <c r="AZ68"/>
  <c r="AH85" s="1"/>
  <c r="V44"/>
  <c r="N68"/>
  <c r="X85" s="1"/>
  <c r="L43"/>
  <c r="AR68"/>
  <c r="N44"/>
  <c r="AO68"/>
  <c r="AG85" s="1"/>
  <c r="K44"/>
  <c r="S68"/>
  <c r="Q43"/>
  <c r="D44"/>
  <c r="AH68"/>
  <c r="AJ85" s="1"/>
  <c r="W68"/>
  <c r="U43"/>
  <c r="AD68"/>
  <c r="AV85" s="1"/>
  <c r="AB44"/>
  <c r="C43"/>
  <c r="E68"/>
  <c r="Q85" s="1"/>
  <c r="AP68"/>
  <c r="Z85" s="1"/>
  <c r="L44"/>
  <c r="G43"/>
  <c r="I68"/>
  <c r="S85" s="1"/>
  <c r="AY68"/>
  <c r="AT85" s="1"/>
  <c r="U44"/>
  <c r="AU68"/>
  <c r="AR85" s="1"/>
  <c r="Q44"/>
  <c r="S43"/>
  <c r="U68"/>
  <c r="W85" s="1"/>
  <c r="O68"/>
  <c r="B85" s="1"/>
  <c r="M43"/>
  <c r="G68"/>
  <c r="K85" s="1"/>
  <c r="E43"/>
  <c r="AT69"/>
  <c r="AI86" s="1"/>
  <c r="P47"/>
  <c r="AH69"/>
  <c r="AJ86" s="1"/>
  <c r="D47"/>
  <c r="W43"/>
  <c r="Y68"/>
  <c r="E85" s="1"/>
  <c r="BB68"/>
  <c r="AQ85" s="1"/>
  <c r="X44"/>
  <c r="J69"/>
  <c r="H46"/>
  <c r="AX68"/>
  <c r="AM85" s="1"/>
  <c r="T44"/>
  <c r="C68"/>
  <c r="Y85" s="1"/>
  <c r="AC43"/>
  <c r="K43"/>
  <c r="M68"/>
  <c r="P85" s="1"/>
  <c r="H68"/>
  <c r="U85" s="1"/>
  <c r="F43"/>
  <c r="AG67" l="1"/>
  <c r="AW84" s="1"/>
  <c r="C41"/>
  <c r="Q41"/>
  <c r="AU67"/>
  <c r="AR84" s="1"/>
  <c r="X67"/>
  <c r="N84" s="1"/>
  <c r="V40"/>
  <c r="O41"/>
  <c r="AS67"/>
  <c r="AL84" s="1"/>
  <c r="AP69" i="18"/>
  <c r="AP77" i="11"/>
  <c r="AK77"/>
  <c r="AK69" i="18"/>
  <c r="AR69"/>
  <c r="AR77" i="11"/>
  <c r="AB40" i="6"/>
  <c r="B67"/>
  <c r="F84" s="1"/>
  <c r="AI67"/>
  <c r="AP84" s="1"/>
  <c r="E41"/>
  <c r="H69" i="18"/>
  <c r="H77" i="11"/>
  <c r="AU69" i="18"/>
  <c r="AU77" i="11"/>
  <c r="BC67" i="6"/>
  <c r="Y41"/>
  <c r="X44" i="14"/>
  <c r="BB68"/>
  <c r="AQ85" s="1"/>
  <c r="AH68"/>
  <c r="AJ85" s="1"/>
  <c r="D44"/>
  <c r="J77" i="18"/>
  <c r="J69" i="11"/>
  <c r="G43" i="14"/>
  <c r="I68"/>
  <c r="S85" s="1"/>
  <c r="AO67" i="6"/>
  <c r="AG84" s="1"/>
  <c r="K41"/>
  <c r="M43" i="14"/>
  <c r="O68"/>
  <c r="B85" s="1"/>
  <c r="G68"/>
  <c r="K85" s="1"/>
  <c r="E43"/>
  <c r="U44"/>
  <c r="AY68"/>
  <c r="AT85" s="1"/>
  <c r="AX68"/>
  <c r="AM85" s="1"/>
  <c r="T44"/>
  <c r="AO77" i="11"/>
  <c r="AO69" i="18"/>
  <c r="AE85" i="17"/>
  <c r="AE61" i="12"/>
  <c r="O66" i="6"/>
  <c r="B83" s="1"/>
  <c r="M37"/>
  <c r="M85" i="17"/>
  <c r="M61" i="12"/>
  <c r="AS69" i="18"/>
  <c r="AS77" i="11"/>
  <c r="T85" i="17"/>
  <c r="T61" i="12"/>
  <c r="S61"/>
  <c r="S85" i="17"/>
  <c r="AA61" i="12"/>
  <c r="AA85" i="17"/>
  <c r="AH61" i="12"/>
  <c r="AH85" i="17"/>
  <c r="AC41" i="6"/>
  <c r="AE67"/>
  <c r="AF84" s="1"/>
  <c r="AK68" i="14"/>
  <c r="AU85" s="1"/>
  <c r="G44"/>
  <c r="Z77" i="11"/>
  <c r="Z69" i="18"/>
  <c r="X40" i="6"/>
  <c r="Z67"/>
  <c r="Q43" i="14"/>
  <c r="S68"/>
  <c r="BD68"/>
  <c r="AE85" s="1"/>
  <c r="Z44"/>
  <c r="AC40" i="6"/>
  <c r="C67"/>
  <c r="Y84" s="1"/>
  <c r="AA40"/>
  <c r="AC67"/>
  <c r="I84" s="1"/>
  <c r="L67"/>
  <c r="D84" s="1"/>
  <c r="J40"/>
  <c r="V44" i="14"/>
  <c r="AZ68"/>
  <c r="AH85" s="1"/>
  <c r="AB44"/>
  <c r="AD68"/>
  <c r="AV85" s="1"/>
  <c r="AW69" i="18"/>
  <c r="AW77" i="11"/>
  <c r="AN67" i="6"/>
  <c r="AN84" s="1"/>
  <c r="J41"/>
  <c r="V69" i="18"/>
  <c r="V77" i="11"/>
  <c r="W61" i="12"/>
  <c r="W85" i="17"/>
  <c r="AV61" i="12"/>
  <c r="AV85" i="17"/>
  <c r="Q69" i="18"/>
  <c r="Q77" i="11"/>
  <c r="Y69" i="18"/>
  <c r="Y77" i="11"/>
  <c r="X69" i="18"/>
  <c r="X77" i="11"/>
  <c r="AQ85" i="17"/>
  <c r="AQ61" i="12"/>
  <c r="AB61"/>
  <c r="AB85" i="17"/>
  <c r="P43" i="13"/>
  <c r="R68"/>
  <c r="C85" s="1"/>
  <c r="U43"/>
  <c r="W68"/>
  <c r="Y68"/>
  <c r="E85" s="1"/>
  <c r="W43"/>
  <c r="K43"/>
  <c r="M68"/>
  <c r="P85" s="1"/>
  <c r="O85" i="15"/>
  <c r="O61" i="16"/>
  <c r="E85" i="15"/>
  <c r="E61" i="16"/>
  <c r="R85" i="15"/>
  <c r="R61" i="16"/>
  <c r="B61"/>
  <c r="B85" i="15"/>
  <c r="I43" i="13"/>
  <c r="K68"/>
  <c r="M85" s="1"/>
  <c r="P85" i="15"/>
  <c r="P61" i="16"/>
  <c r="AU45"/>
  <c r="AU101" i="15"/>
  <c r="X53" i="16"/>
  <c r="X93" i="15"/>
  <c r="AL45" i="16"/>
  <c r="AL101" i="15"/>
  <c r="AE93"/>
  <c r="AE53" i="16"/>
  <c r="I45"/>
  <c r="I101" i="15"/>
  <c r="AP93"/>
  <c r="AP53" i="16"/>
  <c r="F45"/>
  <c r="F101" i="15"/>
  <c r="R45" i="16"/>
  <c r="R101" i="15"/>
  <c r="AN45" i="16"/>
  <c r="AN101" i="15"/>
  <c r="AM45" i="16"/>
  <c r="AM101" i="15"/>
  <c r="T45" i="16"/>
  <c r="T101" i="15"/>
  <c r="K53" i="16"/>
  <c r="K93" i="15"/>
  <c r="AK45" i="16"/>
  <c r="AK101" i="15"/>
  <c r="S53" i="16"/>
  <c r="S93" i="15"/>
  <c r="E45" i="16"/>
  <c r="E101" i="15"/>
  <c r="AA45" i="16"/>
  <c r="AA101" i="15"/>
  <c r="AB45" i="16"/>
  <c r="AB101" i="15"/>
  <c r="AG45" i="16"/>
  <c r="AG101" i="15"/>
  <c r="N45" i="16"/>
  <c r="N101" i="15"/>
  <c r="G53" i="16"/>
  <c r="G93" i="15"/>
  <c r="AR45" i="16"/>
  <c r="AR101" i="15"/>
  <c r="P45" i="16"/>
  <c r="P101" i="15"/>
  <c r="AC53" i="16"/>
  <c r="AC93" i="15"/>
  <c r="U53" i="16"/>
  <c r="U93" i="15"/>
  <c r="V93"/>
  <c r="V53" i="16"/>
  <c r="AB53"/>
  <c r="AB93" i="15"/>
  <c r="L45" i="16"/>
  <c r="L101" i="15"/>
  <c r="V45" i="16"/>
  <c r="V101" i="15"/>
  <c r="AT45" i="16"/>
  <c r="AT101" i="15"/>
  <c r="AN53" i="16"/>
  <c r="AN93" i="15"/>
  <c r="AS45" i="16"/>
  <c r="AS101" i="15"/>
  <c r="AI45" i="16"/>
  <c r="AI101" i="15"/>
  <c r="O45" i="16"/>
  <c r="O101" i="15"/>
  <c r="AO45" i="16"/>
  <c r="AO101" i="15"/>
  <c r="AF45" i="16"/>
  <c r="AF101" i="15"/>
  <c r="B101"/>
  <c r="B45" i="16"/>
  <c r="J53"/>
  <c r="J93" i="15"/>
  <c r="AU93"/>
  <c r="AU53" i="16"/>
  <c r="D53"/>
  <c r="D93" i="15"/>
  <c r="Y45" i="16"/>
  <c r="Y101" i="15"/>
  <c r="AQ93"/>
  <c r="AQ53" i="16"/>
  <c r="AM93" i="15"/>
  <c r="AM53" i="16"/>
  <c r="AI93" i="15"/>
  <c r="AI53" i="16"/>
  <c r="C45"/>
  <c r="C101" i="15"/>
  <c r="AV53" i="16"/>
  <c r="AV93" i="15"/>
  <c r="O53" i="12"/>
  <c r="O93" i="17"/>
  <c r="AL53" i="12"/>
  <c r="AL93" i="17"/>
  <c r="C53" i="12"/>
  <c r="C93" i="17"/>
  <c r="V53" i="12"/>
  <c r="V93" i="17"/>
  <c r="AT101"/>
  <c r="AT45" i="12"/>
  <c r="D53"/>
  <c r="D93" i="17"/>
  <c r="AR53" i="12"/>
  <c r="AR93" i="17"/>
  <c r="G101"/>
  <c r="G45" i="12"/>
  <c r="G93" i="17"/>
  <c r="G53" i="12"/>
  <c r="AF45"/>
  <c r="AF101" i="17"/>
  <c r="R53" i="12"/>
  <c r="R93" i="17"/>
  <c r="S101"/>
  <c r="S45" i="12"/>
  <c r="AN93" i="17"/>
  <c r="AN53" i="12"/>
  <c r="AI101" i="17"/>
  <c r="AI45" i="12"/>
  <c r="AK93" i="17"/>
  <c r="AK53" i="12"/>
  <c r="AO93" i="17"/>
  <c r="AO53" i="12"/>
  <c r="AG93" i="17"/>
  <c r="AG53" i="12"/>
  <c r="M45"/>
  <c r="M101" i="17"/>
  <c r="I93"/>
  <c r="I53" i="12"/>
  <c r="Z53"/>
  <c r="Z93" i="17"/>
  <c r="F93"/>
  <c r="F53" i="12"/>
  <c r="D45"/>
  <c r="D101" i="17"/>
  <c r="L93"/>
  <c r="L53" i="12"/>
  <c r="AO101" i="17"/>
  <c r="AO45" i="12"/>
  <c r="AS93" i="17"/>
  <c r="AS53" i="12"/>
  <c r="W101" i="17"/>
  <c r="W45" i="12"/>
  <c r="Y53"/>
  <c r="Y93" i="17"/>
  <c r="AW45" i="12"/>
  <c r="AW101" i="17"/>
  <c r="AV101"/>
  <c r="AV45" i="12"/>
  <c r="H93" i="17"/>
  <c r="H53" i="12"/>
  <c r="J53"/>
  <c r="J93" i="17"/>
  <c r="L45" i="12"/>
  <c r="L101" i="17"/>
  <c r="Q93"/>
  <c r="Q53" i="12"/>
  <c r="B101" i="17"/>
  <c r="B45" i="12"/>
  <c r="AI53"/>
  <c r="AI93" i="17"/>
  <c r="AM53" i="18"/>
  <c r="AI45"/>
  <c r="Z53"/>
  <c r="X53"/>
  <c r="AK53"/>
  <c r="F53"/>
  <c r="O53"/>
  <c r="AI53"/>
  <c r="AB53"/>
  <c r="B53"/>
  <c r="AT53"/>
  <c r="AG53"/>
  <c r="AU53"/>
  <c r="C53"/>
  <c r="P53"/>
  <c r="AJ53"/>
  <c r="AH37"/>
  <c r="T53"/>
  <c r="U53"/>
  <c r="AJ45"/>
  <c r="AR53"/>
  <c r="G53"/>
  <c r="F45"/>
  <c r="AQ53"/>
  <c r="Y53"/>
  <c r="K53"/>
  <c r="AV53"/>
  <c r="AH53"/>
  <c r="AN53"/>
  <c r="AP53"/>
  <c r="E53"/>
  <c r="W53"/>
  <c r="S53"/>
  <c r="Q53"/>
  <c r="X45"/>
  <c r="D69" i="13"/>
  <c r="H86" s="1"/>
  <c r="B46"/>
  <c r="BA70"/>
  <c r="AA87" s="1"/>
  <c r="W50"/>
  <c r="AS70"/>
  <c r="AL87" s="1"/>
  <c r="O50"/>
  <c r="AI70"/>
  <c r="AP87" s="1"/>
  <c r="E50"/>
  <c r="L69"/>
  <c r="D86" s="1"/>
  <c r="J46"/>
  <c r="K70"/>
  <c r="M87" s="1"/>
  <c r="I49"/>
  <c r="AQ70"/>
  <c r="AS87" s="1"/>
  <c r="M50"/>
  <c r="BB69"/>
  <c r="AQ86" s="1"/>
  <c r="X47"/>
  <c r="AA70"/>
  <c r="R87" s="1"/>
  <c r="Y49"/>
  <c r="AG69"/>
  <c r="AW86" s="1"/>
  <c r="C47"/>
  <c r="AB70"/>
  <c r="V87" s="1"/>
  <c r="Z49"/>
  <c r="Y70"/>
  <c r="E87" s="1"/>
  <c r="W49"/>
  <c r="AL70"/>
  <c r="AC87" s="1"/>
  <c r="H50"/>
  <c r="AV70"/>
  <c r="AD87" s="1"/>
  <c r="R50"/>
  <c r="AK70"/>
  <c r="AU87" s="1"/>
  <c r="G50"/>
  <c r="O70"/>
  <c r="B87" s="1"/>
  <c r="M49"/>
  <c r="E69"/>
  <c r="Q86" s="1"/>
  <c r="C46"/>
  <c r="AU70"/>
  <c r="AR87" s="1"/>
  <c r="Q50"/>
  <c r="G69"/>
  <c r="K86" s="1"/>
  <c r="E46"/>
  <c r="W70"/>
  <c r="U49"/>
  <c r="AH69"/>
  <c r="AJ86" s="1"/>
  <c r="D47"/>
  <c r="AY70"/>
  <c r="AT87" s="1"/>
  <c r="U50"/>
  <c r="AD70"/>
  <c r="AV87" s="1"/>
  <c r="AB50"/>
  <c r="AM70"/>
  <c r="I50"/>
  <c r="V70"/>
  <c r="L87" s="1"/>
  <c r="T49"/>
  <c r="AJ69"/>
  <c r="F47"/>
  <c r="Q70"/>
  <c r="T87" s="1"/>
  <c r="O49"/>
  <c r="AR69"/>
  <c r="N47"/>
  <c r="F69"/>
  <c r="G86" s="1"/>
  <c r="D46"/>
  <c r="P70"/>
  <c r="J87" s="1"/>
  <c r="N49"/>
  <c r="AP69"/>
  <c r="Z86" s="1"/>
  <c r="L47"/>
  <c r="Z69"/>
  <c r="X46"/>
  <c r="AD69"/>
  <c r="AV86" s="1"/>
  <c r="AB47"/>
  <c r="BD69"/>
  <c r="AE86" s="1"/>
  <c r="Z47"/>
  <c r="T70"/>
  <c r="O87" s="1"/>
  <c r="R49"/>
  <c r="Z70"/>
  <c r="X49"/>
  <c r="AW70"/>
  <c r="AK87" s="1"/>
  <c r="S50"/>
  <c r="AL69"/>
  <c r="AC86" s="1"/>
  <c r="H47"/>
  <c r="AO70"/>
  <c r="AG87" s="1"/>
  <c r="K50"/>
  <c r="AR70"/>
  <c r="N50"/>
  <c r="R70"/>
  <c r="C87" s="1"/>
  <c r="P49"/>
  <c r="BC70"/>
  <c r="Y50"/>
  <c r="BE70"/>
  <c r="AO87" s="1"/>
  <c r="AA50"/>
  <c r="M70"/>
  <c r="P87" s="1"/>
  <c r="K49"/>
  <c r="N69"/>
  <c r="X86" s="1"/>
  <c r="L46"/>
  <c r="AI69"/>
  <c r="AP86" s="1"/>
  <c r="E47"/>
  <c r="J69"/>
  <c r="H46"/>
  <c r="AC70"/>
  <c r="I87" s="1"/>
  <c r="AA49"/>
  <c r="H69"/>
  <c r="U86" s="1"/>
  <c r="F46"/>
  <c r="AZ69"/>
  <c r="AH86" s="1"/>
  <c r="V47"/>
  <c r="AV69"/>
  <c r="AD86" s="1"/>
  <c r="R47"/>
  <c r="AS69" i="14"/>
  <c r="AL86" s="1"/>
  <c r="O47"/>
  <c r="AC69"/>
  <c r="I86" s="1"/>
  <c r="AA46"/>
  <c r="AA69"/>
  <c r="R86" s="1"/>
  <c r="Y46"/>
  <c r="BD70"/>
  <c r="AE87" s="1"/>
  <c r="Z50"/>
  <c r="BC69"/>
  <c r="Y47"/>
  <c r="N69"/>
  <c r="X86" s="1"/>
  <c r="L46"/>
  <c r="AN69"/>
  <c r="AN86" s="1"/>
  <c r="J47"/>
  <c r="U70"/>
  <c r="W87" s="1"/>
  <c r="S49"/>
  <c r="Q70"/>
  <c r="T87" s="1"/>
  <c r="O49"/>
  <c r="D70"/>
  <c r="H87" s="1"/>
  <c r="B49"/>
  <c r="C69"/>
  <c r="Y86" s="1"/>
  <c r="AC46"/>
  <c r="AP69"/>
  <c r="Z86" s="1"/>
  <c r="L47"/>
  <c r="AM69"/>
  <c r="I47"/>
  <c r="AH70"/>
  <c r="AJ87" s="1"/>
  <c r="D50"/>
  <c r="D69"/>
  <c r="H86" s="1"/>
  <c r="B46"/>
  <c r="AB69"/>
  <c r="V86" s="1"/>
  <c r="Z46"/>
  <c r="H69"/>
  <c r="U86" s="1"/>
  <c r="F46"/>
  <c r="BE70"/>
  <c r="AO87" s="1"/>
  <c r="AA50"/>
  <c r="G70"/>
  <c r="K87" s="1"/>
  <c r="E49"/>
  <c r="R69"/>
  <c r="C86" s="1"/>
  <c r="P46"/>
  <c r="AH69"/>
  <c r="AJ86" s="1"/>
  <c r="D47"/>
  <c r="AL69"/>
  <c r="AC86" s="1"/>
  <c r="H47"/>
  <c r="AR69"/>
  <c r="N47"/>
  <c r="AQ69"/>
  <c r="AS86" s="1"/>
  <c r="M47"/>
  <c r="I70"/>
  <c r="S87" s="1"/>
  <c r="G49"/>
  <c r="P69"/>
  <c r="J86" s="1"/>
  <c r="N46"/>
  <c r="M70"/>
  <c r="P87" s="1"/>
  <c r="K49"/>
  <c r="Y69"/>
  <c r="E86" s="1"/>
  <c r="W46"/>
  <c r="B69"/>
  <c r="F86" s="1"/>
  <c r="AB46"/>
  <c r="AU69"/>
  <c r="AR86" s="1"/>
  <c r="Q47"/>
  <c r="T70"/>
  <c r="O87" s="1"/>
  <c r="R49"/>
  <c r="Z69"/>
  <c r="X46"/>
  <c r="BA69"/>
  <c r="AA86" s="1"/>
  <c r="W47"/>
  <c r="BC70"/>
  <c r="Y50"/>
  <c r="X69"/>
  <c r="N86" s="1"/>
  <c r="V46"/>
  <c r="AE70"/>
  <c r="AF87" s="1"/>
  <c r="AC50"/>
  <c r="J70"/>
  <c r="H49"/>
  <c r="AW70"/>
  <c r="AK87" s="1"/>
  <c r="S50"/>
  <c r="T69"/>
  <c r="O86" s="1"/>
  <c r="R46"/>
  <c r="S70"/>
  <c r="Q49"/>
  <c r="AR70"/>
  <c r="N50"/>
  <c r="J69"/>
  <c r="H46"/>
  <c r="AK69"/>
  <c r="AU86" s="1"/>
  <c r="G47"/>
  <c r="AO69"/>
  <c r="AG86" s="1"/>
  <c r="K47"/>
  <c r="Z93" i="11"/>
  <c r="AG93"/>
  <c r="F93"/>
  <c r="AI93"/>
  <c r="P93"/>
  <c r="AJ93"/>
  <c r="AH109"/>
  <c r="T93"/>
  <c r="AQ93"/>
  <c r="B93"/>
  <c r="X93"/>
  <c r="C93"/>
  <c r="O93"/>
  <c r="Y93"/>
  <c r="K93"/>
  <c r="AH93"/>
  <c r="AN93"/>
  <c r="G93"/>
  <c r="F101"/>
  <c r="AP93"/>
  <c r="AM93"/>
  <c r="AI101"/>
  <c r="AT93"/>
  <c r="AU93"/>
  <c r="AK93"/>
  <c r="AB93"/>
  <c r="U93"/>
  <c r="AJ101"/>
  <c r="AR93"/>
  <c r="AV93"/>
  <c r="E93"/>
  <c r="W93"/>
  <c r="S93"/>
  <c r="Q93"/>
  <c r="X101"/>
  <c r="AX71" i="6"/>
  <c r="AM88" s="1"/>
  <c r="T53"/>
  <c r="O69"/>
  <c r="B86" s="1"/>
  <c r="M46"/>
  <c r="K69"/>
  <c r="M86" s="1"/>
  <c r="I46"/>
  <c r="AF69"/>
  <c r="AB86" s="1"/>
  <c r="B47"/>
  <c r="AU69"/>
  <c r="AR86" s="1"/>
  <c r="Q47"/>
  <c r="AB69"/>
  <c r="V86" s="1"/>
  <c r="Z46"/>
  <c r="R69"/>
  <c r="C86" s="1"/>
  <c r="P46"/>
  <c r="AR69"/>
  <c r="N47"/>
  <c r="AD69"/>
  <c r="AV86" s="1"/>
  <c r="AB47"/>
  <c r="AV69"/>
  <c r="AD86" s="1"/>
  <c r="R47"/>
  <c r="AZ69"/>
  <c r="AH86" s="1"/>
  <c r="V47"/>
  <c r="AR70"/>
  <c r="N50"/>
  <c r="K46"/>
  <c r="M69"/>
  <c r="P86" s="1"/>
  <c r="AW69"/>
  <c r="AK86" s="1"/>
  <c r="S47"/>
  <c r="AN69"/>
  <c r="AN86" s="1"/>
  <c r="J47"/>
  <c r="AM69"/>
  <c r="I47"/>
  <c r="L69"/>
  <c r="D86" s="1"/>
  <c r="J46"/>
  <c r="AI69"/>
  <c r="AP86" s="1"/>
  <c r="E47"/>
  <c r="L70"/>
  <c r="D87" s="1"/>
  <c r="J49"/>
  <c r="D46"/>
  <c r="F69"/>
  <c r="G86" s="1"/>
  <c r="AA46"/>
  <c r="AC69"/>
  <c r="I86" s="1"/>
  <c r="H70"/>
  <c r="U87" s="1"/>
  <c r="F49"/>
  <c r="B50"/>
  <c r="AF70"/>
  <c r="AB87" s="1"/>
  <c r="C46"/>
  <c r="E69"/>
  <c r="Q86" s="1"/>
  <c r="AS69"/>
  <c r="AL86" s="1"/>
  <c r="O47"/>
  <c r="BD69"/>
  <c r="AE86" s="1"/>
  <c r="Z47"/>
  <c r="S46"/>
  <c r="U69"/>
  <c r="W86" s="1"/>
  <c r="O46"/>
  <c r="Q69"/>
  <c r="T86" s="1"/>
  <c r="AP69"/>
  <c r="Z86" s="1"/>
  <c r="L47"/>
  <c r="AX69"/>
  <c r="AM86" s="1"/>
  <c r="T47"/>
  <c r="P69"/>
  <c r="J86" s="1"/>
  <c r="N46"/>
  <c r="W69"/>
  <c r="U46"/>
  <c r="S69"/>
  <c r="Q46"/>
  <c r="G69"/>
  <c r="K86" s="1"/>
  <c r="E46"/>
  <c r="C69"/>
  <c r="Y86" s="1"/>
  <c r="AC46"/>
  <c r="AL69"/>
  <c r="AC86" s="1"/>
  <c r="H47"/>
  <c r="X69"/>
  <c r="N86" s="1"/>
  <c r="V46"/>
  <c r="D69"/>
  <c r="H86" s="1"/>
  <c r="B46"/>
  <c r="AB70"/>
  <c r="V87" s="1"/>
  <c r="Z49"/>
  <c r="BA69"/>
  <c r="AA86" s="1"/>
  <c r="W47"/>
  <c r="AG69"/>
  <c r="AW86" s="1"/>
  <c r="C47"/>
  <c r="AP61" i="18" l="1"/>
  <c r="AP85" i="11"/>
  <c r="N61" i="18"/>
  <c r="N85" i="11"/>
  <c r="AW85"/>
  <c r="AW61" i="18"/>
  <c r="C44" i="6"/>
  <c r="AG68"/>
  <c r="AW85" s="1"/>
  <c r="T43"/>
  <c r="V68"/>
  <c r="L85" s="1"/>
  <c r="AC44"/>
  <c r="AE68"/>
  <c r="AF85" s="1"/>
  <c r="Z43"/>
  <c r="AB68"/>
  <c r="V85" s="1"/>
  <c r="M44"/>
  <c r="AQ68"/>
  <c r="AS85" s="1"/>
  <c r="O44"/>
  <c r="AS68"/>
  <c r="AL85" s="1"/>
  <c r="F61" i="18"/>
  <c r="F85" i="11"/>
  <c r="AL61" i="18"/>
  <c r="AL85" i="11"/>
  <c r="AR61" i="18"/>
  <c r="AR85" i="11"/>
  <c r="Y43" i="6"/>
  <c r="AA68"/>
  <c r="R85" s="1"/>
  <c r="AE93" i="17"/>
  <c r="AE53" i="12"/>
  <c r="X68" i="6"/>
  <c r="N85" s="1"/>
  <c r="V43"/>
  <c r="AU53" i="12"/>
  <c r="AU93" i="17"/>
  <c r="B77" i="11"/>
  <c r="B69" i="18"/>
  <c r="S47" i="14"/>
  <c r="AW69"/>
  <c r="AK86" s="1"/>
  <c r="K46"/>
  <c r="M69"/>
  <c r="P86" s="1"/>
  <c r="E46"/>
  <c r="G69"/>
  <c r="K86" s="1"/>
  <c r="AJ93" i="17"/>
  <c r="AJ53" i="12"/>
  <c r="I61" i="18"/>
  <c r="I85" i="11"/>
  <c r="X47" i="14"/>
  <c r="BB69"/>
  <c r="AQ86" s="1"/>
  <c r="E47"/>
  <c r="AI69"/>
  <c r="AP86" s="1"/>
  <c r="K40" i="6"/>
  <c r="M67"/>
  <c r="P84" s="1"/>
  <c r="AT53" i="12"/>
  <c r="AT93" i="17"/>
  <c r="B93"/>
  <c r="B53" i="12"/>
  <c r="S53"/>
  <c r="S93" i="17"/>
  <c r="B47" i="14"/>
  <c r="AF69"/>
  <c r="AB86" s="1"/>
  <c r="W44" i="6"/>
  <c r="BA68"/>
  <c r="AA85" s="1"/>
  <c r="AN61" i="18"/>
  <c r="AN85" i="11"/>
  <c r="Z47" i="14"/>
  <c r="BD69"/>
  <c r="AE86" s="1"/>
  <c r="T47"/>
  <c r="AX69"/>
  <c r="AM86" s="1"/>
  <c r="D61" i="18"/>
  <c r="D85" i="11"/>
  <c r="AC68" i="6"/>
  <c r="I85" s="1"/>
  <c r="AA43"/>
  <c r="O46" i="14"/>
  <c r="Q69"/>
  <c r="T86" s="1"/>
  <c r="AA44" i="6"/>
  <c r="BE68"/>
  <c r="AO85" s="1"/>
  <c r="AM93" i="17"/>
  <c r="AM53" i="12"/>
  <c r="K53"/>
  <c r="K93" i="17"/>
  <c r="AG85" i="11"/>
  <c r="AG61" i="18"/>
  <c r="V47" i="14"/>
  <c r="AZ69"/>
  <c r="AH86" s="1"/>
  <c r="AL68" i="6"/>
  <c r="AC85" s="1"/>
  <c r="H44"/>
  <c r="AV93" i="17"/>
  <c r="AV53" i="12"/>
  <c r="AH93" i="17"/>
  <c r="AH53" i="12"/>
  <c r="H43" i="6"/>
  <c r="J68"/>
  <c r="Y61" i="18"/>
  <c r="Y85" i="11"/>
  <c r="AF61" i="18"/>
  <c r="AF85" i="11"/>
  <c r="R47" i="14"/>
  <c r="AV69"/>
  <c r="AD86" s="1"/>
  <c r="C46"/>
  <c r="E69"/>
  <c r="Q86" s="1"/>
  <c r="I44" i="6"/>
  <c r="AM68"/>
  <c r="AQ53" i="12"/>
  <c r="AQ93" i="17"/>
  <c r="G46" i="13"/>
  <c r="I69"/>
  <c r="S86" s="1"/>
  <c r="E93" i="15"/>
  <c r="E53" i="16"/>
  <c r="N46" i="13"/>
  <c r="P69"/>
  <c r="J86" s="1"/>
  <c r="M93" i="15"/>
  <c r="M53" i="16"/>
  <c r="U46" i="13"/>
  <c r="W69"/>
  <c r="C93" i="15"/>
  <c r="C53" i="16"/>
  <c r="I46" i="13"/>
  <c r="K69"/>
  <c r="M86" s="1"/>
  <c r="S46"/>
  <c r="U69"/>
  <c r="W86" s="1"/>
  <c r="P93" i="15"/>
  <c r="P53" i="16"/>
  <c r="AD45"/>
  <c r="AD101" i="15"/>
  <c r="AO109"/>
  <c r="AO37" i="16"/>
  <c r="AG109" i="15"/>
  <c r="AG37" i="16"/>
  <c r="AV45"/>
  <c r="AV101" i="15"/>
  <c r="AH45" i="16"/>
  <c r="AH101" i="15"/>
  <c r="AP45" i="16"/>
  <c r="AP101" i="15"/>
  <c r="AC45" i="16"/>
  <c r="AC101" i="15"/>
  <c r="AE45" i="16"/>
  <c r="AE101" i="15"/>
  <c r="J37" i="16"/>
  <c r="J109" i="15"/>
  <c r="AV109"/>
  <c r="AV37" i="16"/>
  <c r="AJ45"/>
  <c r="AJ101" i="15"/>
  <c r="K45" i="16"/>
  <c r="K101" i="15"/>
  <c r="Q45" i="16"/>
  <c r="Q101" i="15"/>
  <c r="AU37" i="16"/>
  <c r="AU109" i="15"/>
  <c r="AC109"/>
  <c r="AC37" i="16"/>
  <c r="V37"/>
  <c r="V109" i="15"/>
  <c r="R37" i="16"/>
  <c r="R109" i="15"/>
  <c r="AQ45" i="16"/>
  <c r="AQ101" i="15"/>
  <c r="D45" i="16"/>
  <c r="D101" i="15"/>
  <c r="AL37" i="16"/>
  <c r="AL109" i="15"/>
  <c r="H45" i="16"/>
  <c r="H101" i="15"/>
  <c r="I109"/>
  <c r="I37" i="16"/>
  <c r="P109" i="15"/>
  <c r="P37" i="16"/>
  <c r="U45"/>
  <c r="U101" i="15"/>
  <c r="X45" i="16"/>
  <c r="X101" i="15"/>
  <c r="C37" i="16"/>
  <c r="C109" i="15"/>
  <c r="AK109"/>
  <c r="AK37" i="16"/>
  <c r="O37"/>
  <c r="O109" i="15"/>
  <c r="Z45" i="16"/>
  <c r="Z101" i="15"/>
  <c r="G45" i="16"/>
  <c r="G101" i="15"/>
  <c r="T109"/>
  <c r="T37" i="16"/>
  <c r="L109" i="15"/>
  <c r="L37" i="16"/>
  <c r="AT37"/>
  <c r="AT109" i="15"/>
  <c r="AR109"/>
  <c r="AR37" i="16"/>
  <c r="B37"/>
  <c r="B109" i="15"/>
  <c r="AD37" i="16"/>
  <c r="AD109" i="15"/>
  <c r="E109"/>
  <c r="E37" i="16"/>
  <c r="AW45"/>
  <c r="AW101" i="15"/>
  <c r="AS109"/>
  <c r="AS37" i="16"/>
  <c r="M109" i="15"/>
  <c r="M37" i="16"/>
  <c r="AP37"/>
  <c r="AP109" i="15"/>
  <c r="AA37" i="16"/>
  <c r="AA109" i="15"/>
  <c r="AK109" i="17"/>
  <c r="AK37" i="12"/>
  <c r="AU45"/>
  <c r="AU101" i="17"/>
  <c r="N101"/>
  <c r="N45" i="12"/>
  <c r="J101" i="17"/>
  <c r="J45" i="12"/>
  <c r="AS101" i="17"/>
  <c r="AS45" i="12"/>
  <c r="C101" i="17"/>
  <c r="C45" i="12"/>
  <c r="H45"/>
  <c r="H101" i="17"/>
  <c r="H109"/>
  <c r="H37" i="12"/>
  <c r="AL101" i="17"/>
  <c r="AL45" i="12"/>
  <c r="AA101" i="17"/>
  <c r="AA45" i="12"/>
  <c r="AO109" i="17"/>
  <c r="AO37" i="12"/>
  <c r="AJ109" i="17"/>
  <c r="AJ37" i="12"/>
  <c r="K109" i="17"/>
  <c r="K37" i="12"/>
  <c r="E45"/>
  <c r="E101" i="17"/>
  <c r="AC101"/>
  <c r="AC45" i="12"/>
  <c r="AR101" i="17"/>
  <c r="AR45" i="12"/>
  <c r="S109" i="17"/>
  <c r="S37" i="12"/>
  <c r="T109" i="17"/>
  <c r="T37" i="12"/>
  <c r="R45"/>
  <c r="R101" i="17"/>
  <c r="AN45" i="12"/>
  <c r="AN101" i="17"/>
  <c r="O101"/>
  <c r="O45" i="12"/>
  <c r="U45"/>
  <c r="U101" i="17"/>
  <c r="V101"/>
  <c r="V45" i="12"/>
  <c r="AG101" i="17"/>
  <c r="AG45" i="12"/>
  <c r="AF109" i="17"/>
  <c r="AF37" i="12"/>
  <c r="I101" i="17"/>
  <c r="I45" i="12"/>
  <c r="Z101" i="17"/>
  <c r="Z45" i="12"/>
  <c r="AE37"/>
  <c r="AE109" i="17"/>
  <c r="O109"/>
  <c r="O37" i="12"/>
  <c r="F101" i="17"/>
  <c r="F45" i="12"/>
  <c r="AJ45"/>
  <c r="AJ101" i="17"/>
  <c r="X45" i="12"/>
  <c r="X101" i="17"/>
  <c r="W109"/>
  <c r="W37" i="12"/>
  <c r="P109" i="17"/>
  <c r="P37" i="12"/>
  <c r="Y45"/>
  <c r="Y101" i="17"/>
  <c r="H45" i="18"/>
  <c r="K45"/>
  <c r="AM45"/>
  <c r="AP45"/>
  <c r="C45"/>
  <c r="AB45"/>
  <c r="AW45"/>
  <c r="V37"/>
  <c r="AC45"/>
  <c r="J45"/>
  <c r="AE45"/>
  <c r="U37"/>
  <c r="AN45"/>
  <c r="AH45"/>
  <c r="V45"/>
  <c r="M45"/>
  <c r="T45"/>
  <c r="Q45"/>
  <c r="G45"/>
  <c r="AA45"/>
  <c r="N45"/>
  <c r="AL45"/>
  <c r="D37"/>
  <c r="AD45"/>
  <c r="AM29"/>
  <c r="Y45"/>
  <c r="Z45"/>
  <c r="D45"/>
  <c r="AK45"/>
  <c r="AV45"/>
  <c r="AR45"/>
  <c r="B45"/>
  <c r="W45"/>
  <c r="AB37"/>
  <c r="I45"/>
  <c r="P45"/>
  <c r="AX70" i="13"/>
  <c r="AM87" s="1"/>
  <c r="T50"/>
  <c r="AA71"/>
  <c r="R88" s="1"/>
  <c r="Y52"/>
  <c r="AG70"/>
  <c r="AW87" s="1"/>
  <c r="C50"/>
  <c r="K71"/>
  <c r="M88" s="1"/>
  <c r="I52"/>
  <c r="BA71"/>
  <c r="AA88" s="1"/>
  <c r="W53"/>
  <c r="AP71"/>
  <c r="Z88" s="1"/>
  <c r="L53"/>
  <c r="AJ70"/>
  <c r="F50"/>
  <c r="X71"/>
  <c r="N88" s="1"/>
  <c r="V52"/>
  <c r="BB70"/>
  <c r="AQ87" s="1"/>
  <c r="X50"/>
  <c r="X70"/>
  <c r="N87" s="1"/>
  <c r="V49"/>
  <c r="N71"/>
  <c r="X88" s="1"/>
  <c r="L52"/>
  <c r="AP70"/>
  <c r="Z87" s="1"/>
  <c r="L50"/>
  <c r="AH70"/>
  <c r="AJ87" s="1"/>
  <c r="D50"/>
  <c r="AK71"/>
  <c r="AU88" s="1"/>
  <c r="G53"/>
  <c r="BD71"/>
  <c r="AE88" s="1"/>
  <c r="Z53"/>
  <c r="AF70"/>
  <c r="AB87" s="1"/>
  <c r="B50"/>
  <c r="E70"/>
  <c r="Q87" s="1"/>
  <c r="C49"/>
  <c r="C70"/>
  <c r="Y87" s="1"/>
  <c r="AC49"/>
  <c r="AI71"/>
  <c r="AP88" s="1"/>
  <c r="E53"/>
  <c r="AJ71"/>
  <c r="F53"/>
  <c r="Z71"/>
  <c r="X52"/>
  <c r="Y71"/>
  <c r="E88" s="1"/>
  <c r="W52"/>
  <c r="AZ70"/>
  <c r="AH87" s="1"/>
  <c r="V50"/>
  <c r="J70"/>
  <c r="H49"/>
  <c r="AQ71"/>
  <c r="AS88" s="1"/>
  <c r="M53"/>
  <c r="B70"/>
  <c r="F87" s="1"/>
  <c r="AB49"/>
  <c r="AT70"/>
  <c r="AI87" s="1"/>
  <c r="P50"/>
  <c r="F70"/>
  <c r="G87" s="1"/>
  <c r="D49"/>
  <c r="H70"/>
  <c r="U87" s="1"/>
  <c r="F49"/>
  <c r="L70"/>
  <c r="D87" s="1"/>
  <c r="J49"/>
  <c r="BC71"/>
  <c r="Y53"/>
  <c r="P71"/>
  <c r="J88" s="1"/>
  <c r="N52"/>
  <c r="AM71"/>
  <c r="I53"/>
  <c r="AU71"/>
  <c r="AR88" s="1"/>
  <c r="Q53"/>
  <c r="R71"/>
  <c r="C88" s="1"/>
  <c r="P52"/>
  <c r="BD70"/>
  <c r="AE87" s="1"/>
  <c r="Z50"/>
  <c r="AN70"/>
  <c r="AN87" s="1"/>
  <c r="J50"/>
  <c r="D70"/>
  <c r="H87" s="1"/>
  <c r="B49"/>
  <c r="O71"/>
  <c r="B88" s="1"/>
  <c r="M52"/>
  <c r="T71"/>
  <c r="O88" s="1"/>
  <c r="R52"/>
  <c r="AW71"/>
  <c r="AK88" s="1"/>
  <c r="S53"/>
  <c r="U71"/>
  <c r="W88" s="1"/>
  <c r="S52"/>
  <c r="AS71"/>
  <c r="AL88" s="1"/>
  <c r="O53"/>
  <c r="M71"/>
  <c r="P88" s="1"/>
  <c r="K52"/>
  <c r="AT71"/>
  <c r="AI88" s="1"/>
  <c r="P53"/>
  <c r="W71"/>
  <c r="U52"/>
  <c r="AE70"/>
  <c r="AF87" s="1"/>
  <c r="AC50"/>
  <c r="AO71"/>
  <c r="AG88" s="1"/>
  <c r="K53"/>
  <c r="I71"/>
  <c r="S88" s="1"/>
  <c r="G52"/>
  <c r="AG71"/>
  <c r="AW88" s="1"/>
  <c r="C53"/>
  <c r="AY71"/>
  <c r="AT88" s="1"/>
  <c r="U53"/>
  <c r="H70" i="14"/>
  <c r="U87" s="1"/>
  <c r="F49"/>
  <c r="O52"/>
  <c r="Q71"/>
  <c r="T88" s="1"/>
  <c r="AU71"/>
  <c r="AR88" s="1"/>
  <c r="Q53"/>
  <c r="BE71"/>
  <c r="AO88" s="1"/>
  <c r="AA53"/>
  <c r="BA71"/>
  <c r="AA88" s="1"/>
  <c r="W53"/>
  <c r="X70"/>
  <c r="N87" s="1"/>
  <c r="V49"/>
  <c r="R71"/>
  <c r="C88" s="1"/>
  <c r="P52"/>
  <c r="AB70"/>
  <c r="V87" s="1"/>
  <c r="Z49"/>
  <c r="K71"/>
  <c r="M88" s="1"/>
  <c r="I52"/>
  <c r="G71"/>
  <c r="K88" s="1"/>
  <c r="E52"/>
  <c r="AP70"/>
  <c r="Z87" s="1"/>
  <c r="L50"/>
  <c r="AF70"/>
  <c r="AB87" s="1"/>
  <c r="B50"/>
  <c r="E71"/>
  <c r="Q88" s="1"/>
  <c r="C52"/>
  <c r="BC71"/>
  <c r="Y53"/>
  <c r="AF71"/>
  <c r="AB88" s="1"/>
  <c r="B53"/>
  <c r="AN70"/>
  <c r="AN87" s="1"/>
  <c r="J50"/>
  <c r="AC70"/>
  <c r="I87" s="1"/>
  <c r="AA49"/>
  <c r="O71"/>
  <c r="B88" s="1"/>
  <c r="M52"/>
  <c r="AL70"/>
  <c r="AC87" s="1"/>
  <c r="H50"/>
  <c r="BA70"/>
  <c r="AA87" s="1"/>
  <c r="W50"/>
  <c r="Y70"/>
  <c r="E87" s="1"/>
  <c r="W49"/>
  <c r="AA70"/>
  <c r="R87" s="1"/>
  <c r="Y49"/>
  <c r="AM70"/>
  <c r="I50"/>
  <c r="AI70"/>
  <c r="AP87" s="1"/>
  <c r="E50"/>
  <c r="AP71"/>
  <c r="Z88" s="1"/>
  <c r="L53"/>
  <c r="R70"/>
  <c r="C87" s="1"/>
  <c r="P49"/>
  <c r="H71"/>
  <c r="U88" s="1"/>
  <c r="F52"/>
  <c r="V70"/>
  <c r="L87" s="1"/>
  <c r="T49"/>
  <c r="AY70"/>
  <c r="AT87" s="1"/>
  <c r="U50"/>
  <c r="AS70"/>
  <c r="AL87" s="1"/>
  <c r="O50"/>
  <c r="W70"/>
  <c r="U49"/>
  <c r="N70"/>
  <c r="X87" s="1"/>
  <c r="L49"/>
  <c r="K50"/>
  <c r="AO70"/>
  <c r="AG87" s="1"/>
  <c r="AJ70"/>
  <c r="F50"/>
  <c r="P70"/>
  <c r="J87" s="1"/>
  <c r="N49"/>
  <c r="F70"/>
  <c r="G87" s="1"/>
  <c r="D49"/>
  <c r="Z70"/>
  <c r="X49"/>
  <c r="B70"/>
  <c r="F87" s="1"/>
  <c r="AB49"/>
  <c r="AK70"/>
  <c r="AU87" s="1"/>
  <c r="G50"/>
  <c r="B71"/>
  <c r="F88" s="1"/>
  <c r="AB52"/>
  <c r="S71"/>
  <c r="Q52"/>
  <c r="L70"/>
  <c r="D87" s="1"/>
  <c r="J49"/>
  <c r="BB71"/>
  <c r="AQ88" s="1"/>
  <c r="X53"/>
  <c r="AQ70"/>
  <c r="AS87" s="1"/>
  <c r="M50"/>
  <c r="AB109" i="11"/>
  <c r="V109"/>
  <c r="H101"/>
  <c r="AC101"/>
  <c r="K101"/>
  <c r="J101"/>
  <c r="AM101"/>
  <c r="AE101"/>
  <c r="U109"/>
  <c r="AP101"/>
  <c r="AN101"/>
  <c r="AH101"/>
  <c r="C101"/>
  <c r="V101"/>
  <c r="AB101"/>
  <c r="M101"/>
  <c r="T101"/>
  <c r="Q101"/>
  <c r="G101"/>
  <c r="W101"/>
  <c r="I101"/>
  <c r="P101"/>
  <c r="AW101"/>
  <c r="AA101"/>
  <c r="N101"/>
  <c r="Y101"/>
  <c r="Z101"/>
  <c r="AL101"/>
  <c r="D109"/>
  <c r="D101"/>
  <c r="AK101"/>
  <c r="AD101"/>
  <c r="AV101"/>
  <c r="AR101"/>
  <c r="B101"/>
  <c r="AM117"/>
  <c r="I49" i="6"/>
  <c r="K70"/>
  <c r="M87" s="1"/>
  <c r="AE70"/>
  <c r="AF87" s="1"/>
  <c r="AC50"/>
  <c r="U50"/>
  <c r="AY70"/>
  <c r="AT87" s="1"/>
  <c r="V70"/>
  <c r="L87" s="1"/>
  <c r="T49"/>
  <c r="AA49"/>
  <c r="AC70"/>
  <c r="I87" s="1"/>
  <c r="O49"/>
  <c r="Q70"/>
  <c r="T87" s="1"/>
  <c r="AN70"/>
  <c r="AN87" s="1"/>
  <c r="J50"/>
  <c r="AQ70"/>
  <c r="AS87" s="1"/>
  <c r="M50"/>
  <c r="J70"/>
  <c r="H49"/>
  <c r="AT70"/>
  <c r="AI87" s="1"/>
  <c r="P50"/>
  <c r="Z50"/>
  <c r="BD70"/>
  <c r="AE87" s="1"/>
  <c r="AP70"/>
  <c r="Z87" s="1"/>
  <c r="L50"/>
  <c r="AS70"/>
  <c r="AL87" s="1"/>
  <c r="O50"/>
  <c r="K49"/>
  <c r="M70"/>
  <c r="P87" s="1"/>
  <c r="S56"/>
  <c r="AU73" s="1"/>
  <c r="AR90" s="1"/>
  <c r="AV72"/>
  <c r="AD89" s="1"/>
  <c r="M49"/>
  <c r="O70"/>
  <c r="B87" s="1"/>
  <c r="AC49"/>
  <c r="C70"/>
  <c r="Y87" s="1"/>
  <c r="D70"/>
  <c r="H87" s="1"/>
  <c r="B49"/>
  <c r="Q49"/>
  <c r="S70"/>
  <c r="AD71"/>
  <c r="AV88" s="1"/>
  <c r="AB53"/>
  <c r="Y49"/>
  <c r="AA70"/>
  <c r="R87" s="1"/>
  <c r="J71"/>
  <c r="H52"/>
  <c r="Q50"/>
  <c r="AU70"/>
  <c r="AR87" s="1"/>
  <c r="Z71"/>
  <c r="X52"/>
  <c r="B70"/>
  <c r="F87" s="1"/>
  <c r="AB49"/>
  <c r="F50"/>
  <c r="AJ70"/>
  <c r="C49"/>
  <c r="E70"/>
  <c r="Q87" s="1"/>
  <c r="S49"/>
  <c r="U70"/>
  <c r="W87" s="1"/>
  <c r="N70"/>
  <c r="X87" s="1"/>
  <c r="L49"/>
  <c r="AV70"/>
  <c r="AD87" s="1"/>
  <c r="R50"/>
  <c r="X50"/>
  <c r="BB70"/>
  <c r="AQ87" s="1"/>
  <c r="D52"/>
  <c r="F71"/>
  <c r="G88" s="1"/>
  <c r="AG70"/>
  <c r="AW87" s="1"/>
  <c r="C50"/>
  <c r="AK70"/>
  <c r="AU87" s="1"/>
  <c r="G50"/>
  <c r="AL70"/>
  <c r="AC87" s="1"/>
  <c r="H50"/>
  <c r="AP71"/>
  <c r="Z88" s="1"/>
  <c r="L53"/>
  <c r="AX70"/>
  <c r="AM87" s="1"/>
  <c r="T50"/>
  <c r="P70"/>
  <c r="J87" s="1"/>
  <c r="N49"/>
  <c r="Z70"/>
  <c r="X49"/>
  <c r="AB50"/>
  <c r="AD70"/>
  <c r="AV87" s="1"/>
  <c r="G49"/>
  <c r="I70"/>
  <c r="S87" s="1"/>
  <c r="M47" l="1"/>
  <c r="AQ69"/>
  <c r="AS86" s="1"/>
  <c r="Z69"/>
  <c r="X46"/>
  <c r="R46"/>
  <c r="T69"/>
  <c r="O86" s="1"/>
  <c r="AL53" i="18"/>
  <c r="AL93" i="11"/>
  <c r="V53" i="18"/>
  <c r="V93" i="11"/>
  <c r="L93"/>
  <c r="L53" i="18"/>
  <c r="AO69" i="6"/>
  <c r="AG86" s="1"/>
  <c r="K47"/>
  <c r="AA47"/>
  <c r="BE69"/>
  <c r="AO86" s="1"/>
  <c r="AC47"/>
  <c r="AE69"/>
  <c r="AF86" s="1"/>
  <c r="AS53" i="18"/>
  <c r="AS93" i="11"/>
  <c r="AF53" i="18"/>
  <c r="AF93" i="11"/>
  <c r="AW53" i="18"/>
  <c r="AW93" i="11"/>
  <c r="C70" i="14"/>
  <c r="Y87" s="1"/>
  <c r="AC49"/>
  <c r="F46" i="6"/>
  <c r="H69"/>
  <c r="U86" s="1"/>
  <c r="T50" i="14"/>
  <c r="AX70"/>
  <c r="AM87" s="1"/>
  <c r="Y47" i="6"/>
  <c r="BC69"/>
  <c r="I53" i="18"/>
  <c r="I93" i="11"/>
  <c r="R50" i="14"/>
  <c r="AV70"/>
  <c r="AD87" s="1"/>
  <c r="AD70"/>
  <c r="AV87" s="1"/>
  <c r="AB50"/>
  <c r="I43" i="6"/>
  <c r="K68"/>
  <c r="M85" s="1"/>
  <c r="AZ70" i="14"/>
  <c r="AH87" s="1"/>
  <c r="V50"/>
  <c r="C49"/>
  <c r="E70"/>
  <c r="Q87" s="1"/>
  <c r="Q50"/>
  <c r="AU70"/>
  <c r="AR87" s="1"/>
  <c r="Q45" i="12"/>
  <c r="Q101" i="17"/>
  <c r="AH45" i="12"/>
  <c r="AH101" i="17"/>
  <c r="AO93" i="11"/>
  <c r="AO53" i="18"/>
  <c r="Y46" i="6"/>
  <c r="AA69"/>
  <c r="R86" s="1"/>
  <c r="AM45" i="12"/>
  <c r="AM101" i="17"/>
  <c r="AB101"/>
  <c r="AB45" i="12"/>
  <c r="P61" i="18"/>
  <c r="P85" i="11"/>
  <c r="AQ45" i="12"/>
  <c r="AQ101" i="17"/>
  <c r="K45" i="12"/>
  <c r="K101" i="17"/>
  <c r="AK101"/>
  <c r="AK45" i="12"/>
  <c r="AK69" i="6"/>
  <c r="AU86" s="1"/>
  <c r="G47"/>
  <c r="P50" i="14"/>
  <c r="AT70"/>
  <c r="AI87" s="1"/>
  <c r="AC93" i="11"/>
  <c r="AC53" i="18"/>
  <c r="M49" i="14"/>
  <c r="O70"/>
  <c r="B87" s="1"/>
  <c r="BB70"/>
  <c r="AQ87" s="1"/>
  <c r="X50"/>
  <c r="U47" i="6"/>
  <c r="AY69"/>
  <c r="AT86" s="1"/>
  <c r="AG70" i="14"/>
  <c r="AW87" s="1"/>
  <c r="C50"/>
  <c r="I49"/>
  <c r="K70"/>
  <c r="M87" s="1"/>
  <c r="N53" i="18"/>
  <c r="N93" i="11"/>
  <c r="Y69" i="6"/>
  <c r="E86" s="1"/>
  <c r="W46"/>
  <c r="AD101" i="17"/>
  <c r="AD45" i="12"/>
  <c r="F47" i="6"/>
  <c r="AJ69"/>
  <c r="T101" i="17"/>
  <c r="T45" i="12"/>
  <c r="AE101" i="17"/>
  <c r="AE45" i="12"/>
  <c r="AA53" i="18"/>
  <c r="AA93" i="11"/>
  <c r="AP45" i="12"/>
  <c r="AP101" i="17"/>
  <c r="P101"/>
  <c r="P45" i="12"/>
  <c r="V69" i="6"/>
  <c r="L86" s="1"/>
  <c r="T46"/>
  <c r="R53" i="18"/>
  <c r="R93" i="11"/>
  <c r="G49" i="13"/>
  <c r="I70"/>
  <c r="S87" s="1"/>
  <c r="U70"/>
  <c r="W87" s="1"/>
  <c r="S49"/>
  <c r="L49"/>
  <c r="N70"/>
  <c r="X87" s="1"/>
  <c r="E49"/>
  <c r="G70"/>
  <c r="K87" s="1"/>
  <c r="M101" i="15"/>
  <c r="M45" i="16"/>
  <c r="J101" i="15"/>
  <c r="J45" i="16"/>
  <c r="S101" i="15"/>
  <c r="S45" i="16"/>
  <c r="S70" i="13"/>
  <c r="Q49"/>
  <c r="W101" i="15"/>
  <c r="W45" i="16"/>
  <c r="S29"/>
  <c r="S117" i="15"/>
  <c r="W29" i="16"/>
  <c r="W117" i="15"/>
  <c r="B117"/>
  <c r="B29" i="16"/>
  <c r="C29"/>
  <c r="C117" i="15"/>
  <c r="G37" i="16"/>
  <c r="G109" i="15"/>
  <c r="AG29" i="16"/>
  <c r="AG117" i="15"/>
  <c r="AI29" i="16"/>
  <c r="AI117" i="15"/>
  <c r="AK29" i="16"/>
  <c r="AK117" i="15"/>
  <c r="O29" i="16"/>
  <c r="O117" i="15"/>
  <c r="AE37" i="16"/>
  <c r="AE109" i="15"/>
  <c r="J29" i="16"/>
  <c r="J117" i="15"/>
  <c r="U109"/>
  <c r="U37" i="16"/>
  <c r="AS29"/>
  <c r="AS117" i="15"/>
  <c r="E29" i="16"/>
  <c r="E117" i="15"/>
  <c r="Y109"/>
  <c r="Y37" i="16"/>
  <c r="AB109" i="15"/>
  <c r="AB37" i="16"/>
  <c r="AU29"/>
  <c r="AU117" i="15"/>
  <c r="Z37" i="16"/>
  <c r="Z109" i="15"/>
  <c r="N37" i="16"/>
  <c r="N109" i="15"/>
  <c r="N29" i="16"/>
  <c r="N117" i="15"/>
  <c r="Z29" i="16"/>
  <c r="Z117" i="15"/>
  <c r="M29" i="16"/>
  <c r="M117" i="15"/>
  <c r="AM37" i="16"/>
  <c r="AM109" i="15"/>
  <c r="AW29" i="16"/>
  <c r="AW117" i="15"/>
  <c r="AF109"/>
  <c r="AF37" i="16"/>
  <c r="AL29"/>
  <c r="AL117" i="15"/>
  <c r="H109"/>
  <c r="H37" i="16"/>
  <c r="AR29"/>
  <c r="AR117" i="15"/>
  <c r="D109"/>
  <c r="D37" i="16"/>
  <c r="AI37"/>
  <c r="AI109" i="15"/>
  <c r="AT29" i="16"/>
  <c r="AT117" i="15"/>
  <c r="P29" i="16"/>
  <c r="P117" i="15"/>
  <c r="AN109"/>
  <c r="AN37" i="16"/>
  <c r="F37"/>
  <c r="F109" i="15"/>
  <c r="AH37" i="16"/>
  <c r="AH109" i="15"/>
  <c r="AP29" i="16"/>
  <c r="AP117" i="15"/>
  <c r="Q109"/>
  <c r="Q37" i="16"/>
  <c r="AE29"/>
  <c r="AE117" i="15"/>
  <c r="AJ109"/>
  <c r="AJ37" i="16"/>
  <c r="X29"/>
  <c r="X117" i="15"/>
  <c r="AQ37" i="16"/>
  <c r="AQ109" i="15"/>
  <c r="AA29" i="16"/>
  <c r="AA117" i="15"/>
  <c r="AW109"/>
  <c r="AW37" i="16"/>
  <c r="R29"/>
  <c r="R117" i="15"/>
  <c r="X109" i="17"/>
  <c r="X37" i="12"/>
  <c r="AT109" i="17"/>
  <c r="AT37" i="12"/>
  <c r="F109" i="17"/>
  <c r="F37" i="12"/>
  <c r="J109" i="17"/>
  <c r="J37" i="12"/>
  <c r="N109" i="17"/>
  <c r="N37" i="12"/>
  <c r="F29"/>
  <c r="F117" i="17"/>
  <c r="L109"/>
  <c r="L37" i="12"/>
  <c r="AP109" i="17"/>
  <c r="AP37" i="12"/>
  <c r="AG109" i="17"/>
  <c r="AG37" i="12"/>
  <c r="AS109" i="17"/>
  <c r="AS37" i="12"/>
  <c r="AB117" i="17"/>
  <c r="AB29" i="12"/>
  <c r="AR117" i="17"/>
  <c r="AR29" i="12"/>
  <c r="U109" i="17"/>
  <c r="U37" i="12"/>
  <c r="Q117" i="17"/>
  <c r="Q29" i="12"/>
  <c r="Z117" i="17"/>
  <c r="Z29" i="12"/>
  <c r="AU109" i="17"/>
  <c r="AU37" i="12"/>
  <c r="AL37"/>
  <c r="AL109" i="17"/>
  <c r="AA109"/>
  <c r="AA37" i="12"/>
  <c r="E109" i="17"/>
  <c r="E37" i="12"/>
  <c r="B117" i="17"/>
  <c r="B29" i="12"/>
  <c r="K117" i="17"/>
  <c r="K29" i="12"/>
  <c r="AC37"/>
  <c r="AC109" i="17"/>
  <c r="U29" i="12"/>
  <c r="U117" i="17"/>
  <c r="G37" i="12"/>
  <c r="G109" i="17"/>
  <c r="C37" i="12"/>
  <c r="C109" i="17"/>
  <c r="AA117"/>
  <c r="AA29" i="12"/>
  <c r="R109" i="17"/>
  <c r="R37" i="12"/>
  <c r="AO29"/>
  <c r="AO117" i="17"/>
  <c r="T29" i="12"/>
  <c r="T117" i="17"/>
  <c r="AQ29" i="12"/>
  <c r="AQ117" i="17"/>
  <c r="AN37" i="12"/>
  <c r="AN109" i="17"/>
  <c r="AB109"/>
  <c r="AB37" i="12"/>
  <c r="V109" i="17"/>
  <c r="V37" i="12"/>
  <c r="D109" i="17"/>
  <c r="D37" i="12"/>
  <c r="C29"/>
  <c r="C117" i="17"/>
  <c r="I37" i="12"/>
  <c r="I109" i="17"/>
  <c r="M29" i="12"/>
  <c r="M117" i="17"/>
  <c r="Z37" i="12"/>
  <c r="Z109" i="17"/>
  <c r="W37" i="18"/>
  <c r="R37"/>
  <c r="AD21"/>
  <c r="J37"/>
  <c r="AC37"/>
  <c r="AW37"/>
  <c r="X37"/>
  <c r="F37"/>
  <c r="AV29"/>
  <c r="AL37"/>
  <c r="AN37"/>
  <c r="AF37"/>
  <c r="S37"/>
  <c r="G29"/>
  <c r="B37"/>
  <c r="AT37"/>
  <c r="Z29"/>
  <c r="AV37"/>
  <c r="AQ37"/>
  <c r="Q37"/>
  <c r="AR37"/>
  <c r="Y37"/>
  <c r="P37"/>
  <c r="AE37"/>
  <c r="I37"/>
  <c r="T37"/>
  <c r="M37"/>
  <c r="AM37"/>
  <c r="AU37"/>
  <c r="AD37"/>
  <c r="H37"/>
  <c r="AR13"/>
  <c r="Z37"/>
  <c r="AI37"/>
  <c r="AS37"/>
  <c r="L37"/>
  <c r="AE72" i="13"/>
  <c r="AF89" s="1"/>
  <c r="B56"/>
  <c r="AD73" s="1"/>
  <c r="AV90" s="1"/>
  <c r="AM72"/>
  <c r="J56"/>
  <c r="AL73" s="1"/>
  <c r="AC90" s="1"/>
  <c r="BE71"/>
  <c r="AO88" s="1"/>
  <c r="AA53"/>
  <c r="AR72"/>
  <c r="O56"/>
  <c r="AQ73" s="1"/>
  <c r="AS90" s="1"/>
  <c r="AQ72"/>
  <c r="AS89" s="1"/>
  <c r="N56"/>
  <c r="AP73" s="1"/>
  <c r="Z90" s="1"/>
  <c r="AU72"/>
  <c r="AR89" s="1"/>
  <c r="R56"/>
  <c r="AT73" s="1"/>
  <c r="AI90" s="1"/>
  <c r="R72"/>
  <c r="C89" s="1"/>
  <c r="Q55"/>
  <c r="Q73" s="1"/>
  <c r="T90" s="1"/>
  <c r="B71"/>
  <c r="F88" s="1"/>
  <c r="AB52"/>
  <c r="BB71"/>
  <c r="AQ88" s="1"/>
  <c r="X53"/>
  <c r="AS72"/>
  <c r="AL89" s="1"/>
  <c r="P56"/>
  <c r="AR73" s="1"/>
  <c r="N72"/>
  <c r="X89" s="1"/>
  <c r="M55"/>
  <c r="M73" s="1"/>
  <c r="P90" s="1"/>
  <c r="J71"/>
  <c r="H52"/>
  <c r="F71"/>
  <c r="G88" s="1"/>
  <c r="D52"/>
  <c r="AR71"/>
  <c r="N53"/>
  <c r="AO72"/>
  <c r="AG89" s="1"/>
  <c r="L56"/>
  <c r="AN73" s="1"/>
  <c r="AN90" s="1"/>
  <c r="W72"/>
  <c r="V55"/>
  <c r="V73" s="1"/>
  <c r="L90" s="1"/>
  <c r="AH72"/>
  <c r="AJ89" s="1"/>
  <c r="E56"/>
  <c r="AG73" s="1"/>
  <c r="AW90" s="1"/>
  <c r="AC71"/>
  <c r="I88" s="1"/>
  <c r="AA52"/>
  <c r="AD71"/>
  <c r="AV88" s="1"/>
  <c r="AB53"/>
  <c r="AI72"/>
  <c r="AP89" s="1"/>
  <c r="F56"/>
  <c r="AH73" s="1"/>
  <c r="AJ90" s="1"/>
  <c r="AN71"/>
  <c r="AN88" s="1"/>
  <c r="J53"/>
  <c r="V71"/>
  <c r="L88" s="1"/>
  <c r="T52"/>
  <c r="V72"/>
  <c r="L89" s="1"/>
  <c r="U55"/>
  <c r="U73" s="1"/>
  <c r="W90" s="1"/>
  <c r="AN72"/>
  <c r="AN89" s="1"/>
  <c r="K56"/>
  <c r="AM73" s="1"/>
  <c r="I72"/>
  <c r="S89" s="1"/>
  <c r="H55"/>
  <c r="H73" s="1"/>
  <c r="U90" s="1"/>
  <c r="AV71"/>
  <c r="AD88" s="1"/>
  <c r="R53"/>
  <c r="AW72"/>
  <c r="AK89" s="1"/>
  <c r="T56"/>
  <c r="AV73" s="1"/>
  <c r="AD90" s="1"/>
  <c r="G72"/>
  <c r="K89" s="1"/>
  <c r="F55"/>
  <c r="F73" s="1"/>
  <c r="G90" s="1"/>
  <c r="U72"/>
  <c r="W89" s="1"/>
  <c r="T55"/>
  <c r="T73" s="1"/>
  <c r="O90" s="1"/>
  <c r="K72"/>
  <c r="M89" s="1"/>
  <c r="J55"/>
  <c r="J73" s="1"/>
  <c r="S72"/>
  <c r="R55"/>
  <c r="R73" s="1"/>
  <c r="C90" s="1"/>
  <c r="M72"/>
  <c r="P89" s="1"/>
  <c r="L55"/>
  <c r="L73" s="1"/>
  <c r="D90" s="1"/>
  <c r="AL71"/>
  <c r="AC88" s="1"/>
  <c r="H53"/>
  <c r="P72"/>
  <c r="J89" s="1"/>
  <c r="O55"/>
  <c r="O73" s="1"/>
  <c r="B90" s="1"/>
  <c r="AK72"/>
  <c r="AU89" s="1"/>
  <c r="H56"/>
  <c r="AJ73" s="1"/>
  <c r="BA72"/>
  <c r="AA89" s="1"/>
  <c r="X56"/>
  <c r="AZ73" s="1"/>
  <c r="AH90" s="1"/>
  <c r="D71"/>
  <c r="H88" s="1"/>
  <c r="B52"/>
  <c r="AB71"/>
  <c r="V88" s="1"/>
  <c r="Z52"/>
  <c r="H71"/>
  <c r="U88" s="1"/>
  <c r="F52"/>
  <c r="AX71"/>
  <c r="AM88" s="1"/>
  <c r="T53"/>
  <c r="X72"/>
  <c r="N89" s="1"/>
  <c r="W55"/>
  <c r="W73" s="1"/>
  <c r="AG72"/>
  <c r="AW89" s="1"/>
  <c r="D56"/>
  <c r="AF73" s="1"/>
  <c r="AB90" s="1"/>
  <c r="C71"/>
  <c r="Y88" s="1"/>
  <c r="AC52"/>
  <c r="BB72"/>
  <c r="AQ89" s="1"/>
  <c r="Y56"/>
  <c r="BA73" s="1"/>
  <c r="AA90" s="1"/>
  <c r="AF71"/>
  <c r="AB88" s="1"/>
  <c r="B53"/>
  <c r="L72"/>
  <c r="D89" s="1"/>
  <c r="K55"/>
  <c r="K73" s="1"/>
  <c r="M90" s="1"/>
  <c r="AZ71"/>
  <c r="AH88" s="1"/>
  <c r="V53"/>
  <c r="AH71"/>
  <c r="AJ88" s="1"/>
  <c r="D53"/>
  <c r="AY72"/>
  <c r="AT89" s="1"/>
  <c r="V56"/>
  <c r="AX73" s="1"/>
  <c r="AM90" s="1"/>
  <c r="AE71"/>
  <c r="AF88" s="1"/>
  <c r="AC53"/>
  <c r="Y72"/>
  <c r="E89" s="1"/>
  <c r="X55"/>
  <c r="X73" s="1"/>
  <c r="N90" s="1"/>
  <c r="AM71" i="14"/>
  <c r="I53"/>
  <c r="O72"/>
  <c r="B89" s="1"/>
  <c r="N55"/>
  <c r="N73" s="1"/>
  <c r="X90" s="1"/>
  <c r="AZ72"/>
  <c r="AH89" s="1"/>
  <c r="W56"/>
  <c r="AY73" s="1"/>
  <c r="AT90" s="1"/>
  <c r="AB72"/>
  <c r="V89" s="1"/>
  <c r="AA55"/>
  <c r="AA73" s="1"/>
  <c r="R90" s="1"/>
  <c r="AB71"/>
  <c r="V88" s="1"/>
  <c r="Z52"/>
  <c r="D71"/>
  <c r="H88" s="1"/>
  <c r="B52"/>
  <c r="N71"/>
  <c r="X88" s="1"/>
  <c r="L52"/>
  <c r="U71"/>
  <c r="W88" s="1"/>
  <c r="S52"/>
  <c r="T71"/>
  <c r="O88" s="1"/>
  <c r="R52"/>
  <c r="P71"/>
  <c r="J88" s="1"/>
  <c r="N52"/>
  <c r="AG71"/>
  <c r="AW88" s="1"/>
  <c r="C53"/>
  <c r="Y71"/>
  <c r="E88" s="1"/>
  <c r="W52"/>
  <c r="W71"/>
  <c r="U52"/>
  <c r="M72"/>
  <c r="P89" s="1"/>
  <c r="L55"/>
  <c r="L73" s="1"/>
  <c r="D90" s="1"/>
  <c r="AL71"/>
  <c r="AC88" s="1"/>
  <c r="H53"/>
  <c r="BA72"/>
  <c r="AA89" s="1"/>
  <c r="X56"/>
  <c r="AZ73" s="1"/>
  <c r="AH90" s="1"/>
  <c r="AD71"/>
  <c r="AV88" s="1"/>
  <c r="AB53"/>
  <c r="E72"/>
  <c r="Q89" s="1"/>
  <c r="D55"/>
  <c r="D73" s="1"/>
  <c r="H90" s="1"/>
  <c r="Z71"/>
  <c r="X52"/>
  <c r="V71"/>
  <c r="L88" s="1"/>
  <c r="T52"/>
  <c r="BC72"/>
  <c r="Z56"/>
  <c r="BB73" s="1"/>
  <c r="AQ90" s="1"/>
  <c r="K53"/>
  <c r="AO71"/>
  <c r="AG88" s="1"/>
  <c r="J71"/>
  <c r="H52"/>
  <c r="Q72"/>
  <c r="T89" s="1"/>
  <c r="P55"/>
  <c r="P73" s="1"/>
  <c r="J90" s="1"/>
  <c r="AI71"/>
  <c r="AP88" s="1"/>
  <c r="E53"/>
  <c r="X71"/>
  <c r="N88" s="1"/>
  <c r="V52"/>
  <c r="AH71"/>
  <c r="AJ88" s="1"/>
  <c r="D53"/>
  <c r="L71"/>
  <c r="D88" s="1"/>
  <c r="J52"/>
  <c r="AQ71"/>
  <c r="AS88" s="1"/>
  <c r="M53"/>
  <c r="S53"/>
  <c r="AW71"/>
  <c r="AK88" s="1"/>
  <c r="F72"/>
  <c r="G89" s="1"/>
  <c r="E55"/>
  <c r="E73" s="1"/>
  <c r="Q90" s="1"/>
  <c r="AN72"/>
  <c r="AN89" s="1"/>
  <c r="K56"/>
  <c r="AM73" s="1"/>
  <c r="AK71"/>
  <c r="AU88" s="1"/>
  <c r="G53"/>
  <c r="AY71"/>
  <c r="AT88" s="1"/>
  <c r="U53"/>
  <c r="AJ71"/>
  <c r="F53"/>
  <c r="AA71"/>
  <c r="R88" s="1"/>
  <c r="Y52"/>
  <c r="AD72"/>
  <c r="AV89" s="1"/>
  <c r="AC56"/>
  <c r="BE73" s="1"/>
  <c r="AO90" s="1"/>
  <c r="C72"/>
  <c r="Y89" s="1"/>
  <c r="B55"/>
  <c r="B73" s="1"/>
  <c r="F90" s="1"/>
  <c r="AN71"/>
  <c r="AN88" s="1"/>
  <c r="J53"/>
  <c r="I72"/>
  <c r="S89" s="1"/>
  <c r="H55"/>
  <c r="H73" s="1"/>
  <c r="U90" s="1"/>
  <c r="P72"/>
  <c r="J89" s="1"/>
  <c r="O55"/>
  <c r="O73" s="1"/>
  <c r="B90" s="1"/>
  <c r="AY72"/>
  <c r="AT89" s="1"/>
  <c r="V56"/>
  <c r="AX73" s="1"/>
  <c r="AM90" s="1"/>
  <c r="AS72"/>
  <c r="AL89" s="1"/>
  <c r="P56"/>
  <c r="AR73" s="1"/>
  <c r="F71"/>
  <c r="G88" s="1"/>
  <c r="D52"/>
  <c r="AC109" i="11"/>
  <c r="F109"/>
  <c r="AV117"/>
  <c r="AL109"/>
  <c r="AV109"/>
  <c r="AQ109"/>
  <c r="Q109"/>
  <c r="AR109"/>
  <c r="Y109"/>
  <c r="P109"/>
  <c r="AE109"/>
  <c r="I109"/>
  <c r="S109"/>
  <c r="J109"/>
  <c r="Z117"/>
  <c r="AW109"/>
  <c r="X109"/>
  <c r="AN109"/>
  <c r="AF109"/>
  <c r="AM109"/>
  <c r="AU109"/>
  <c r="AD109"/>
  <c r="H109"/>
  <c r="AR133"/>
  <c r="Z109"/>
  <c r="AI109"/>
  <c r="AS109"/>
  <c r="L109"/>
  <c r="G117"/>
  <c r="W109"/>
  <c r="R109"/>
  <c r="B109"/>
  <c r="AD125"/>
  <c r="T109"/>
  <c r="AT109"/>
  <c r="M109"/>
  <c r="G71" i="6"/>
  <c r="K88" s="1"/>
  <c r="E52"/>
  <c r="D72"/>
  <c r="H89" s="1"/>
  <c r="C55"/>
  <c r="C73" s="1"/>
  <c r="Y90" s="1"/>
  <c r="S71"/>
  <c r="Q52"/>
  <c r="D53"/>
  <c r="AH71"/>
  <c r="AJ88" s="1"/>
  <c r="Y71"/>
  <c r="E88" s="1"/>
  <c r="W52"/>
  <c r="Q71"/>
  <c r="T88" s="1"/>
  <c r="O52"/>
  <c r="V52"/>
  <c r="X71"/>
  <c r="N88" s="1"/>
  <c r="R53"/>
  <c r="AV71"/>
  <c r="AD88" s="1"/>
  <c r="P53"/>
  <c r="AT71"/>
  <c r="AI88" s="1"/>
  <c r="X72"/>
  <c r="N89" s="1"/>
  <c r="W55"/>
  <c r="W73" s="1"/>
  <c r="B71"/>
  <c r="F88" s="1"/>
  <c r="AB52"/>
  <c r="J53"/>
  <c r="AN71"/>
  <c r="AN88" s="1"/>
  <c r="AR71"/>
  <c r="N53"/>
  <c r="AO71"/>
  <c r="AG88" s="1"/>
  <c r="K53"/>
  <c r="T71"/>
  <c r="O88" s="1"/>
  <c r="R52"/>
  <c r="V53"/>
  <c r="AZ71"/>
  <c r="AH88" s="1"/>
  <c r="AC52"/>
  <c r="C71"/>
  <c r="Y88" s="1"/>
  <c r="O53"/>
  <c r="AS71"/>
  <c r="AL88" s="1"/>
  <c r="AC71"/>
  <c r="I88" s="1"/>
  <c r="AA52"/>
  <c r="K71"/>
  <c r="M88" s="1"/>
  <c r="I52"/>
  <c r="X53"/>
  <c r="BB71"/>
  <c r="AQ88" s="1"/>
  <c r="AA71"/>
  <c r="R88" s="1"/>
  <c r="Y52"/>
  <c r="M71"/>
  <c r="P88" s="1"/>
  <c r="K52"/>
  <c r="O71"/>
  <c r="B88" s="1"/>
  <c r="M52"/>
  <c r="S53"/>
  <c r="AW71"/>
  <c r="AK88" s="1"/>
  <c r="I71"/>
  <c r="S88" s="1"/>
  <c r="G52"/>
  <c r="E53"/>
  <c r="AI71"/>
  <c r="AP88" s="1"/>
  <c r="Z53"/>
  <c r="BD71"/>
  <c r="AE88" s="1"/>
  <c r="L52"/>
  <c r="N71"/>
  <c r="X88" s="1"/>
  <c r="K56"/>
  <c r="AM73" s="1"/>
  <c r="AN72"/>
  <c r="AN89" s="1"/>
  <c r="F53"/>
  <c r="AJ71"/>
  <c r="AC53"/>
  <c r="AE71"/>
  <c r="AF88" s="1"/>
  <c r="L71"/>
  <c r="D88" s="1"/>
  <c r="J52"/>
  <c r="AB71"/>
  <c r="V88" s="1"/>
  <c r="Z52"/>
  <c r="H72"/>
  <c r="U89" s="1"/>
  <c r="G55"/>
  <c r="G73" s="1"/>
  <c r="K90" s="1"/>
  <c r="BD72"/>
  <c r="AE89" s="1"/>
  <c r="AA56"/>
  <c r="BC73" s="1"/>
  <c r="M53"/>
  <c r="AQ71"/>
  <c r="AS88" s="1"/>
  <c r="F52"/>
  <c r="H71"/>
  <c r="U88" s="1"/>
  <c r="H53"/>
  <c r="AL71"/>
  <c r="AC88" s="1"/>
  <c r="AA53"/>
  <c r="BE71"/>
  <c r="AO88" s="1"/>
  <c r="BE70" l="1"/>
  <c r="AO87" s="1"/>
  <c r="AA50"/>
  <c r="AG45" i="18"/>
  <c r="AG101" i="11"/>
  <c r="P49" i="6"/>
  <c r="R70"/>
  <c r="C87" s="1"/>
  <c r="K50"/>
  <c r="AO70"/>
  <c r="AG87" s="1"/>
  <c r="AF101" i="11"/>
  <c r="AF45" i="18"/>
  <c r="AM70" i="6"/>
  <c r="I50"/>
  <c r="O45" i="18"/>
  <c r="O101" i="11"/>
  <c r="AS45" i="18"/>
  <c r="AS101" i="11"/>
  <c r="Y50" i="6"/>
  <c r="BC70"/>
  <c r="AO45" i="18"/>
  <c r="AO101" i="11"/>
  <c r="V49" i="6"/>
  <c r="X70"/>
  <c r="N87" s="1"/>
  <c r="L45" i="18"/>
  <c r="L101" i="11"/>
  <c r="D50" i="6"/>
  <c r="AH70"/>
  <c r="AJ87" s="1"/>
  <c r="E45" i="18"/>
  <c r="E101" i="11"/>
  <c r="I71" i="14"/>
  <c r="S88" s="1"/>
  <c r="G52"/>
  <c r="S50" i="6"/>
  <c r="AW70"/>
  <c r="AK87" s="1"/>
  <c r="M71" i="14"/>
  <c r="P88" s="1"/>
  <c r="K52"/>
  <c r="N53"/>
  <c r="AR71"/>
  <c r="W49" i="6"/>
  <c r="Y70"/>
  <c r="E87" s="1"/>
  <c r="AC52" i="14"/>
  <c r="C71"/>
  <c r="Y88" s="1"/>
  <c r="AH37" i="12"/>
  <c r="AH109" i="17"/>
  <c r="AV37" i="12"/>
  <c r="AV109" i="17"/>
  <c r="R53" i="14"/>
  <c r="AV71"/>
  <c r="AD88" s="1"/>
  <c r="Y37" i="12"/>
  <c r="Y109" i="17"/>
  <c r="T70" i="6"/>
  <c r="O87" s="1"/>
  <c r="R49"/>
  <c r="U49"/>
  <c r="W70"/>
  <c r="M37" i="12"/>
  <c r="M109" i="17"/>
  <c r="AT45" i="18"/>
  <c r="AT101" i="11"/>
  <c r="B109" i="17"/>
  <c r="B37" i="12"/>
  <c r="AI109" i="17"/>
  <c r="AI37" i="12"/>
  <c r="R101" i="11"/>
  <c r="R45" i="18"/>
  <c r="Q37" i="12"/>
  <c r="Q109" i="17"/>
  <c r="AX71" i="14"/>
  <c r="AM88" s="1"/>
  <c r="T53"/>
  <c r="Z53"/>
  <c r="BD71"/>
  <c r="AE88" s="1"/>
  <c r="AM37" i="12"/>
  <c r="AM109" i="17"/>
  <c r="AA52" i="14"/>
  <c r="AC71"/>
  <c r="I88" s="1"/>
  <c r="AW109" i="17"/>
  <c r="AW37" i="12"/>
  <c r="AQ37"/>
  <c r="AQ109" i="17"/>
  <c r="AU101" i="11"/>
  <c r="AU45" i="18"/>
  <c r="AS71" i="14"/>
  <c r="AL88" s="1"/>
  <c r="O53"/>
  <c r="G46" i="6"/>
  <c r="I69"/>
  <c r="S86" s="1"/>
  <c r="P53" i="14"/>
  <c r="AT71"/>
  <c r="AI88" s="1"/>
  <c r="BA70" i="6"/>
  <c r="AA87" s="1"/>
  <c r="W50"/>
  <c r="F70"/>
  <c r="G87" s="1"/>
  <c r="D49"/>
  <c r="AE71" i="14"/>
  <c r="AF88" s="1"/>
  <c r="AC53"/>
  <c r="V53"/>
  <c r="AZ71"/>
  <c r="AH88" s="1"/>
  <c r="AI70" i="6"/>
  <c r="AP87" s="1"/>
  <c r="E50"/>
  <c r="AR109" i="17"/>
  <c r="AR37" i="12"/>
  <c r="M53" i="18"/>
  <c r="M93" i="11"/>
  <c r="AD109" i="17"/>
  <c r="AD37" i="12"/>
  <c r="U101" i="11"/>
  <c r="U45" i="18"/>
  <c r="L71" i="13"/>
  <c r="D88" s="1"/>
  <c r="J52"/>
  <c r="G71"/>
  <c r="K88" s="1"/>
  <c r="E52"/>
  <c r="X37" i="16"/>
  <c r="X109" i="15"/>
  <c r="S109"/>
  <c r="S37" i="16"/>
  <c r="C52" i="13"/>
  <c r="E71"/>
  <c r="Q88" s="1"/>
  <c r="W109" i="15"/>
  <c r="W37" i="16"/>
  <c r="O52" i="13"/>
  <c r="Q71"/>
  <c r="T88" s="1"/>
  <c r="K109" i="15"/>
  <c r="K37" i="16"/>
  <c r="Q52" i="13"/>
  <c r="S71"/>
  <c r="AF29" i="16"/>
  <c r="AF117" i="15"/>
  <c r="AJ29" i="16"/>
  <c r="AJ117" i="15"/>
  <c r="D125"/>
  <c r="D21" i="16"/>
  <c r="AQ125" i="15"/>
  <c r="AQ21" i="16"/>
  <c r="AW21"/>
  <c r="AW125" i="15"/>
  <c r="AM29" i="16"/>
  <c r="AM117" i="15"/>
  <c r="V29" i="16"/>
  <c r="V117" i="15"/>
  <c r="AU125"/>
  <c r="AU21" i="16"/>
  <c r="AC29"/>
  <c r="AC117" i="15"/>
  <c r="M21" i="16"/>
  <c r="M125" i="15"/>
  <c r="AK21" i="16"/>
  <c r="AK125" i="15"/>
  <c r="AN21" i="16"/>
  <c r="AN125" i="15"/>
  <c r="L29" i="16"/>
  <c r="L117" i="15"/>
  <c r="AP125"/>
  <c r="AP21" i="16"/>
  <c r="I29"/>
  <c r="I117" i="15"/>
  <c r="AG21" i="16"/>
  <c r="AG125" i="15"/>
  <c r="G29" i="16"/>
  <c r="G117" i="15"/>
  <c r="X21" i="16"/>
  <c r="X125" i="15"/>
  <c r="AQ29" i="16"/>
  <c r="AQ117" i="15"/>
  <c r="C125"/>
  <c r="C21" i="16"/>
  <c r="AS21"/>
  <c r="AS125" i="15"/>
  <c r="AO29" i="16"/>
  <c r="AO117" i="15"/>
  <c r="AF21" i="16"/>
  <c r="AF125" i="15"/>
  <c r="M13" i="16"/>
  <c r="M133" i="15"/>
  <c r="AA133"/>
  <c r="AA13" i="16"/>
  <c r="AB13"/>
  <c r="AB133" i="15"/>
  <c r="AD13" i="16"/>
  <c r="AD133" i="15"/>
  <c r="AJ13" i="16"/>
  <c r="AJ133" i="15"/>
  <c r="L13" i="16"/>
  <c r="L133" i="15"/>
  <c r="AN13" i="16"/>
  <c r="AN133" i="15"/>
  <c r="P13" i="16"/>
  <c r="P133" i="15"/>
  <c r="T13" i="16"/>
  <c r="T133" i="15"/>
  <c r="Z13" i="16"/>
  <c r="Z133" i="15"/>
  <c r="AV13" i="16"/>
  <c r="AV133" i="15"/>
  <c r="E21" i="16"/>
  <c r="E125" i="15"/>
  <c r="AT125"/>
  <c r="AT21" i="16"/>
  <c r="AH29"/>
  <c r="AH117" i="15"/>
  <c r="AB29" i="16"/>
  <c r="AB117" i="15"/>
  <c r="Y29" i="16"/>
  <c r="Y117" i="15"/>
  <c r="N125"/>
  <c r="N21" i="16"/>
  <c r="U29"/>
  <c r="U117" i="15"/>
  <c r="H29" i="16"/>
  <c r="H117" i="15"/>
  <c r="AA125"/>
  <c r="AA21" i="16"/>
  <c r="J125" i="15"/>
  <c r="J21" i="16"/>
  <c r="P125" i="15"/>
  <c r="P21" i="16"/>
  <c r="W125" i="15"/>
  <c r="W21" i="16"/>
  <c r="K125" i="15"/>
  <c r="K21" i="16"/>
  <c r="AD29"/>
  <c r="AD117" i="15"/>
  <c r="S125"/>
  <c r="S21" i="16"/>
  <c r="L125" i="15"/>
  <c r="L21" i="16"/>
  <c r="AN29"/>
  <c r="AN117" i="15"/>
  <c r="AV29" i="16"/>
  <c r="AV117" i="15"/>
  <c r="AJ21" i="16"/>
  <c r="AJ125" i="15"/>
  <c r="AL125"/>
  <c r="AL21" i="16"/>
  <c r="F29"/>
  <c r="F117" i="15"/>
  <c r="AR21" i="16"/>
  <c r="AR125" i="15"/>
  <c r="N13" i="16"/>
  <c r="N133" i="15"/>
  <c r="AM133"/>
  <c r="AM13" i="16"/>
  <c r="AH13"/>
  <c r="AH133" i="15"/>
  <c r="B133"/>
  <c r="B13" i="16"/>
  <c r="D13"/>
  <c r="D133" i="15"/>
  <c r="C133"/>
  <c r="C13" i="16"/>
  <c r="O133" i="15"/>
  <c r="O13" i="16"/>
  <c r="G133" i="15"/>
  <c r="G13" i="16"/>
  <c r="U13"/>
  <c r="U133" i="15"/>
  <c r="W133"/>
  <c r="W13" i="16"/>
  <c r="AW13"/>
  <c r="AW133" i="15"/>
  <c r="AI133"/>
  <c r="AI13" i="16"/>
  <c r="AS13"/>
  <c r="AS133" i="15"/>
  <c r="AC13" i="16"/>
  <c r="AC133" i="15"/>
  <c r="AL21" i="12"/>
  <c r="AL125" i="17"/>
  <c r="D29" i="12"/>
  <c r="D117" i="17"/>
  <c r="X117"/>
  <c r="X29" i="12"/>
  <c r="V29"/>
  <c r="V117" i="17"/>
  <c r="AK29" i="12"/>
  <c r="AK117" i="17"/>
  <c r="AG29" i="12"/>
  <c r="AG117" i="17"/>
  <c r="G117"/>
  <c r="G29" i="12"/>
  <c r="AV125" i="17"/>
  <c r="AV21" i="12"/>
  <c r="L117" i="17"/>
  <c r="L29" i="12"/>
  <c r="AA21"/>
  <c r="AA125" i="17"/>
  <c r="AW117"/>
  <c r="AW29" i="12"/>
  <c r="O29"/>
  <c r="O117" i="17"/>
  <c r="V21" i="12"/>
  <c r="V125" i="17"/>
  <c r="AO133"/>
  <c r="AO13" i="12"/>
  <c r="AH133" i="17"/>
  <c r="AH13" i="12"/>
  <c r="R13"/>
  <c r="R133" i="17"/>
  <c r="Y125"/>
  <c r="Y21" i="12"/>
  <c r="W29"/>
  <c r="W117" i="17"/>
  <c r="F133"/>
  <c r="F13" i="12"/>
  <c r="AJ29"/>
  <c r="AJ117" i="17"/>
  <c r="AN125"/>
  <c r="AN21" i="12"/>
  <c r="AS117" i="17"/>
  <c r="AS29" i="12"/>
  <c r="AT117" i="17"/>
  <c r="AT29" i="12"/>
  <c r="AP117" i="17"/>
  <c r="AP29" i="12"/>
  <c r="D133" i="17"/>
  <c r="D13" i="12"/>
  <c r="Q125" i="17"/>
  <c r="Q21" i="12"/>
  <c r="P125" i="17"/>
  <c r="P21" i="12"/>
  <c r="H13"/>
  <c r="H133" i="17"/>
  <c r="G21" i="12"/>
  <c r="G125" i="17"/>
  <c r="N29" i="12"/>
  <c r="N117" i="17"/>
  <c r="H29" i="12"/>
  <c r="H117" i="17"/>
  <c r="J117"/>
  <c r="J29" i="12"/>
  <c r="Q133" i="17"/>
  <c r="Q13" i="12"/>
  <c r="AM133" i="17"/>
  <c r="AM13" i="12"/>
  <c r="AT125" i="17"/>
  <c r="AT21" i="12"/>
  <c r="AU117" i="17"/>
  <c r="AU29" i="12"/>
  <c r="B21"/>
  <c r="B125" i="17"/>
  <c r="E29" i="12"/>
  <c r="E117" i="17"/>
  <c r="AQ133"/>
  <c r="AQ13" i="12"/>
  <c r="X133" i="17"/>
  <c r="X13" i="12"/>
  <c r="AH125" i="17"/>
  <c r="AH21" i="12"/>
  <c r="AC29"/>
  <c r="AC117" i="17"/>
  <c r="AT133"/>
  <c r="AT13" i="12"/>
  <c r="AV29"/>
  <c r="AV117" i="17"/>
  <c r="B133"/>
  <c r="B13" i="12"/>
  <c r="J125" i="17"/>
  <c r="J21" i="12"/>
  <c r="R29"/>
  <c r="R117" i="17"/>
  <c r="S125"/>
  <c r="S21" i="12"/>
  <c r="T125" i="17"/>
  <c r="T21" i="12"/>
  <c r="U13"/>
  <c r="U133" i="17"/>
  <c r="J13" i="12"/>
  <c r="J133" i="17"/>
  <c r="AN117"/>
  <c r="AN29" i="12"/>
  <c r="V29" i="18"/>
  <c r="P29"/>
  <c r="E29"/>
  <c r="I29"/>
  <c r="K29"/>
  <c r="K13"/>
  <c r="X29"/>
  <c r="AL29"/>
  <c r="AI29"/>
  <c r="AO29"/>
  <c r="AC29"/>
  <c r="AN21"/>
  <c r="AP29"/>
  <c r="N29"/>
  <c r="AE21"/>
  <c r="D29"/>
  <c r="S29"/>
  <c r="B29"/>
  <c r="R29"/>
  <c r="O29"/>
  <c r="AG29"/>
  <c r="F29"/>
  <c r="N21"/>
  <c r="T29"/>
  <c r="H21"/>
  <c r="U21"/>
  <c r="M29"/>
  <c r="AS29"/>
  <c r="AF29"/>
  <c r="AK29"/>
  <c r="Y29"/>
  <c r="U29"/>
  <c r="AE29"/>
  <c r="AQ29"/>
  <c r="AH29"/>
  <c r="AN29"/>
  <c r="AD29"/>
  <c r="AJ29"/>
  <c r="Y13"/>
  <c r="AX72" i="13"/>
  <c r="AM89" s="1"/>
  <c r="U56"/>
  <c r="AW73" s="1"/>
  <c r="AK90" s="1"/>
  <c r="F72"/>
  <c r="G89" s="1"/>
  <c r="E55"/>
  <c r="E73" s="1"/>
  <c r="Q90" s="1"/>
  <c r="B72"/>
  <c r="F89" s="1"/>
  <c r="AC55"/>
  <c r="AC73" s="1"/>
  <c r="I90" s="1"/>
  <c r="Z72"/>
  <c r="Y55"/>
  <c r="Y73" s="1"/>
  <c r="E90" s="1"/>
  <c r="T72"/>
  <c r="O89" s="1"/>
  <c r="S55"/>
  <c r="S73" s="1"/>
  <c r="AA72"/>
  <c r="R89" s="1"/>
  <c r="Z55"/>
  <c r="Z73" s="1"/>
  <c r="D72"/>
  <c r="H89" s="1"/>
  <c r="C55"/>
  <c r="C73" s="1"/>
  <c r="Y90" s="1"/>
  <c r="AZ72"/>
  <c r="AH89" s="1"/>
  <c r="W56"/>
  <c r="AY73" s="1"/>
  <c r="AT90" s="1"/>
  <c r="BC72"/>
  <c r="Z56"/>
  <c r="BB73" s="1"/>
  <c r="AQ90" s="1"/>
  <c r="BE72"/>
  <c r="AO89" s="1"/>
  <c r="AB56"/>
  <c r="BD73" s="1"/>
  <c r="AE90" s="1"/>
  <c r="AF72"/>
  <c r="AB89" s="1"/>
  <c r="C56"/>
  <c r="AE73" s="1"/>
  <c r="AF90" s="1"/>
  <c r="AV72"/>
  <c r="AD89" s="1"/>
  <c r="S56"/>
  <c r="AU73" s="1"/>
  <c r="AR90" s="1"/>
  <c r="AJ72"/>
  <c r="G56"/>
  <c r="AI73" s="1"/>
  <c r="AP90" s="1"/>
  <c r="AD72"/>
  <c r="AV89" s="1"/>
  <c r="AC56"/>
  <c r="BE73" s="1"/>
  <c r="AO90" s="1"/>
  <c r="AC72"/>
  <c r="I89" s="1"/>
  <c r="AB55"/>
  <c r="AB73" s="1"/>
  <c r="V90" s="1"/>
  <c r="AT72"/>
  <c r="AI89" s="1"/>
  <c r="Q56"/>
  <c r="AS73" s="1"/>
  <c r="AL90" s="1"/>
  <c r="AL72"/>
  <c r="AC89" s="1"/>
  <c r="I56"/>
  <c r="AK73" s="1"/>
  <c r="AU90" s="1"/>
  <c r="BD72"/>
  <c r="AE89" s="1"/>
  <c r="AA56"/>
  <c r="BC73" s="1"/>
  <c r="AP72"/>
  <c r="Z89" s="1"/>
  <c r="M56"/>
  <c r="AO73" s="1"/>
  <c r="AG90" s="1"/>
  <c r="H72"/>
  <c r="U89" s="1"/>
  <c r="G55"/>
  <c r="G73" s="1"/>
  <c r="K90" s="1"/>
  <c r="AB72"/>
  <c r="V89" s="1"/>
  <c r="AA55"/>
  <c r="AA73" s="1"/>
  <c r="R90" s="1"/>
  <c r="AU72" i="14"/>
  <c r="AR89" s="1"/>
  <c r="R56"/>
  <c r="AT73" s="1"/>
  <c r="AI90" s="1"/>
  <c r="AM72"/>
  <c r="J56"/>
  <c r="AL73" s="1"/>
  <c r="AC90" s="1"/>
  <c r="X55"/>
  <c r="X73" s="1"/>
  <c r="N90" s="1"/>
  <c r="Y72"/>
  <c r="E89" s="1"/>
  <c r="J72"/>
  <c r="I55"/>
  <c r="I73" s="1"/>
  <c r="S90" s="1"/>
  <c r="AG72"/>
  <c r="AW89" s="1"/>
  <c r="D56"/>
  <c r="AF73" s="1"/>
  <c r="AB90" s="1"/>
  <c r="H72"/>
  <c r="U89" s="1"/>
  <c r="G55"/>
  <c r="G73" s="1"/>
  <c r="K90" s="1"/>
  <c r="X72"/>
  <c r="N89" s="1"/>
  <c r="W55"/>
  <c r="W73" s="1"/>
  <c r="BD72"/>
  <c r="AE89" s="1"/>
  <c r="AA56"/>
  <c r="BC73" s="1"/>
  <c r="U72"/>
  <c r="W89" s="1"/>
  <c r="T55"/>
  <c r="T73" s="1"/>
  <c r="O90" s="1"/>
  <c r="N72"/>
  <c r="X89" s="1"/>
  <c r="M55"/>
  <c r="M73" s="1"/>
  <c r="P90" s="1"/>
  <c r="L72"/>
  <c r="D89" s="1"/>
  <c r="K55"/>
  <c r="K73" s="1"/>
  <c r="M90" s="1"/>
  <c r="Z72"/>
  <c r="Y55"/>
  <c r="Y73" s="1"/>
  <c r="E90" s="1"/>
  <c r="AL72"/>
  <c r="AC89" s="1"/>
  <c r="I56"/>
  <c r="AK73" s="1"/>
  <c r="AU90" s="1"/>
  <c r="AW72"/>
  <c r="AK89" s="1"/>
  <c r="T56"/>
  <c r="AV73" s="1"/>
  <c r="AD90" s="1"/>
  <c r="D72"/>
  <c r="H89" s="1"/>
  <c r="C55"/>
  <c r="C73" s="1"/>
  <c r="Y90" s="1"/>
  <c r="AH72"/>
  <c r="AJ89" s="1"/>
  <c r="E56"/>
  <c r="AG73" s="1"/>
  <c r="AW90" s="1"/>
  <c r="AI72"/>
  <c r="AP89" s="1"/>
  <c r="F56"/>
  <c r="AH73" s="1"/>
  <c r="AJ90" s="1"/>
  <c r="AO72"/>
  <c r="AG89" s="1"/>
  <c r="L56"/>
  <c r="AN73" s="1"/>
  <c r="AN90" s="1"/>
  <c r="AF72"/>
  <c r="AB89" s="1"/>
  <c r="C56"/>
  <c r="AE73" s="1"/>
  <c r="AF90" s="1"/>
  <c r="V72"/>
  <c r="L89" s="1"/>
  <c r="U55"/>
  <c r="U73" s="1"/>
  <c r="W90" s="1"/>
  <c r="T72"/>
  <c r="O89" s="1"/>
  <c r="S55"/>
  <c r="S73" s="1"/>
  <c r="AJ72"/>
  <c r="G56"/>
  <c r="AI73" s="1"/>
  <c r="AP90" s="1"/>
  <c r="W72"/>
  <c r="V55"/>
  <c r="V73" s="1"/>
  <c r="L90" s="1"/>
  <c r="AE72"/>
  <c r="AF89" s="1"/>
  <c r="B56"/>
  <c r="AD73" s="1"/>
  <c r="AV90" s="1"/>
  <c r="R72"/>
  <c r="C89" s="1"/>
  <c r="Q55"/>
  <c r="Q73" s="1"/>
  <c r="T90" s="1"/>
  <c r="S72"/>
  <c r="R55"/>
  <c r="R73" s="1"/>
  <c r="C90" s="1"/>
  <c r="B72"/>
  <c r="F89" s="1"/>
  <c r="AC55"/>
  <c r="AC73" s="1"/>
  <c r="I90" s="1"/>
  <c r="AK72"/>
  <c r="AU89" s="1"/>
  <c r="H56"/>
  <c r="AJ73" s="1"/>
  <c r="AO117" i="11"/>
  <c r="AN125"/>
  <c r="AE117"/>
  <c r="AQ117"/>
  <c r="U125"/>
  <c r="V117"/>
  <c r="P117"/>
  <c r="M117"/>
  <c r="I117"/>
  <c r="E117"/>
  <c r="K117"/>
  <c r="AS117"/>
  <c r="X117"/>
  <c r="AP117"/>
  <c r="AL117"/>
  <c r="Y117"/>
  <c r="AI117"/>
  <c r="N117"/>
  <c r="AC117"/>
  <c r="AF117"/>
  <c r="AK117"/>
  <c r="AE125"/>
  <c r="D117"/>
  <c r="S117"/>
  <c r="B117"/>
  <c r="R117"/>
  <c r="O117"/>
  <c r="AG117"/>
  <c r="F117"/>
  <c r="N125"/>
  <c r="T117"/>
  <c r="H125"/>
  <c r="K133"/>
  <c r="U117"/>
  <c r="AH117"/>
  <c r="AN117"/>
  <c r="AD117"/>
  <c r="AJ117"/>
  <c r="Y133"/>
  <c r="BB72" i="6"/>
  <c r="AQ89" s="1"/>
  <c r="Y56"/>
  <c r="BA73" s="1"/>
  <c r="AA90" s="1"/>
  <c r="I72"/>
  <c r="S89" s="1"/>
  <c r="H55"/>
  <c r="H73" s="1"/>
  <c r="U90" s="1"/>
  <c r="Z55"/>
  <c r="Z73" s="1"/>
  <c r="AA72"/>
  <c r="R89" s="1"/>
  <c r="M56"/>
  <c r="AO73" s="1"/>
  <c r="AG90" s="1"/>
  <c r="AP72"/>
  <c r="Z89" s="1"/>
  <c r="W72"/>
  <c r="V55"/>
  <c r="V73" s="1"/>
  <c r="L90" s="1"/>
  <c r="Q72"/>
  <c r="T89" s="1"/>
  <c r="P55"/>
  <c r="P73" s="1"/>
  <c r="J90" s="1"/>
  <c r="E72"/>
  <c r="Q89" s="1"/>
  <c r="D55"/>
  <c r="D73" s="1"/>
  <c r="H90" s="1"/>
  <c r="W56"/>
  <c r="AY73" s="1"/>
  <c r="AT90" s="1"/>
  <c r="AZ72"/>
  <c r="AH89" s="1"/>
  <c r="AX72"/>
  <c r="AM89" s="1"/>
  <c r="U56"/>
  <c r="AW73" s="1"/>
  <c r="AK90" s="1"/>
  <c r="AL72"/>
  <c r="AC89" s="1"/>
  <c r="I56"/>
  <c r="AK73" s="1"/>
  <c r="AU90" s="1"/>
  <c r="AT72"/>
  <c r="AI89" s="1"/>
  <c r="Q56"/>
  <c r="AS73" s="1"/>
  <c r="AL90" s="1"/>
  <c r="AF72"/>
  <c r="AB89" s="1"/>
  <c r="C56"/>
  <c r="AE73" s="1"/>
  <c r="AF90" s="1"/>
  <c r="Z72"/>
  <c r="Y55"/>
  <c r="Y73" s="1"/>
  <c r="E90" s="1"/>
  <c r="J55"/>
  <c r="J73" s="1"/>
  <c r="K72"/>
  <c r="M89" s="1"/>
  <c r="AQ72"/>
  <c r="AS89" s="1"/>
  <c r="N56"/>
  <c r="AP73" s="1"/>
  <c r="Z90" s="1"/>
  <c r="AB55"/>
  <c r="AB73" s="1"/>
  <c r="V90" s="1"/>
  <c r="AC72"/>
  <c r="I89" s="1"/>
  <c r="O56"/>
  <c r="AQ73" s="1"/>
  <c r="AS90" s="1"/>
  <c r="AR72"/>
  <c r="V72"/>
  <c r="L89" s="1"/>
  <c r="U55"/>
  <c r="U73" s="1"/>
  <c r="W90" s="1"/>
  <c r="F72"/>
  <c r="G89" s="1"/>
  <c r="E55"/>
  <c r="E73" s="1"/>
  <c r="Q90" s="1"/>
  <c r="AH72"/>
  <c r="AJ89" s="1"/>
  <c r="E56"/>
  <c r="AG73" s="1"/>
  <c r="AW90" s="1"/>
  <c r="J72"/>
  <c r="I55"/>
  <c r="I73" s="1"/>
  <c r="S90" s="1"/>
  <c r="G72"/>
  <c r="K89" s="1"/>
  <c r="F55"/>
  <c r="F73" s="1"/>
  <c r="G90" s="1"/>
  <c r="L55"/>
  <c r="L73" s="1"/>
  <c r="D90" s="1"/>
  <c r="M72"/>
  <c r="P89" s="1"/>
  <c r="Z56"/>
  <c r="BB73" s="1"/>
  <c r="AQ90" s="1"/>
  <c r="BC72"/>
  <c r="AJ72"/>
  <c r="G56"/>
  <c r="AI73" s="1"/>
  <c r="AP90" s="1"/>
  <c r="L56"/>
  <c r="AN73" s="1"/>
  <c r="AN90" s="1"/>
  <c r="AO72"/>
  <c r="AG89" s="1"/>
  <c r="AB56"/>
  <c r="BD73" s="1"/>
  <c r="AE90" s="1"/>
  <c r="BE72"/>
  <c r="AO89" s="1"/>
  <c r="L72"/>
  <c r="D89" s="1"/>
  <c r="K55"/>
  <c r="K73" s="1"/>
  <c r="M90" s="1"/>
  <c r="D56"/>
  <c r="AF73" s="1"/>
  <c r="AB90" s="1"/>
  <c r="AG72"/>
  <c r="AW89" s="1"/>
  <c r="AU72"/>
  <c r="AR89" s="1"/>
  <c r="R56"/>
  <c r="AT73" s="1"/>
  <c r="AI90" s="1"/>
  <c r="Y72"/>
  <c r="E89" s="1"/>
  <c r="X55"/>
  <c r="X73" s="1"/>
  <c r="N90" s="1"/>
  <c r="R72"/>
  <c r="C89" s="1"/>
  <c r="Q55"/>
  <c r="Q73" s="1"/>
  <c r="T90" s="1"/>
  <c r="AM72"/>
  <c r="J56"/>
  <c r="AL73" s="1"/>
  <c r="AC90" s="1"/>
  <c r="AB72"/>
  <c r="V89" s="1"/>
  <c r="AA55"/>
  <c r="AA73" s="1"/>
  <c r="R90" s="1"/>
  <c r="O72"/>
  <c r="B89" s="1"/>
  <c r="N55"/>
  <c r="N73" s="1"/>
  <c r="X90" s="1"/>
  <c r="V71" l="1"/>
  <c r="L88" s="1"/>
  <c r="T52"/>
  <c r="W53"/>
  <c r="BA71"/>
  <c r="AA88" s="1"/>
  <c r="P71"/>
  <c r="J88" s="1"/>
  <c r="N52"/>
  <c r="AO109" i="11"/>
  <c r="AO37" i="18"/>
  <c r="N37"/>
  <c r="N109" i="11"/>
  <c r="C37" i="18"/>
  <c r="C109" i="11"/>
  <c r="BC71" i="6"/>
  <c r="Y53"/>
  <c r="AM71"/>
  <c r="I53"/>
  <c r="AK71"/>
  <c r="AU88" s="1"/>
  <c r="G53"/>
  <c r="AG37" i="18"/>
  <c r="AG109" i="11"/>
  <c r="U56" i="14"/>
  <c r="AW73" s="1"/>
  <c r="AK90" s="1"/>
  <c r="AX72"/>
  <c r="AM89" s="1"/>
  <c r="G37" i="18"/>
  <c r="G109" i="11"/>
  <c r="O56" i="14"/>
  <c r="AQ73" s="1"/>
  <c r="AS90" s="1"/>
  <c r="AR72"/>
  <c r="AM29" i="12"/>
  <c r="AM117" i="17"/>
  <c r="O109" i="11"/>
  <c r="O37" i="18"/>
  <c r="Q56" i="14"/>
  <c r="AS73" s="1"/>
  <c r="AL90" s="1"/>
  <c r="AT72"/>
  <c r="AI89" s="1"/>
  <c r="M56"/>
  <c r="AO73" s="1"/>
  <c r="AG90" s="1"/>
  <c r="AP72"/>
  <c r="Z89" s="1"/>
  <c r="AU71" i="6"/>
  <c r="AR88" s="1"/>
  <c r="Q53"/>
  <c r="AH117" i="17"/>
  <c r="AH29" i="12"/>
  <c r="D71" i="6"/>
  <c r="H88" s="1"/>
  <c r="B52"/>
  <c r="AI29" i="12"/>
  <c r="AI117" i="17"/>
  <c r="S56" i="14"/>
  <c r="AU73" s="1"/>
  <c r="AR90" s="1"/>
  <c r="AV72"/>
  <c r="AD89" s="1"/>
  <c r="P52" i="6"/>
  <c r="R71"/>
  <c r="C88" s="1"/>
  <c r="AD117" i="17"/>
  <c r="AD29" i="12"/>
  <c r="AK109" i="11"/>
  <c r="AK37" i="18"/>
  <c r="AP37"/>
  <c r="AP109" i="11"/>
  <c r="AF117" i="17"/>
  <c r="AF29" i="12"/>
  <c r="AA109" i="11"/>
  <c r="AA37" i="18"/>
  <c r="G70" i="6"/>
  <c r="K87" s="1"/>
  <c r="E49"/>
  <c r="AL29" i="12"/>
  <c r="AL117" i="17"/>
  <c r="Z55" i="14"/>
  <c r="Z73" s="1"/>
  <c r="AA72"/>
  <c r="R89" s="1"/>
  <c r="Y56"/>
  <c r="BA73" s="1"/>
  <c r="AA90" s="1"/>
  <c r="BB72"/>
  <c r="AQ89" s="1"/>
  <c r="S52" i="6"/>
  <c r="U71"/>
  <c r="W88" s="1"/>
  <c r="AB55" i="14"/>
  <c r="AB73" s="1"/>
  <c r="V90" s="1"/>
  <c r="AC72"/>
  <c r="I89" s="1"/>
  <c r="U52" i="6"/>
  <c r="W71"/>
  <c r="P29" i="12"/>
  <c r="P117" i="17"/>
  <c r="S117"/>
  <c r="S29" i="12"/>
  <c r="AF71" i="6"/>
  <c r="AB88" s="1"/>
  <c r="B53"/>
  <c r="AG71"/>
  <c r="AW88" s="1"/>
  <c r="C53"/>
  <c r="BE72" i="14"/>
  <c r="AO89" s="1"/>
  <c r="AB56"/>
  <c r="BD73" s="1"/>
  <c r="AE90" s="1"/>
  <c r="U53" i="6"/>
  <c r="AY71"/>
  <c r="AT88" s="1"/>
  <c r="S101" i="11"/>
  <c r="S45" i="18"/>
  <c r="N56" i="14"/>
  <c r="AP73" s="1"/>
  <c r="Z90" s="1"/>
  <c r="AQ72"/>
  <c r="AS89" s="1"/>
  <c r="I29" i="12"/>
  <c r="I117" i="17"/>
  <c r="AE117"/>
  <c r="AE29" i="12"/>
  <c r="Y29"/>
  <c r="Y117" i="17"/>
  <c r="E37" i="18"/>
  <c r="E109" i="11"/>
  <c r="J55" i="14"/>
  <c r="J73" s="1"/>
  <c r="K72"/>
  <c r="M89" s="1"/>
  <c r="F55"/>
  <c r="F73" s="1"/>
  <c r="G90" s="1"/>
  <c r="G72"/>
  <c r="K89" s="1"/>
  <c r="AJ109" i="11"/>
  <c r="AJ37" i="18"/>
  <c r="P55" i="13"/>
  <c r="P73" s="1"/>
  <c r="J90" s="1"/>
  <c r="Q72"/>
  <c r="T89" s="1"/>
  <c r="N55"/>
  <c r="N73" s="1"/>
  <c r="X90" s="1"/>
  <c r="O72"/>
  <c r="B89" s="1"/>
  <c r="B55"/>
  <c r="B73" s="1"/>
  <c r="F90" s="1"/>
  <c r="C72"/>
  <c r="Y89" s="1"/>
  <c r="D117" i="15"/>
  <c r="D29" i="16"/>
  <c r="T117" i="15"/>
  <c r="T29" i="16"/>
  <c r="Q117" i="15"/>
  <c r="Q29" i="16"/>
  <c r="I55" i="13"/>
  <c r="I73" s="1"/>
  <c r="S90" s="1"/>
  <c r="J72"/>
  <c r="K117" i="15"/>
  <c r="K29" i="16"/>
  <c r="D55" i="13"/>
  <c r="D73" s="1"/>
  <c r="H90" s="1"/>
  <c r="E72"/>
  <c r="Q89" s="1"/>
  <c r="K133" i="15"/>
  <c r="K13" i="16"/>
  <c r="AL13"/>
  <c r="AL133" i="15"/>
  <c r="AO13" i="16"/>
  <c r="AO133" i="15"/>
  <c r="AR13" i="16"/>
  <c r="AR133" i="15"/>
  <c r="AE133"/>
  <c r="AE13" i="16"/>
  <c r="AT13"/>
  <c r="AT133" i="15"/>
  <c r="E13" i="16"/>
  <c r="E133" i="15"/>
  <c r="Q13" i="16"/>
  <c r="Q133" i="15"/>
  <c r="V125"/>
  <c r="V21" i="16"/>
  <c r="Z125" i="15"/>
  <c r="Z21" i="16"/>
  <c r="AC21"/>
  <c r="AC125" i="15"/>
  <c r="I21" i="16"/>
  <c r="I125" i="15"/>
  <c r="AB21" i="16"/>
  <c r="AB125" i="15"/>
  <c r="H125"/>
  <c r="H21" i="16"/>
  <c r="O125" i="15"/>
  <c r="O21" i="16"/>
  <c r="F125" i="15"/>
  <c r="F21" i="16"/>
  <c r="AM125" i="15"/>
  <c r="AM21" i="16"/>
  <c r="R13"/>
  <c r="R133" i="15"/>
  <c r="AG13" i="16"/>
  <c r="AG133" i="15"/>
  <c r="AU133"/>
  <c r="AU13" i="16"/>
  <c r="V13"/>
  <c r="V133" i="15"/>
  <c r="AP13" i="16"/>
  <c r="AP133" i="15"/>
  <c r="AF13" i="16"/>
  <c r="AF133" i="15"/>
  <c r="AQ133"/>
  <c r="AQ13" i="16"/>
  <c r="Y13"/>
  <c r="Y133" i="15"/>
  <c r="I13" i="16"/>
  <c r="I133" i="15"/>
  <c r="AK13" i="16"/>
  <c r="AK133" i="15"/>
  <c r="U21" i="16"/>
  <c r="U125" i="15"/>
  <c r="AE125"/>
  <c r="AE21" i="16"/>
  <c r="AI125" i="15"/>
  <c r="AI21" i="16"/>
  <c r="AV21"/>
  <c r="AV125" i="15"/>
  <c r="AD125"/>
  <c r="AD21" i="16"/>
  <c r="AO21"/>
  <c r="AO125" i="15"/>
  <c r="AH125"/>
  <c r="AH21" i="16"/>
  <c r="R125" i="15"/>
  <c r="R21" i="16"/>
  <c r="G125" i="15"/>
  <c r="G21" i="16"/>
  <c r="AV13" i="12"/>
  <c r="AV133" i="17"/>
  <c r="E133"/>
  <c r="E13" i="12"/>
  <c r="S133" i="17"/>
  <c r="S13" i="12"/>
  <c r="AC13"/>
  <c r="AC133" i="17"/>
  <c r="C21" i="12"/>
  <c r="C125" i="17"/>
  <c r="O21" i="12"/>
  <c r="O125" i="17"/>
  <c r="H125"/>
  <c r="H21" i="12"/>
  <c r="D21"/>
  <c r="D125" i="17"/>
  <c r="AR21" i="12"/>
  <c r="AR125" i="17"/>
  <c r="T133"/>
  <c r="T13" i="12"/>
  <c r="Y133" i="17"/>
  <c r="Y13" i="12"/>
  <c r="M133" i="17"/>
  <c r="M13" i="12"/>
  <c r="AI133" i="17"/>
  <c r="AI13" i="12"/>
  <c r="AU21"/>
  <c r="AU125" i="17"/>
  <c r="AF125"/>
  <c r="AF21" i="12"/>
  <c r="C13"/>
  <c r="C133" i="17"/>
  <c r="AF13" i="12"/>
  <c r="AF133" i="17"/>
  <c r="AB125"/>
  <c r="AB21" i="12"/>
  <c r="AB133" i="17"/>
  <c r="AB13" i="12"/>
  <c r="AK21"/>
  <c r="AK125" i="17"/>
  <c r="AG21" i="12"/>
  <c r="AG125" i="17"/>
  <c r="AN133"/>
  <c r="AN13" i="12"/>
  <c r="AD133" i="17"/>
  <c r="AD13" i="12"/>
  <c r="AW125" i="17"/>
  <c r="AW21" i="12"/>
  <c r="W125" i="17"/>
  <c r="W21" i="12"/>
  <c r="O133" i="17"/>
  <c r="O13" i="12"/>
  <c r="AW13"/>
  <c r="AW133" i="17"/>
  <c r="AJ21" i="12"/>
  <c r="AJ125" i="17"/>
  <c r="W133"/>
  <c r="W13" i="12"/>
  <c r="P13"/>
  <c r="P133" i="17"/>
  <c r="F21" i="12"/>
  <c r="F125" i="17"/>
  <c r="I133"/>
  <c r="I13" i="12"/>
  <c r="L21"/>
  <c r="L125" i="17"/>
  <c r="X125"/>
  <c r="X21" i="12"/>
  <c r="AJ133" i="17"/>
  <c r="AJ13" i="12"/>
  <c r="AP125" i="17"/>
  <c r="AP21" i="12"/>
  <c r="L13"/>
  <c r="L133" i="17"/>
  <c r="AP133"/>
  <c r="AP13" i="12"/>
  <c r="K13"/>
  <c r="K133" i="17"/>
  <c r="N125"/>
  <c r="N21" i="12"/>
  <c r="AE125" i="17"/>
  <c r="AE21" i="12"/>
  <c r="U125" i="17"/>
  <c r="U21" i="12"/>
  <c r="E125" i="17"/>
  <c r="E21" i="12"/>
  <c r="N13"/>
  <c r="N133" i="17"/>
  <c r="AC125"/>
  <c r="AC21" i="12"/>
  <c r="AU133" i="17"/>
  <c r="AU13" i="12"/>
  <c r="N13" i="18"/>
  <c r="AW21"/>
  <c r="S13"/>
  <c r="AW13"/>
  <c r="Z13"/>
  <c r="V21"/>
  <c r="C21"/>
  <c r="AR21"/>
  <c r="AE13"/>
  <c r="D13"/>
  <c r="G21"/>
  <c r="L21"/>
  <c r="V13"/>
  <c r="AI21"/>
  <c r="AM21"/>
  <c r="AT13"/>
  <c r="S21"/>
  <c r="R13"/>
  <c r="AO21"/>
  <c r="P21"/>
  <c r="W13"/>
  <c r="I21"/>
  <c r="AL13"/>
  <c r="AK13"/>
  <c r="AH21"/>
  <c r="L13"/>
  <c r="U13"/>
  <c r="AC13"/>
  <c r="T13"/>
  <c r="AI13"/>
  <c r="AP13"/>
  <c r="Q13"/>
  <c r="M21"/>
  <c r="B21"/>
  <c r="E21"/>
  <c r="AB13"/>
  <c r="D21"/>
  <c r="AN13"/>
  <c r="AQ13"/>
  <c r="K21"/>
  <c r="AJ21"/>
  <c r="AS13"/>
  <c r="AS21"/>
  <c r="AB21"/>
  <c r="AC21"/>
  <c r="Q21"/>
  <c r="T21"/>
  <c r="AG13"/>
  <c r="AQ21"/>
  <c r="X13"/>
  <c r="M13"/>
  <c r="AG21"/>
  <c r="G13"/>
  <c r="E13"/>
  <c r="AF13"/>
  <c r="AU13"/>
  <c r="H13"/>
  <c r="J13"/>
  <c r="Z21"/>
  <c r="R21"/>
  <c r="AA13"/>
  <c r="T133" i="11"/>
  <c r="AI133"/>
  <c r="AP133"/>
  <c r="B125"/>
  <c r="E125"/>
  <c r="AB133"/>
  <c r="D125"/>
  <c r="AN133"/>
  <c r="AQ133"/>
  <c r="K125"/>
  <c r="AJ125"/>
  <c r="AS133"/>
  <c r="AS125"/>
  <c r="AB125"/>
  <c r="AC125"/>
  <c r="Q125"/>
  <c r="T125"/>
  <c r="AG133"/>
  <c r="AQ125"/>
  <c r="AC133"/>
  <c r="N133"/>
  <c r="AW125"/>
  <c r="AG125"/>
  <c r="G133"/>
  <c r="S133"/>
  <c r="AW133"/>
  <c r="Z133"/>
  <c r="E133"/>
  <c r="AF133"/>
  <c r="AU133"/>
  <c r="H133"/>
  <c r="J133"/>
  <c r="Z125"/>
  <c r="R125"/>
  <c r="AA133"/>
  <c r="X133"/>
  <c r="M133"/>
  <c r="V125"/>
  <c r="C125"/>
  <c r="AR125"/>
  <c r="AE133"/>
  <c r="D133"/>
  <c r="G125"/>
  <c r="L125"/>
  <c r="V133"/>
  <c r="AI125"/>
  <c r="AM125"/>
  <c r="AT133"/>
  <c r="S125"/>
  <c r="R133"/>
  <c r="AO125"/>
  <c r="P125"/>
  <c r="Q133"/>
  <c r="W133"/>
  <c r="I125"/>
  <c r="M125"/>
  <c r="AL133"/>
  <c r="AK133"/>
  <c r="AH125"/>
  <c r="L133"/>
  <c r="U133"/>
  <c r="AU117" l="1"/>
  <c r="AU29" i="18"/>
  <c r="J29"/>
  <c r="J117" i="11"/>
  <c r="L117"/>
  <c r="L29" i="18"/>
  <c r="F56" i="6"/>
  <c r="AH73" s="1"/>
  <c r="AJ90" s="1"/>
  <c r="AI72"/>
  <c r="AP89" s="1"/>
  <c r="X56"/>
  <c r="AZ73" s="1"/>
  <c r="AH90" s="1"/>
  <c r="BA72"/>
  <c r="AA89" s="1"/>
  <c r="N72"/>
  <c r="X89" s="1"/>
  <c r="M55"/>
  <c r="M73" s="1"/>
  <c r="P90" s="1"/>
  <c r="S55"/>
  <c r="S73" s="1"/>
  <c r="T72"/>
  <c r="O89" s="1"/>
  <c r="V56"/>
  <c r="AX73" s="1"/>
  <c r="AM90" s="1"/>
  <c r="AY72"/>
  <c r="AT89" s="1"/>
  <c r="H56"/>
  <c r="AJ73" s="1"/>
  <c r="AK72"/>
  <c r="AU89" s="1"/>
  <c r="AA29" i="18"/>
  <c r="AA117" i="11"/>
  <c r="G13" i="12"/>
  <c r="G133" i="17"/>
  <c r="Z13" i="12"/>
  <c r="Z133" i="17"/>
  <c r="T56" i="6"/>
  <c r="AV73" s="1"/>
  <c r="AD90" s="1"/>
  <c r="AW72"/>
  <c r="AK89" s="1"/>
  <c r="AW29" i="18"/>
  <c r="AW117" i="11"/>
  <c r="T55" i="6"/>
  <c r="T73" s="1"/>
  <c r="O90" s="1"/>
  <c r="U72"/>
  <c r="W89" s="1"/>
  <c r="R55"/>
  <c r="R73" s="1"/>
  <c r="C90" s="1"/>
  <c r="S72"/>
  <c r="K37" i="18"/>
  <c r="K109" i="11"/>
  <c r="O55" i="6"/>
  <c r="O73" s="1"/>
  <c r="B90" s="1"/>
  <c r="P72"/>
  <c r="J89" s="1"/>
  <c r="AG13" i="12"/>
  <c r="AG133" i="17"/>
  <c r="AS13" i="12"/>
  <c r="AS133" i="17"/>
  <c r="AK133"/>
  <c r="AK13" i="12"/>
  <c r="K125" i="17"/>
  <c r="K21" i="12"/>
  <c r="AS125" i="17"/>
  <c r="AS21" i="12"/>
  <c r="AT29" i="18"/>
  <c r="AT117" i="11"/>
  <c r="B56" i="6"/>
  <c r="AD73" s="1"/>
  <c r="AV90" s="1"/>
  <c r="AE72"/>
  <c r="AF89" s="1"/>
  <c r="W117" i="11"/>
  <c r="W29" i="18"/>
  <c r="R21" i="12"/>
  <c r="R125" i="17"/>
  <c r="C52" i="6"/>
  <c r="E71"/>
  <c r="Q88" s="1"/>
  <c r="C117" i="11"/>
  <c r="C29" i="18"/>
  <c r="Z21" i="12"/>
  <c r="Z125" i="17"/>
  <c r="AM125"/>
  <c r="AM21" i="12"/>
  <c r="AO21"/>
  <c r="AO125" i="17"/>
  <c r="AB29" i="18"/>
  <c r="AB117" i="11"/>
  <c r="V13" i="12"/>
  <c r="V133" i="17"/>
  <c r="AA13" i="12"/>
  <c r="AA133" i="17"/>
  <c r="AR13" i="12"/>
  <c r="AR133" i="17"/>
  <c r="H117" i="11"/>
  <c r="H29" i="18"/>
  <c r="AR117" i="11"/>
  <c r="AR29" i="18"/>
  <c r="AL13" i="12"/>
  <c r="AL133" i="17"/>
  <c r="M21" i="12"/>
  <c r="M125" i="17"/>
  <c r="AE133"/>
  <c r="AE13" i="12"/>
  <c r="AC56" i="6"/>
  <c r="BE73" s="1"/>
  <c r="AO90" s="1"/>
  <c r="AD72"/>
  <c r="AV89" s="1"/>
  <c r="I21" i="12"/>
  <c r="I125" i="17"/>
  <c r="AQ125"/>
  <c r="AQ21" i="12"/>
  <c r="AD125" i="17"/>
  <c r="AD21" i="12"/>
  <c r="B72" i="6"/>
  <c r="F89" s="1"/>
  <c r="AC55"/>
  <c r="AC73" s="1"/>
  <c r="I90" s="1"/>
  <c r="P56"/>
  <c r="AR73" s="1"/>
  <c r="AS72"/>
  <c r="AL89" s="1"/>
  <c r="AI125" i="17"/>
  <c r="AI21" i="12"/>
  <c r="H133" i="15"/>
  <c r="H13" i="16"/>
  <c r="S13"/>
  <c r="S133" i="15"/>
  <c r="F133"/>
  <c r="F13" i="16"/>
  <c r="J133" i="15"/>
  <c r="J13" i="16"/>
  <c r="Q125" i="15"/>
  <c r="Q21" i="16"/>
  <c r="Y125" i="15"/>
  <c r="Y21" i="16"/>
  <c r="T125" i="15"/>
  <c r="T21" i="16"/>
  <c r="X133" i="15"/>
  <c r="X13" i="16"/>
  <c r="B125" i="15"/>
  <c r="B21" i="16"/>
  <c r="AH13" i="18" l="1"/>
  <c r="AH133" i="11"/>
  <c r="AU21" i="18"/>
  <c r="AU125" i="11"/>
  <c r="O21" i="18"/>
  <c r="O125" i="11"/>
  <c r="AA21" i="18"/>
  <c r="AA125" i="11"/>
  <c r="AM13" i="18"/>
  <c r="AM133" i="11"/>
  <c r="X21" i="18"/>
  <c r="X125" i="11"/>
  <c r="AJ133"/>
  <c r="AJ13" i="18"/>
  <c r="AT125" i="11"/>
  <c r="AT21" i="18"/>
  <c r="P13"/>
  <c r="P133" i="11"/>
  <c r="AP125"/>
  <c r="AP21" i="18"/>
  <c r="AV13"/>
  <c r="AV133" i="11"/>
  <c r="O133"/>
  <c r="O13" i="18"/>
  <c r="AD13"/>
  <c r="AD133" i="11"/>
  <c r="AF21" i="18"/>
  <c r="AF125" i="11"/>
  <c r="W125"/>
  <c r="W21" i="18"/>
  <c r="AK125" i="11"/>
  <c r="AK21" i="18"/>
  <c r="AL21"/>
  <c r="AL125" i="11"/>
  <c r="F21" i="18"/>
  <c r="F125" i="11"/>
  <c r="AO13" i="18"/>
  <c r="AO133" i="11"/>
  <c r="C72" i="6"/>
  <c r="Y89" s="1"/>
  <c r="B55"/>
  <c r="B73" s="1"/>
  <c r="F90" s="1"/>
  <c r="B13" i="18"/>
  <c r="B133" i="11"/>
  <c r="C13" i="18"/>
  <c r="C133" i="11"/>
  <c r="I13" i="18"/>
  <c r="I133" i="11"/>
  <c r="AV21" i="18"/>
  <c r="AV125" i="11"/>
  <c r="Q29" i="18"/>
  <c r="Q117" i="11"/>
  <c r="J21" i="18"/>
  <c r="J125" i="11"/>
  <c r="Y125" l="1"/>
  <c r="Y21" i="18"/>
  <c r="F13"/>
  <c r="F133" i="11"/>
  <c r="P7" l="1"/>
  <c r="BL8" s="1"/>
  <c r="AF10" s="1"/>
  <c r="AF11" s="1"/>
  <c r="N7"/>
  <c r="BD8" s="1"/>
  <c r="X10" s="1"/>
  <c r="Q7"/>
  <c r="AF8" s="1"/>
  <c r="AF9" s="1"/>
  <c r="O7"/>
  <c r="X8" s="1"/>
  <c r="X9" s="1"/>
  <c r="R7"/>
  <c r="AM8" s="1"/>
  <c r="G10" s="1"/>
  <c r="U7"/>
  <c r="O8" s="1"/>
  <c r="O9" s="1"/>
  <c r="T7"/>
  <c r="AU8" s="1"/>
  <c r="O10" s="1"/>
  <c r="S7"/>
  <c r="G8" s="1"/>
  <c r="G9" s="1"/>
  <c r="AU7"/>
  <c r="T8" s="1"/>
  <c r="T9" s="1"/>
  <c r="AW7"/>
  <c r="AB8" s="1"/>
  <c r="AB9" s="1"/>
  <c r="AT7"/>
  <c r="AZ8" s="1"/>
  <c r="T10" s="1"/>
  <c r="AV7"/>
  <c r="BH8" s="1"/>
  <c r="AB10" s="1"/>
  <c r="AO7"/>
  <c r="AC8" s="1"/>
  <c r="AC9" s="1"/>
  <c r="AL7"/>
  <c r="BA8" s="1"/>
  <c r="U10" s="1"/>
  <c r="AM7"/>
  <c r="U8" s="1"/>
  <c r="U9" s="1"/>
  <c r="AN7"/>
  <c r="BI8" s="1"/>
  <c r="AC10" s="1"/>
  <c r="BM7"/>
  <c r="Z8" s="1"/>
  <c r="Z9" s="1"/>
  <c r="BL7"/>
  <c r="BF8" s="1"/>
  <c r="Z10" s="1"/>
  <c r="BJ7"/>
  <c r="AX8" s="1"/>
  <c r="R10" s="1"/>
  <c r="BK7"/>
  <c r="R8" s="1"/>
  <c r="R9" s="1"/>
  <c r="AB7"/>
  <c r="AT8" s="1"/>
  <c r="N10" s="1"/>
  <c r="AC7"/>
  <c r="N8" s="1"/>
  <c r="N9" s="1"/>
  <c r="AA7"/>
  <c r="F8" s="1"/>
  <c r="F9" s="1"/>
  <c r="Z7"/>
  <c r="AL8" s="1"/>
  <c r="F10" s="1"/>
  <c r="AJ7"/>
  <c r="AS8" s="1"/>
  <c r="M10" s="1"/>
  <c r="AI7"/>
  <c r="E8" s="1"/>
  <c r="E9" s="1"/>
  <c r="AH7"/>
  <c r="AK8" s="1"/>
  <c r="E10" s="1"/>
  <c r="AK7"/>
  <c r="M8" s="1"/>
  <c r="M9" s="1"/>
  <c r="I7"/>
  <c r="AG8" s="1"/>
  <c r="AG9" s="1"/>
  <c r="F7"/>
  <c r="BE8" s="1"/>
  <c r="Y10" s="1"/>
  <c r="H7"/>
  <c r="BM8" s="1"/>
  <c r="AG10" s="1"/>
  <c r="G7"/>
  <c r="Y8" s="1"/>
  <c r="Y9" s="1"/>
  <c r="W7"/>
  <c r="W8" s="1"/>
  <c r="W9" s="1"/>
  <c r="Y7"/>
  <c r="AE8" s="1"/>
  <c r="AE9" s="1"/>
  <c r="V7"/>
  <c r="BC8" s="1"/>
  <c r="W10" s="1"/>
  <c r="X7"/>
  <c r="BK8" s="1"/>
  <c r="AE10" s="1"/>
  <c r="D7"/>
  <c r="AW8" s="1"/>
  <c r="Q10" s="1"/>
  <c r="B7"/>
  <c r="AO8" s="1"/>
  <c r="I10" s="1"/>
  <c r="C7"/>
  <c r="I8" s="1"/>
  <c r="I9" s="1"/>
  <c r="E7"/>
  <c r="Q8" s="1"/>
  <c r="Q9" s="1"/>
  <c r="AE7"/>
  <c r="V8" s="1"/>
  <c r="V9" s="1"/>
  <c r="AD7"/>
  <c r="BB8" s="1"/>
  <c r="V10" s="1"/>
  <c r="AF7"/>
  <c r="BJ8" s="1"/>
  <c r="AD10" s="1"/>
  <c r="AG7"/>
  <c r="AD8" s="1"/>
  <c r="AD9" s="1"/>
  <c r="M7"/>
  <c r="P8" s="1"/>
  <c r="P9" s="1"/>
  <c r="K7"/>
  <c r="H8" s="1"/>
  <c r="H9" s="1"/>
  <c r="J7"/>
  <c r="AN8" s="1"/>
  <c r="H10" s="1"/>
  <c r="L7"/>
  <c r="AV8" s="1"/>
  <c r="P10" s="1"/>
  <c r="BI7"/>
  <c r="J8" s="1"/>
  <c r="J9" s="1"/>
  <c r="BF7"/>
  <c r="AH8" s="1"/>
  <c r="B10" s="1"/>
  <c r="BG7"/>
  <c r="B8" s="1"/>
  <c r="B9" s="1"/>
  <c r="BH7"/>
  <c r="AP8" s="1"/>
  <c r="J10" s="1"/>
  <c r="X11"/>
  <c r="AI12"/>
  <c r="AI14" s="1"/>
  <c r="BK10" l="1"/>
  <c r="P11" i="10" s="1"/>
  <c r="BM10" i="11"/>
  <c r="R11" i="10" s="1"/>
  <c r="BI10" i="11"/>
  <c r="N11" i="10" s="1"/>
  <c r="BG10" i="11"/>
  <c r="BE10"/>
  <c r="J11" i="10" s="1"/>
  <c r="BC10" i="11"/>
  <c r="H11" i="10" s="1"/>
  <c r="BA10" i="11"/>
  <c r="F11" i="10" s="1"/>
  <c r="AY10" i="11"/>
  <c r="D11" i="10" s="1"/>
  <c r="L11"/>
  <c r="AU12" i="11"/>
  <c r="AU14" s="1"/>
  <c r="AS7"/>
  <c r="L8" s="1"/>
  <c r="L9" s="1"/>
  <c r="AQ7"/>
  <c r="D8" s="1"/>
  <c r="D9" s="1"/>
  <c r="AP7"/>
  <c r="AJ8" s="1"/>
  <c r="D10" s="1"/>
  <c r="AR7"/>
  <c r="AR8" s="1"/>
  <c r="L10" s="1"/>
  <c r="AX7"/>
  <c r="AI8" s="1"/>
  <c r="C10" s="1"/>
  <c r="BA7"/>
  <c r="K8" s="1"/>
  <c r="K9" s="1"/>
  <c r="AY7"/>
  <c r="C8" s="1"/>
  <c r="C9" s="1"/>
  <c r="AZ7"/>
  <c r="AQ8" s="1"/>
  <c r="K10" s="1"/>
  <c r="BD7"/>
  <c r="BG8" s="1"/>
  <c r="AA10" s="1"/>
  <c r="BD10" s="1"/>
  <c r="BC7"/>
  <c r="S8" s="1"/>
  <c r="S9" s="1"/>
  <c r="BJ10" s="1"/>
  <c r="BE7"/>
  <c r="AA8" s="1"/>
  <c r="AA9" s="1"/>
  <c r="BL10" s="1"/>
  <c r="BB7"/>
  <c r="AY8" s="1"/>
  <c r="S10" s="1"/>
  <c r="J11"/>
  <c r="O12"/>
  <c r="O14" s="1"/>
  <c r="M12"/>
  <c r="M14" s="1"/>
  <c r="X12"/>
  <c r="X14" s="1"/>
  <c r="Q11"/>
  <c r="Z12"/>
  <c r="Z14" s="1"/>
  <c r="R12"/>
  <c r="R14" s="1"/>
  <c r="M11"/>
  <c r="T12"/>
  <c r="T14" s="1"/>
  <c r="U12"/>
  <c r="U14" s="1"/>
  <c r="S12"/>
  <c r="S14" s="1"/>
  <c r="N11"/>
  <c r="J12"/>
  <c r="J14" s="1"/>
  <c r="G11"/>
  <c r="B11"/>
  <c r="C12"/>
  <c r="C14" s="1"/>
  <c r="AW12"/>
  <c r="AW14" s="1"/>
  <c r="AG12"/>
  <c r="AG14" s="1"/>
  <c r="V11"/>
  <c r="AE12"/>
  <c r="AE14" s="1"/>
  <c r="I11"/>
  <c r="L12"/>
  <c r="L14" s="1"/>
  <c r="N12"/>
  <c r="N14" s="1"/>
  <c r="AJ12"/>
  <c r="AJ14" s="1"/>
  <c r="AL12"/>
  <c r="AL14" s="1"/>
  <c r="Y11"/>
  <c r="AM12"/>
  <c r="AM14" s="1"/>
  <c r="Z11"/>
  <c r="AK12"/>
  <c r="AK14" s="1"/>
  <c r="U11"/>
  <c r="AD12"/>
  <c r="AD14" s="1"/>
  <c r="AF12"/>
  <c r="AF14" s="1"/>
  <c r="K12"/>
  <c r="K14" s="1"/>
  <c r="H11"/>
  <c r="AQ12"/>
  <c r="AQ14" s="1"/>
  <c r="AD11"/>
  <c r="AS12"/>
  <c r="AS14" s="1"/>
  <c r="AH12"/>
  <c r="AH14" s="1"/>
  <c r="W11"/>
  <c r="AV12"/>
  <c r="AV14" s="1"/>
  <c r="B12"/>
  <c r="B14" s="1"/>
  <c r="AG11"/>
  <c r="E11"/>
  <c r="H12"/>
  <c r="H14" s="1"/>
  <c r="F12"/>
  <c r="F14" s="1"/>
  <c r="Y12"/>
  <c r="Y14" s="1"/>
  <c r="AA12"/>
  <c r="AA14" s="1"/>
  <c r="R11"/>
  <c r="T11"/>
  <c r="AC12"/>
  <c r="AC14" s="1"/>
  <c r="O11"/>
  <c r="V12"/>
  <c r="V14" s="1"/>
  <c r="W12"/>
  <c r="W14" s="1"/>
  <c r="P11"/>
  <c r="AE11"/>
  <c r="AT12"/>
  <c r="AT14" s="1"/>
  <c r="I12"/>
  <c r="I14" s="1"/>
  <c r="G12"/>
  <c r="G14" s="1"/>
  <c r="F11"/>
  <c r="AP12"/>
  <c r="AP14" s="1"/>
  <c r="AC11"/>
  <c r="AR12"/>
  <c r="AR14" s="1"/>
  <c r="AO12"/>
  <c r="AO14" s="1"/>
  <c r="AB11"/>
  <c r="BG18" l="1"/>
  <c r="BM18"/>
  <c r="BK18"/>
  <c r="BI18"/>
  <c r="Q11" i="10"/>
  <c r="O11"/>
  <c r="BH10" i="11"/>
  <c r="M11" i="10" s="1"/>
  <c r="BF10" i="11"/>
  <c r="K11" i="10" s="1"/>
  <c r="I11"/>
  <c r="AX10" i="11"/>
  <c r="C11" i="10" s="1"/>
  <c r="BB10" i="11"/>
  <c r="G11" i="10" s="1"/>
  <c r="AZ10" i="11"/>
  <c r="E11" i="10" s="1"/>
  <c r="AK15" i="11"/>
  <c r="AG15" s="1"/>
  <c r="V16" s="1"/>
  <c r="E17" s="1"/>
  <c r="E18" s="1"/>
  <c r="Y15"/>
  <c r="U15" s="1"/>
  <c r="N16" s="1"/>
  <c r="AA17" s="1"/>
  <c r="AA18" s="1"/>
  <c r="AA11"/>
  <c r="BL18" s="1"/>
  <c r="AN12"/>
  <c r="AN14" s="1"/>
  <c r="AQ15" s="1"/>
  <c r="D12"/>
  <c r="D14" s="1"/>
  <c r="C11"/>
  <c r="M15"/>
  <c r="D11"/>
  <c r="E12"/>
  <c r="E14" s="1"/>
  <c r="AW15"/>
  <c r="AB12"/>
  <c r="AB14" s="1"/>
  <c r="AE15" s="1"/>
  <c r="S11"/>
  <c r="BJ18" s="1"/>
  <c r="P12"/>
  <c r="P14" s="1"/>
  <c r="K11"/>
  <c r="Q12"/>
  <c r="Q14" s="1"/>
  <c r="L11"/>
  <c r="BH18" l="1"/>
  <c r="BF18"/>
  <c r="G15"/>
  <c r="F15" s="1"/>
  <c r="E16" s="1"/>
  <c r="AF17" s="1"/>
  <c r="AF18" s="1"/>
  <c r="AJ15"/>
  <c r="Y16" s="1"/>
  <c r="T17" s="1"/>
  <c r="T18" s="1"/>
  <c r="T19" s="1"/>
  <c r="AI15"/>
  <c r="X16" s="1"/>
  <c r="L17" s="1"/>
  <c r="L18" s="1"/>
  <c r="Q20" s="1"/>
  <c r="Q22" s="1"/>
  <c r="AH15"/>
  <c r="W16" s="1"/>
  <c r="AD17" s="1"/>
  <c r="S15"/>
  <c r="Q15" s="1"/>
  <c r="L16" s="1"/>
  <c r="AE17" s="1"/>
  <c r="AE18" s="1"/>
  <c r="W15"/>
  <c r="P16" s="1"/>
  <c r="K17" s="1"/>
  <c r="K18" s="1"/>
  <c r="P20" s="1"/>
  <c r="P22" s="1"/>
  <c r="V15"/>
  <c r="O16" s="1"/>
  <c r="U17" s="1"/>
  <c r="U18" s="1"/>
  <c r="X15"/>
  <c r="Q16" s="1"/>
  <c r="B17" s="1"/>
  <c r="AD15"/>
  <c r="U16" s="1"/>
  <c r="D17" s="1"/>
  <c r="D18" s="1"/>
  <c r="AB15"/>
  <c r="S16" s="1"/>
  <c r="O17" s="1"/>
  <c r="O18" s="1"/>
  <c r="AA15"/>
  <c r="R16" s="1"/>
  <c r="I17" s="1"/>
  <c r="I18" s="1"/>
  <c r="AC15"/>
  <c r="T16" s="1"/>
  <c r="Z17" s="1"/>
  <c r="AA19"/>
  <c r="AN20"/>
  <c r="AN22" s="1"/>
  <c r="AN15"/>
  <c r="AA16" s="1"/>
  <c r="M17" s="1"/>
  <c r="M18" s="1"/>
  <c r="AM15"/>
  <c r="Z16" s="1"/>
  <c r="AG17" s="1"/>
  <c r="AG18" s="1"/>
  <c r="AP15"/>
  <c r="AC16" s="1"/>
  <c r="H17" s="1"/>
  <c r="H18" s="1"/>
  <c r="AO15"/>
  <c r="AB16" s="1"/>
  <c r="W17" s="1"/>
  <c r="W18" s="1"/>
  <c r="H20"/>
  <c r="H22" s="1"/>
  <c r="E19"/>
  <c r="F20"/>
  <c r="F22" s="1"/>
  <c r="AS15"/>
  <c r="AD16" s="1"/>
  <c r="F17" s="1"/>
  <c r="AU15"/>
  <c r="AF16" s="1"/>
  <c r="P17" s="1"/>
  <c r="P18" s="1"/>
  <c r="AT15"/>
  <c r="AE16" s="1"/>
  <c r="AB17" s="1"/>
  <c r="AB18" s="1"/>
  <c r="AV15"/>
  <c r="AG16" s="1"/>
  <c r="V17" s="1"/>
  <c r="K15"/>
  <c r="H16" s="1"/>
  <c r="C17" s="1"/>
  <c r="C18" s="1"/>
  <c r="I15"/>
  <c r="F16" s="1"/>
  <c r="N17" s="1"/>
  <c r="J15"/>
  <c r="G16" s="1"/>
  <c r="AC17" s="1"/>
  <c r="AC18" s="1"/>
  <c r="L15"/>
  <c r="I16" s="1"/>
  <c r="S17" s="1"/>
  <c r="S18" s="1"/>
  <c r="V18" l="1"/>
  <c r="AG20" s="1"/>
  <c r="AG22" s="1"/>
  <c r="F18"/>
  <c r="F19" s="1"/>
  <c r="N18"/>
  <c r="U20" s="1"/>
  <c r="U22" s="1"/>
  <c r="Z18"/>
  <c r="BD18" s="1"/>
  <c r="Q12" i="10"/>
  <c r="B18" i="11"/>
  <c r="AX18" s="1"/>
  <c r="K12" i="10"/>
  <c r="AD18" i="11"/>
  <c r="BE18" s="1"/>
  <c r="J12" i="10" s="1"/>
  <c r="R12"/>
  <c r="L19" i="11"/>
  <c r="AF20"/>
  <c r="AF22" s="1"/>
  <c r="E15"/>
  <c r="D16" s="1"/>
  <c r="X17" s="1"/>
  <c r="X18" s="1"/>
  <c r="C15"/>
  <c r="B16" s="1"/>
  <c r="J17" s="1"/>
  <c r="D15"/>
  <c r="C16" s="1"/>
  <c r="R17" s="1"/>
  <c r="U19"/>
  <c r="K19"/>
  <c r="AD20"/>
  <c r="AD22" s="1"/>
  <c r="AC20"/>
  <c r="AC22" s="1"/>
  <c r="R15"/>
  <c r="M16" s="1"/>
  <c r="G17" s="1"/>
  <c r="G18" s="1"/>
  <c r="G19" s="1"/>
  <c r="O15"/>
  <c r="J16" s="1"/>
  <c r="Y17" s="1"/>
  <c r="Y18" s="1"/>
  <c r="P15"/>
  <c r="K16" s="1"/>
  <c r="Q17" s="1"/>
  <c r="Q18" s="1"/>
  <c r="C19"/>
  <c r="D20"/>
  <c r="D22" s="1"/>
  <c r="S20"/>
  <c r="S22" s="1"/>
  <c r="W20"/>
  <c r="W22" s="1"/>
  <c r="P19"/>
  <c r="T20"/>
  <c r="T22" s="1"/>
  <c r="M19"/>
  <c r="R20"/>
  <c r="R22" s="1"/>
  <c r="E20"/>
  <c r="E22" s="1"/>
  <c r="D19"/>
  <c r="I20"/>
  <c r="I22" s="1"/>
  <c r="AR20"/>
  <c r="AR22" s="1"/>
  <c r="AC19"/>
  <c r="AP20"/>
  <c r="AP22" s="1"/>
  <c r="AO20"/>
  <c r="AO22" s="1"/>
  <c r="AB19"/>
  <c r="AG19"/>
  <c r="B20"/>
  <c r="B22" s="1"/>
  <c r="AV20"/>
  <c r="AV22" s="1"/>
  <c r="V20"/>
  <c r="V22" s="1"/>
  <c r="O19"/>
  <c r="AB20"/>
  <c r="AB22" s="1"/>
  <c r="S19"/>
  <c r="H19"/>
  <c r="K20"/>
  <c r="K22" s="1"/>
  <c r="L20"/>
  <c r="L22" s="1"/>
  <c r="N20"/>
  <c r="N22" s="1"/>
  <c r="I19"/>
  <c r="AH20"/>
  <c r="AH22" s="1"/>
  <c r="W19"/>
  <c r="AT20"/>
  <c r="AT22" s="1"/>
  <c r="AE19"/>
  <c r="AK20"/>
  <c r="AK22" s="1"/>
  <c r="AF19"/>
  <c r="AU20"/>
  <c r="AU22" s="1"/>
  <c r="N19" l="1"/>
  <c r="BG26"/>
  <c r="G20"/>
  <c r="G22" s="1"/>
  <c r="AM20"/>
  <c r="AM22" s="1"/>
  <c r="Z19"/>
  <c r="BL26" s="1"/>
  <c r="B19"/>
  <c r="BF26" s="1"/>
  <c r="AS20"/>
  <c r="AS22" s="1"/>
  <c r="AQ20"/>
  <c r="AQ22" s="1"/>
  <c r="AE20"/>
  <c r="AE22" s="1"/>
  <c r="C20"/>
  <c r="C22" s="1"/>
  <c r="V19"/>
  <c r="AW20"/>
  <c r="AW22" s="1"/>
  <c r="BA18"/>
  <c r="F12" i="10" s="1"/>
  <c r="BC18" i="11"/>
  <c r="H12" i="10" s="1"/>
  <c r="J18" i="11"/>
  <c r="AZ18" s="1"/>
  <c r="E12" i="10" s="1"/>
  <c r="M12"/>
  <c r="AD19" i="11"/>
  <c r="BM26" s="1"/>
  <c r="N12" i="10"/>
  <c r="P12"/>
  <c r="R18" i="11"/>
  <c r="BB18" s="1"/>
  <c r="G12" i="10" s="1"/>
  <c r="O12"/>
  <c r="AY18" i="11"/>
  <c r="D12" i="10" s="1"/>
  <c r="L12"/>
  <c r="C12"/>
  <c r="X19" i="11"/>
  <c r="AI20"/>
  <c r="AI22" s="1"/>
  <c r="Y19"/>
  <c r="I12" i="10"/>
  <c r="X20" i="11"/>
  <c r="X22" s="1"/>
  <c r="AJ20"/>
  <c r="AJ22" s="1"/>
  <c r="AL20"/>
  <c r="AL22" s="1"/>
  <c r="Q19"/>
  <c r="J20"/>
  <c r="J22" s="1"/>
  <c r="Z20"/>
  <c r="Z22" s="1"/>
  <c r="BI26" l="1"/>
  <c r="M20"/>
  <c r="M22" s="1"/>
  <c r="M23" s="1"/>
  <c r="J23" s="1"/>
  <c r="G24" s="1"/>
  <c r="AC25" s="1"/>
  <c r="AC26" s="1"/>
  <c r="O20"/>
  <c r="O22" s="1"/>
  <c r="S23" s="1"/>
  <c r="O23" s="1"/>
  <c r="J24" s="1"/>
  <c r="Y25" s="1"/>
  <c r="Y26" s="1"/>
  <c r="Y27" s="1"/>
  <c r="BK26"/>
  <c r="G23"/>
  <c r="F23" s="1"/>
  <c r="E24" s="1"/>
  <c r="AF25" s="1"/>
  <c r="AF26" s="1"/>
  <c r="AF27" s="1"/>
  <c r="AQ23"/>
  <c r="AO23" s="1"/>
  <c r="AB24" s="1"/>
  <c r="W25" s="1"/>
  <c r="W26" s="1"/>
  <c r="W27" s="1"/>
  <c r="AW23"/>
  <c r="AT23" s="1"/>
  <c r="AE24" s="1"/>
  <c r="AB25" s="1"/>
  <c r="AB26" s="1"/>
  <c r="J19"/>
  <c r="BH26" s="1"/>
  <c r="AA20"/>
  <c r="AA22" s="1"/>
  <c r="AE23" s="1"/>
  <c r="AC23" s="1"/>
  <c r="T24" s="1"/>
  <c r="Z25" s="1"/>
  <c r="Y20"/>
  <c r="Y22" s="1"/>
  <c r="Y23" s="1"/>
  <c r="R19"/>
  <c r="BJ26" s="1"/>
  <c r="AK23"/>
  <c r="AG23" s="1"/>
  <c r="V24" s="1"/>
  <c r="E25" s="1"/>
  <c r="E26" s="1"/>
  <c r="R23"/>
  <c r="M24" s="1"/>
  <c r="G25" s="1"/>
  <c r="G26" s="1"/>
  <c r="G27" s="1"/>
  <c r="Q23"/>
  <c r="L24" s="1"/>
  <c r="AE25" s="1"/>
  <c r="AE26" s="1"/>
  <c r="AT28" s="1"/>
  <c r="AT30" s="1"/>
  <c r="AL28"/>
  <c r="AL30" s="1"/>
  <c r="AU28" l="1"/>
  <c r="AU30" s="1"/>
  <c r="D23"/>
  <c r="C24" s="1"/>
  <c r="R25" s="1"/>
  <c r="AJ28"/>
  <c r="AJ30" s="1"/>
  <c r="AH28"/>
  <c r="AH30" s="1"/>
  <c r="AN23"/>
  <c r="AA24" s="1"/>
  <c r="M25" s="1"/>
  <c r="M26" s="1"/>
  <c r="R28" s="1"/>
  <c r="R30" s="1"/>
  <c r="P23"/>
  <c r="K24" s="1"/>
  <c r="Q25" s="1"/>
  <c r="Q26" s="1"/>
  <c r="C23"/>
  <c r="B24" s="1"/>
  <c r="J25" s="1"/>
  <c r="E23"/>
  <c r="D24" s="1"/>
  <c r="X25" s="1"/>
  <c r="X26" s="1"/>
  <c r="X27" s="1"/>
  <c r="AM23"/>
  <c r="Z24" s="1"/>
  <c r="AG25" s="1"/>
  <c r="AG26" s="1"/>
  <c r="B28" s="1"/>
  <c r="B30" s="1"/>
  <c r="AP23"/>
  <c r="AC24" s="1"/>
  <c r="H25" s="1"/>
  <c r="H26" s="1"/>
  <c r="H27" s="1"/>
  <c r="AV23"/>
  <c r="AG24" s="1"/>
  <c r="V25" s="1"/>
  <c r="P13" i="10" s="1"/>
  <c r="AS23" i="11"/>
  <c r="AD24" s="1"/>
  <c r="F25" s="1"/>
  <c r="F26" s="1"/>
  <c r="AU23"/>
  <c r="AF24" s="1"/>
  <c r="P25" s="1"/>
  <c r="P26" s="1"/>
  <c r="P27" s="1"/>
  <c r="W23"/>
  <c r="P24" s="1"/>
  <c r="K25" s="1"/>
  <c r="K26" s="1"/>
  <c r="K27" s="1"/>
  <c r="X23"/>
  <c r="Q24" s="1"/>
  <c r="B25" s="1"/>
  <c r="R26"/>
  <c r="AJ23"/>
  <c r="Y24" s="1"/>
  <c r="T25" s="1"/>
  <c r="T26" s="1"/>
  <c r="AC28" s="1"/>
  <c r="AC30" s="1"/>
  <c r="Z26"/>
  <c r="J26"/>
  <c r="M28" s="1"/>
  <c r="M30" s="1"/>
  <c r="AP28"/>
  <c r="AP30" s="1"/>
  <c r="X28"/>
  <c r="X30" s="1"/>
  <c r="AH23"/>
  <c r="W24" s="1"/>
  <c r="AD25" s="1"/>
  <c r="AI23"/>
  <c r="X24" s="1"/>
  <c r="L25" s="1"/>
  <c r="L26" s="1"/>
  <c r="Q28" s="1"/>
  <c r="Q30" s="1"/>
  <c r="Q27"/>
  <c r="K23"/>
  <c r="H24" s="1"/>
  <c r="C25" s="1"/>
  <c r="C26" s="1"/>
  <c r="C27" s="1"/>
  <c r="L23"/>
  <c r="I24" s="1"/>
  <c r="S25" s="1"/>
  <c r="S26" s="1"/>
  <c r="S27" s="1"/>
  <c r="I23"/>
  <c r="F24" s="1"/>
  <c r="N25" s="1"/>
  <c r="Z28"/>
  <c r="Z30" s="1"/>
  <c r="AD23"/>
  <c r="U24" s="1"/>
  <c r="D25" s="1"/>
  <c r="D26" s="1"/>
  <c r="E28" s="1"/>
  <c r="E30" s="1"/>
  <c r="U23"/>
  <c r="N24" s="1"/>
  <c r="AA25" s="1"/>
  <c r="AA26" s="1"/>
  <c r="AA27" s="1"/>
  <c r="AB23"/>
  <c r="S24" s="1"/>
  <c r="O25" s="1"/>
  <c r="O26" s="1"/>
  <c r="O27" s="1"/>
  <c r="AA23"/>
  <c r="R24" s="1"/>
  <c r="I25" s="1"/>
  <c r="I26" s="1"/>
  <c r="V23"/>
  <c r="O24" s="1"/>
  <c r="U25" s="1"/>
  <c r="U26" s="1"/>
  <c r="AE27"/>
  <c r="J28"/>
  <c r="J30" s="1"/>
  <c r="K28"/>
  <c r="K30" s="1"/>
  <c r="AC27"/>
  <c r="AR28"/>
  <c r="AR30" s="1"/>
  <c r="P28"/>
  <c r="P30" s="1"/>
  <c r="E27"/>
  <c r="F28"/>
  <c r="F30" s="1"/>
  <c r="H28"/>
  <c r="H30" s="1"/>
  <c r="AK28"/>
  <c r="AK30" s="1"/>
  <c r="AB27"/>
  <c r="AO28"/>
  <c r="AO30" s="1"/>
  <c r="M27" l="1"/>
  <c r="T28"/>
  <c r="T30" s="1"/>
  <c r="AG27"/>
  <c r="AI28"/>
  <c r="AI30" s="1"/>
  <c r="V26"/>
  <c r="BC26" s="1"/>
  <c r="H13" i="10" s="1"/>
  <c r="J27" i="11"/>
  <c r="AZ26"/>
  <c r="E13" i="10" s="1"/>
  <c r="Y28" i="11"/>
  <c r="Y30" s="1"/>
  <c r="BB26"/>
  <c r="G13" i="10" s="1"/>
  <c r="G28" i="11"/>
  <c r="G30" s="1"/>
  <c r="AY26"/>
  <c r="D13" i="10" s="1"/>
  <c r="BD26" i="11"/>
  <c r="I13" i="10" s="1"/>
  <c r="T27" i="11"/>
  <c r="AV28"/>
  <c r="AV30" s="1"/>
  <c r="W28"/>
  <c r="W30" s="1"/>
  <c r="AA28"/>
  <c r="AA30" s="1"/>
  <c r="AG28"/>
  <c r="AG30" s="1"/>
  <c r="B26"/>
  <c r="AX26" s="1"/>
  <c r="K13" i="10"/>
  <c r="I28" i="11"/>
  <c r="I30" s="1"/>
  <c r="AE28"/>
  <c r="AE30" s="1"/>
  <c r="Q13" i="10"/>
  <c r="L13"/>
  <c r="N26" i="11"/>
  <c r="N13" i="10"/>
  <c r="AD26" i="11"/>
  <c r="AQ28" s="1"/>
  <c r="AQ30" s="1"/>
  <c r="R13" i="10"/>
  <c r="O28" i="11"/>
  <c r="O30" s="1"/>
  <c r="R27"/>
  <c r="AM28"/>
  <c r="AM30" s="1"/>
  <c r="Z27"/>
  <c r="BL34" s="1"/>
  <c r="F27"/>
  <c r="M13" i="10"/>
  <c r="O13"/>
  <c r="L27" i="11"/>
  <c r="L28"/>
  <c r="L30" s="1"/>
  <c r="U27"/>
  <c r="AB28"/>
  <c r="AB30" s="1"/>
  <c r="D28"/>
  <c r="D30" s="1"/>
  <c r="AD28"/>
  <c r="AD30" s="1"/>
  <c r="D27"/>
  <c r="AN28"/>
  <c r="AN30" s="1"/>
  <c r="I27"/>
  <c r="N28"/>
  <c r="N30" s="1"/>
  <c r="V28"/>
  <c r="V30" s="1"/>
  <c r="AF28"/>
  <c r="AF30" s="1"/>
  <c r="V27" l="1"/>
  <c r="BK34" s="1"/>
  <c r="AK31"/>
  <c r="AJ31" s="1"/>
  <c r="Y32" s="1"/>
  <c r="T33" s="1"/>
  <c r="T34" s="1"/>
  <c r="BG34"/>
  <c r="BJ34"/>
  <c r="BH34"/>
  <c r="U28"/>
  <c r="U30" s="1"/>
  <c r="BA26"/>
  <c r="AS28"/>
  <c r="AS30" s="1"/>
  <c r="BE26"/>
  <c r="J13" i="10" s="1"/>
  <c r="N27" i="11"/>
  <c r="BI34" s="1"/>
  <c r="M31"/>
  <c r="I31" s="1"/>
  <c r="F32" s="1"/>
  <c r="N33" s="1"/>
  <c r="N34" s="1"/>
  <c r="AD27"/>
  <c r="BM34" s="1"/>
  <c r="C13" i="10"/>
  <c r="C28" i="11"/>
  <c r="C30" s="1"/>
  <c r="G31" s="1"/>
  <c r="B27"/>
  <c r="BF34" s="1"/>
  <c r="AW28"/>
  <c r="AW30" s="1"/>
  <c r="S28"/>
  <c r="S30" s="1"/>
  <c r="S31" s="1"/>
  <c r="F13" i="10"/>
  <c r="AE31" i="11"/>
  <c r="AB31" s="1"/>
  <c r="S32" s="1"/>
  <c r="O33" s="1"/>
  <c r="O34" s="1"/>
  <c r="O35" s="1"/>
  <c r="AQ31"/>
  <c r="AO31" s="1"/>
  <c r="AB32" s="1"/>
  <c r="W33" s="1"/>
  <c r="W34" s="1"/>
  <c r="W35" s="1"/>
  <c r="Y31"/>
  <c r="V31" s="1"/>
  <c r="O32" s="1"/>
  <c r="U33" s="1"/>
  <c r="U34" s="1"/>
  <c r="L31"/>
  <c r="I32" s="1"/>
  <c r="S33" s="1"/>
  <c r="S34" s="1"/>
  <c r="S35" s="1"/>
  <c r="AI31" l="1"/>
  <c r="X32" s="1"/>
  <c r="L33" s="1"/>
  <c r="L34" s="1"/>
  <c r="Q36" s="1"/>
  <c r="Q38" s="1"/>
  <c r="AG31"/>
  <c r="V32" s="1"/>
  <c r="E33" s="1"/>
  <c r="E34" s="1"/>
  <c r="H36" s="1"/>
  <c r="H38" s="1"/>
  <c r="AH31"/>
  <c r="W32" s="1"/>
  <c r="AD33" s="1"/>
  <c r="AD34" s="1"/>
  <c r="AW31"/>
  <c r="AU31" s="1"/>
  <c r="AF32" s="1"/>
  <c r="P33" s="1"/>
  <c r="P34" s="1"/>
  <c r="P35" s="1"/>
  <c r="E31"/>
  <c r="D32" s="1"/>
  <c r="X33" s="1"/>
  <c r="X34" s="1"/>
  <c r="AI36" s="1"/>
  <c r="AI38" s="1"/>
  <c r="D31"/>
  <c r="C32" s="1"/>
  <c r="R33" s="1"/>
  <c r="O14" i="10" s="1"/>
  <c r="N35" i="11"/>
  <c r="S36"/>
  <c r="S38" s="1"/>
  <c r="U36"/>
  <c r="U38" s="1"/>
  <c r="K31"/>
  <c r="H32" s="1"/>
  <c r="C33" s="1"/>
  <c r="C34" s="1"/>
  <c r="D36" s="1"/>
  <c r="D38" s="1"/>
  <c r="J31"/>
  <c r="G32" s="1"/>
  <c r="AC33" s="1"/>
  <c r="AC34" s="1"/>
  <c r="AC35" s="1"/>
  <c r="F31"/>
  <c r="E32" s="1"/>
  <c r="AF33" s="1"/>
  <c r="AF34" s="1"/>
  <c r="AF35" s="1"/>
  <c r="R34"/>
  <c r="AA36" s="1"/>
  <c r="AA38" s="1"/>
  <c r="C31"/>
  <c r="B32" s="1"/>
  <c r="J33" s="1"/>
  <c r="AV31"/>
  <c r="AG32" s="1"/>
  <c r="V33" s="1"/>
  <c r="R31"/>
  <c r="M32" s="1"/>
  <c r="G33" s="1"/>
  <c r="G34" s="1"/>
  <c r="G35" s="1"/>
  <c r="P31"/>
  <c r="K32" s="1"/>
  <c r="Q33" s="1"/>
  <c r="Q34" s="1"/>
  <c r="O31"/>
  <c r="J32" s="1"/>
  <c r="Y33" s="1"/>
  <c r="Y34" s="1"/>
  <c r="AJ36" s="1"/>
  <c r="AJ38" s="1"/>
  <c r="Q31"/>
  <c r="L32" s="1"/>
  <c r="AE33" s="1"/>
  <c r="AE34" s="1"/>
  <c r="AE35" s="1"/>
  <c r="V36"/>
  <c r="V38" s="1"/>
  <c r="AC31"/>
  <c r="T32" s="1"/>
  <c r="Z33" s="1"/>
  <c r="AA31"/>
  <c r="R32" s="1"/>
  <c r="I33" s="1"/>
  <c r="I34" s="1"/>
  <c r="L36" s="1"/>
  <c r="L38" s="1"/>
  <c r="AD31"/>
  <c r="U32" s="1"/>
  <c r="D33" s="1"/>
  <c r="D34" s="1"/>
  <c r="E36" s="1"/>
  <c r="E38" s="1"/>
  <c r="AM31"/>
  <c r="Z32" s="1"/>
  <c r="AG33" s="1"/>
  <c r="AG34" s="1"/>
  <c r="AV36" s="1"/>
  <c r="AV38" s="1"/>
  <c r="AN31"/>
  <c r="AA32" s="1"/>
  <c r="M33" s="1"/>
  <c r="M34" s="1"/>
  <c r="M35" s="1"/>
  <c r="AP31"/>
  <c r="AC32" s="1"/>
  <c r="H33" s="1"/>
  <c r="H34" s="1"/>
  <c r="K36" s="1"/>
  <c r="K38" s="1"/>
  <c r="AH36"/>
  <c r="AH38" s="1"/>
  <c r="AF36"/>
  <c r="AF38" s="1"/>
  <c r="U31"/>
  <c r="N32" s="1"/>
  <c r="AA33" s="1"/>
  <c r="AA34" s="1"/>
  <c r="AA35" s="1"/>
  <c r="W31"/>
  <c r="P32" s="1"/>
  <c r="K33" s="1"/>
  <c r="K34" s="1"/>
  <c r="K35" s="1"/>
  <c r="AD36"/>
  <c r="AD38" s="1"/>
  <c r="U35"/>
  <c r="X31"/>
  <c r="Q32" s="1"/>
  <c r="B33" s="1"/>
  <c r="N36"/>
  <c r="N38" s="1"/>
  <c r="AB36"/>
  <c r="AB38" s="1"/>
  <c r="AC36"/>
  <c r="AC38" s="1"/>
  <c r="T35"/>
  <c r="E35"/>
  <c r="F36"/>
  <c r="F38" s="1"/>
  <c r="AP36" l="1"/>
  <c r="AP38" s="1"/>
  <c r="BA34"/>
  <c r="F14" i="10" s="1"/>
  <c r="AT31" i="11"/>
  <c r="AE32" s="1"/>
  <c r="AB33" s="1"/>
  <c r="AB34" s="1"/>
  <c r="AO36" s="1"/>
  <c r="AO38" s="1"/>
  <c r="L35"/>
  <c r="J36"/>
  <c r="J38" s="1"/>
  <c r="AS31"/>
  <c r="AD32" s="1"/>
  <c r="F33" s="1"/>
  <c r="F34" s="1"/>
  <c r="AY34" s="1"/>
  <c r="D14" i="10" s="1"/>
  <c r="W36" i="11"/>
  <c r="W38" s="1"/>
  <c r="AT36"/>
  <c r="AT38" s="1"/>
  <c r="R35"/>
  <c r="BJ42" s="1"/>
  <c r="BB34"/>
  <c r="G14" i="10" s="1"/>
  <c r="AS36" i="11"/>
  <c r="AS38" s="1"/>
  <c r="BE34"/>
  <c r="J14" i="10" s="1"/>
  <c r="C35" i="11"/>
  <c r="AR36"/>
  <c r="AR38" s="1"/>
  <c r="Z36"/>
  <c r="Z38" s="1"/>
  <c r="AL36"/>
  <c r="AL38" s="1"/>
  <c r="AD35"/>
  <c r="Y35"/>
  <c r="Q35"/>
  <c r="BI42" s="1"/>
  <c r="AQ36"/>
  <c r="AQ38" s="1"/>
  <c r="T36"/>
  <c r="T38" s="1"/>
  <c r="X35"/>
  <c r="X36"/>
  <c r="X38" s="1"/>
  <c r="AU36"/>
  <c r="AU38" s="1"/>
  <c r="AG35"/>
  <c r="R36"/>
  <c r="R38" s="1"/>
  <c r="D35"/>
  <c r="Y36"/>
  <c r="Y38" s="1"/>
  <c r="H35"/>
  <c r="I35"/>
  <c r="R14" i="10"/>
  <c r="N14"/>
  <c r="Z34" i="11"/>
  <c r="Q14" i="10"/>
  <c r="I36" i="11"/>
  <c r="I38" s="1"/>
  <c r="V34"/>
  <c r="BC34" s="1"/>
  <c r="P14" i="10"/>
  <c r="J34" i="11"/>
  <c r="AZ34" s="1"/>
  <c r="M14" i="10"/>
  <c r="L14"/>
  <c r="B34" i="11"/>
  <c r="K14" i="10"/>
  <c r="B36" i="11"/>
  <c r="B38" s="1"/>
  <c r="P36"/>
  <c r="P38" s="1"/>
  <c r="AN36"/>
  <c r="AN38" s="1"/>
  <c r="AB35" l="1"/>
  <c r="F35"/>
  <c r="BD34"/>
  <c r="G36"/>
  <c r="G38" s="1"/>
  <c r="BM42"/>
  <c r="BG42"/>
  <c r="AX34"/>
  <c r="C14" i="10" s="1"/>
  <c r="Y39" i="11"/>
  <c r="W39" s="1"/>
  <c r="P40" s="1"/>
  <c r="K41" s="1"/>
  <c r="K42" s="1"/>
  <c r="K43" s="1"/>
  <c r="AW36"/>
  <c r="AW38" s="1"/>
  <c r="AW39" s="1"/>
  <c r="AT39" s="1"/>
  <c r="AE40" s="1"/>
  <c r="AB41" s="1"/>
  <c r="AB42" s="1"/>
  <c r="AB43" s="1"/>
  <c r="B35"/>
  <c r="BF42" s="1"/>
  <c r="C36"/>
  <c r="C38" s="1"/>
  <c r="J35"/>
  <c r="BH42" s="1"/>
  <c r="E14" i="10"/>
  <c r="M36" i="11"/>
  <c r="M38" s="1"/>
  <c r="M39" s="1"/>
  <c r="L39" s="1"/>
  <c r="I40" s="1"/>
  <c r="S41" s="1"/>
  <c r="S42" s="1"/>
  <c r="S43" s="1"/>
  <c r="O36"/>
  <c r="O38" s="1"/>
  <c r="S39" s="1"/>
  <c r="AG36"/>
  <c r="AG38" s="1"/>
  <c r="H14" i="10"/>
  <c r="V35" i="11"/>
  <c r="BK42" s="1"/>
  <c r="AE36"/>
  <c r="AE38" s="1"/>
  <c r="AE39" s="1"/>
  <c r="AD39" s="1"/>
  <c r="U40" s="1"/>
  <c r="D41" s="1"/>
  <c r="D42" s="1"/>
  <c r="E44" s="1"/>
  <c r="E46" s="1"/>
  <c r="Z35"/>
  <c r="I14" i="10"/>
  <c r="AM36" i="11"/>
  <c r="AM38" s="1"/>
  <c r="AQ39" s="1"/>
  <c r="AM39" s="1"/>
  <c r="Z40" s="1"/>
  <c r="AG41" s="1"/>
  <c r="AG42" s="1"/>
  <c r="AV44" s="1"/>
  <c r="AV46" s="1"/>
  <c r="AK36"/>
  <c r="AK38" s="1"/>
  <c r="U39"/>
  <c r="N40" s="1"/>
  <c r="AA41" s="1"/>
  <c r="AA42" s="1"/>
  <c r="AA43" s="1"/>
  <c r="BL42" l="1"/>
  <c r="X39"/>
  <c r="Q40" s="1"/>
  <c r="B41" s="1"/>
  <c r="B42" s="1"/>
  <c r="B43" s="1"/>
  <c r="P44"/>
  <c r="P46" s="1"/>
  <c r="G39"/>
  <c r="C39" s="1"/>
  <c r="B40" s="1"/>
  <c r="J41" s="1"/>
  <c r="V39"/>
  <c r="O40" s="1"/>
  <c r="U41" s="1"/>
  <c r="U42" s="1"/>
  <c r="AD44" s="1"/>
  <c r="AD46" s="1"/>
  <c r="I39"/>
  <c r="F40" s="1"/>
  <c r="N41" s="1"/>
  <c r="N42" s="1"/>
  <c r="AB44"/>
  <c r="AB46" s="1"/>
  <c r="D43"/>
  <c r="AC39"/>
  <c r="T40" s="1"/>
  <c r="Z41" s="1"/>
  <c r="Z42" s="1"/>
  <c r="AM44" s="1"/>
  <c r="AM46" s="1"/>
  <c r="AO44"/>
  <c r="AO46" s="1"/>
  <c r="AG43"/>
  <c r="AA39"/>
  <c r="R40" s="1"/>
  <c r="I41" s="1"/>
  <c r="I42" s="1"/>
  <c r="B44"/>
  <c r="B46" s="1"/>
  <c r="AN39"/>
  <c r="AA40" s="1"/>
  <c r="M41" s="1"/>
  <c r="M42" s="1"/>
  <c r="M43" s="1"/>
  <c r="AP39"/>
  <c r="AC40" s="1"/>
  <c r="H41" s="1"/>
  <c r="H42" s="1"/>
  <c r="H43" s="1"/>
  <c r="AB39"/>
  <c r="S40" s="1"/>
  <c r="O41" s="1"/>
  <c r="O42" s="1"/>
  <c r="V44" s="1"/>
  <c r="V46" s="1"/>
  <c r="AS39"/>
  <c r="AD40" s="1"/>
  <c r="F41" s="1"/>
  <c r="F42" s="1"/>
  <c r="AV39"/>
  <c r="AG40" s="1"/>
  <c r="V41" s="1"/>
  <c r="V42" s="1"/>
  <c r="AO39"/>
  <c r="AB40" s="1"/>
  <c r="W41" s="1"/>
  <c r="W42" s="1"/>
  <c r="AH44" s="1"/>
  <c r="AH46" s="1"/>
  <c r="K39"/>
  <c r="H40" s="1"/>
  <c r="C41" s="1"/>
  <c r="C42" s="1"/>
  <c r="D44" s="1"/>
  <c r="D46" s="1"/>
  <c r="AU39"/>
  <c r="AF40" s="1"/>
  <c r="P41" s="1"/>
  <c r="P42" s="1"/>
  <c r="W44" s="1"/>
  <c r="W46" s="1"/>
  <c r="J39"/>
  <c r="G40" s="1"/>
  <c r="AC41" s="1"/>
  <c r="AC42" s="1"/>
  <c r="AP44" s="1"/>
  <c r="AP46" s="1"/>
  <c r="J42"/>
  <c r="R39"/>
  <c r="M40" s="1"/>
  <c r="G41" s="1"/>
  <c r="G42" s="1"/>
  <c r="P39"/>
  <c r="K40" s="1"/>
  <c r="Q41" s="1"/>
  <c r="Q42" s="1"/>
  <c r="Z44" s="1"/>
  <c r="Z46" s="1"/>
  <c r="Q39"/>
  <c r="L40" s="1"/>
  <c r="AE41" s="1"/>
  <c r="AE42" s="1"/>
  <c r="AT44" s="1"/>
  <c r="AT46" s="1"/>
  <c r="O39"/>
  <c r="J40" s="1"/>
  <c r="Y41" s="1"/>
  <c r="Y42" s="1"/>
  <c r="AJ44" s="1"/>
  <c r="AJ46" s="1"/>
  <c r="AK39"/>
  <c r="O43"/>
  <c r="E39"/>
  <c r="D40" s="1"/>
  <c r="X41" s="1"/>
  <c r="X42" s="1"/>
  <c r="AI44" s="1"/>
  <c r="AI46" s="1"/>
  <c r="D39"/>
  <c r="C40" s="1"/>
  <c r="R41" s="1"/>
  <c r="F39"/>
  <c r="E40" s="1"/>
  <c r="AF41" s="1"/>
  <c r="AF42" s="1"/>
  <c r="AU44" s="1"/>
  <c r="AU46" s="1"/>
  <c r="N44"/>
  <c r="N46" s="1"/>
  <c r="AN44"/>
  <c r="AN46" s="1"/>
  <c r="L44"/>
  <c r="L46" s="1"/>
  <c r="I43"/>
  <c r="P43" l="1"/>
  <c r="AF44"/>
  <c r="AF46" s="1"/>
  <c r="U43"/>
  <c r="U44"/>
  <c r="U46" s="1"/>
  <c r="N43"/>
  <c r="X44"/>
  <c r="X46" s="1"/>
  <c r="AK44"/>
  <c r="AK46" s="1"/>
  <c r="BD42"/>
  <c r="I15" i="10" s="1"/>
  <c r="BA42" i="11"/>
  <c r="F15" i="10" s="1"/>
  <c r="C44" i="11"/>
  <c r="C46" s="1"/>
  <c r="M44"/>
  <c r="M46" s="1"/>
  <c r="Q43"/>
  <c r="AY42"/>
  <c r="BC42"/>
  <c r="H15" i="10" s="1"/>
  <c r="I44" i="11"/>
  <c r="I46" s="1"/>
  <c r="G44"/>
  <c r="G46" s="1"/>
  <c r="AR44"/>
  <c r="AR46" s="1"/>
  <c r="C43"/>
  <c r="O44"/>
  <c r="O46" s="1"/>
  <c r="AF43"/>
  <c r="W43"/>
  <c r="K44"/>
  <c r="K46" s="1"/>
  <c r="AL44"/>
  <c r="AL46" s="1"/>
  <c r="V43"/>
  <c r="AE44"/>
  <c r="AE46" s="1"/>
  <c r="AC43"/>
  <c r="R44"/>
  <c r="R46" s="1"/>
  <c r="T44"/>
  <c r="T46" s="1"/>
  <c r="AE43"/>
  <c r="Q15" i="10"/>
  <c r="L15"/>
  <c r="AW44" i="11"/>
  <c r="AW46" s="1"/>
  <c r="F43"/>
  <c r="Z43"/>
  <c r="BL50" s="1"/>
  <c r="J43"/>
  <c r="AG44"/>
  <c r="AG46" s="1"/>
  <c r="S44"/>
  <c r="S46" s="1"/>
  <c r="Y43"/>
  <c r="R42"/>
  <c r="P15" i="10"/>
  <c r="N15"/>
  <c r="AH39" i="11"/>
  <c r="W40" s="1"/>
  <c r="AD41" s="1"/>
  <c r="AG39"/>
  <c r="V40" s="1"/>
  <c r="E41" s="1"/>
  <c r="AI39"/>
  <c r="X40" s="1"/>
  <c r="L41" s="1"/>
  <c r="AJ39"/>
  <c r="Y40" s="1"/>
  <c r="T41" s="1"/>
  <c r="T42" s="1"/>
  <c r="J44"/>
  <c r="J46" s="1"/>
  <c r="G43"/>
  <c r="X43"/>
  <c r="BI50" l="1"/>
  <c r="AK47"/>
  <c r="AH47" s="1"/>
  <c r="W48" s="1"/>
  <c r="AD49" s="1"/>
  <c r="AD50" s="1"/>
  <c r="AQ52" s="1"/>
  <c r="AQ54" s="1"/>
  <c r="BG50"/>
  <c r="BK50"/>
  <c r="BB42"/>
  <c r="G15" i="10" s="1"/>
  <c r="L42" i="11"/>
  <c r="L43" s="1"/>
  <c r="BH50" s="1"/>
  <c r="M15" i="10"/>
  <c r="AD42" i="11"/>
  <c r="R15" i="10"/>
  <c r="AA44" i="11"/>
  <c r="AA46" s="1"/>
  <c r="R43"/>
  <c r="Y44"/>
  <c r="Y46" s="1"/>
  <c r="Y47" s="1"/>
  <c r="U47" s="1"/>
  <c r="N48" s="1"/>
  <c r="AA49" s="1"/>
  <c r="AA50" s="1"/>
  <c r="AN52" s="1"/>
  <c r="AN54" s="1"/>
  <c r="E42"/>
  <c r="E43" s="1"/>
  <c r="BF50" s="1"/>
  <c r="K15" i="10"/>
  <c r="O15"/>
  <c r="AD43" i="11"/>
  <c r="BM50" s="1"/>
  <c r="D15" i="10"/>
  <c r="T43" i="11"/>
  <c r="AC44"/>
  <c r="AC46" s="1"/>
  <c r="AG47"/>
  <c r="V48" s="1"/>
  <c r="E49" s="1"/>
  <c r="E50" s="1"/>
  <c r="AI47"/>
  <c r="X48" s="1"/>
  <c r="L49" s="1"/>
  <c r="L50" s="1"/>
  <c r="Q52" s="1"/>
  <c r="Q54" s="1"/>
  <c r="AJ47" l="1"/>
  <c r="Y48" s="1"/>
  <c r="T49" s="1"/>
  <c r="T50" s="1"/>
  <c r="T51" s="1"/>
  <c r="AE47"/>
  <c r="AC47" s="1"/>
  <c r="T48" s="1"/>
  <c r="Z49" s="1"/>
  <c r="Z50" s="1"/>
  <c r="AK52" s="1"/>
  <c r="AK54" s="1"/>
  <c r="Q44"/>
  <c r="Q46" s="1"/>
  <c r="S47" s="1"/>
  <c r="Q47" s="1"/>
  <c r="L48" s="1"/>
  <c r="AE49" s="1"/>
  <c r="AE50" s="1"/>
  <c r="AE51" s="1"/>
  <c r="BJ50"/>
  <c r="AD51"/>
  <c r="BE42"/>
  <c r="J15" i="10" s="1"/>
  <c r="AX42" i="11"/>
  <c r="C15" i="10" s="1"/>
  <c r="AZ42" i="11"/>
  <c r="E15" i="10" s="1"/>
  <c r="V47" i="11"/>
  <c r="O48" s="1"/>
  <c r="U49" s="1"/>
  <c r="U50" s="1"/>
  <c r="AD52" s="1"/>
  <c r="AD54" s="1"/>
  <c r="AS52"/>
  <c r="AS54" s="1"/>
  <c r="AA51"/>
  <c r="X47"/>
  <c r="Q48" s="1"/>
  <c r="B49" s="1"/>
  <c r="W47"/>
  <c r="P48" s="1"/>
  <c r="K49" s="1"/>
  <c r="K50" s="1"/>
  <c r="K51" s="1"/>
  <c r="F44"/>
  <c r="F46" s="1"/>
  <c r="G47" s="1"/>
  <c r="F47" s="1"/>
  <c r="E48" s="1"/>
  <c r="AF49" s="1"/>
  <c r="AF50" s="1"/>
  <c r="AF51" s="1"/>
  <c r="B50"/>
  <c r="AW52" s="1"/>
  <c r="AW54" s="1"/>
  <c r="H44"/>
  <c r="H46" s="1"/>
  <c r="M47" s="1"/>
  <c r="K47" s="1"/>
  <c r="H48" s="1"/>
  <c r="C49" s="1"/>
  <c r="AS44"/>
  <c r="AS46" s="1"/>
  <c r="AW47" s="1"/>
  <c r="AT47" s="1"/>
  <c r="AE48" s="1"/>
  <c r="AB49" s="1"/>
  <c r="AQ44"/>
  <c r="AQ46" s="1"/>
  <c r="AQ47" s="1"/>
  <c r="AM47" s="1"/>
  <c r="Z48" s="1"/>
  <c r="AG49" s="1"/>
  <c r="O47"/>
  <c r="J48" s="1"/>
  <c r="Y49" s="1"/>
  <c r="Y50" s="1"/>
  <c r="AT52"/>
  <c r="AT54" s="1"/>
  <c r="L51"/>
  <c r="C52"/>
  <c r="C54" s="1"/>
  <c r="H52"/>
  <c r="H54" s="1"/>
  <c r="E51"/>
  <c r="F52"/>
  <c r="F54" s="1"/>
  <c r="B51"/>
  <c r="AC52" l="1"/>
  <c r="AC54" s="1"/>
  <c r="AA47"/>
  <c r="R48" s="1"/>
  <c r="I49" s="1"/>
  <c r="I50" s="1"/>
  <c r="AD47"/>
  <c r="U48" s="1"/>
  <c r="D49" s="1"/>
  <c r="D50" s="1"/>
  <c r="AB47"/>
  <c r="S48" s="1"/>
  <c r="O49" s="1"/>
  <c r="O50" s="1"/>
  <c r="O51" s="1"/>
  <c r="R47"/>
  <c r="M48" s="1"/>
  <c r="G49" s="1"/>
  <c r="G50" s="1"/>
  <c r="J52" s="1"/>
  <c r="J54" s="1"/>
  <c r="P47"/>
  <c r="K48" s="1"/>
  <c r="Q49" s="1"/>
  <c r="Q50" s="1"/>
  <c r="Z52" s="1"/>
  <c r="Z54" s="1"/>
  <c r="D47"/>
  <c r="C48" s="1"/>
  <c r="R49" s="1"/>
  <c r="E47"/>
  <c r="D48" s="1"/>
  <c r="X49" s="1"/>
  <c r="X50" s="1"/>
  <c r="AU52"/>
  <c r="AU54" s="1"/>
  <c r="C47"/>
  <c r="B48" s="1"/>
  <c r="J49" s="1"/>
  <c r="J50" s="1"/>
  <c r="AV47"/>
  <c r="AG48" s="1"/>
  <c r="V49" s="1"/>
  <c r="AF52"/>
  <c r="AF54" s="1"/>
  <c r="U51"/>
  <c r="P52"/>
  <c r="P54" s="1"/>
  <c r="J47"/>
  <c r="G48" s="1"/>
  <c r="AC49" s="1"/>
  <c r="AC50" s="1"/>
  <c r="AC51" s="1"/>
  <c r="V52"/>
  <c r="V54" s="1"/>
  <c r="I47"/>
  <c r="F48" s="1"/>
  <c r="N49" s="1"/>
  <c r="N50" s="1"/>
  <c r="L47"/>
  <c r="I48" s="1"/>
  <c r="S49" s="1"/>
  <c r="S50" s="1"/>
  <c r="S51" s="1"/>
  <c r="AB50"/>
  <c r="BD50" s="1"/>
  <c r="I16" i="10" s="1"/>
  <c r="AG50" i="11"/>
  <c r="BE50" s="1"/>
  <c r="R16" i="10"/>
  <c r="C50" i="11"/>
  <c r="AX50" s="1"/>
  <c r="K16" i="10"/>
  <c r="R50" i="11"/>
  <c r="AS47"/>
  <c r="AD48" s="1"/>
  <c r="F49" s="1"/>
  <c r="Q51"/>
  <c r="AP47"/>
  <c r="AC48" s="1"/>
  <c r="H49" s="1"/>
  <c r="H50" s="1"/>
  <c r="AU47"/>
  <c r="AF48" s="1"/>
  <c r="P49" s="1"/>
  <c r="P50" s="1"/>
  <c r="P51" s="1"/>
  <c r="V50"/>
  <c r="Z51"/>
  <c r="AM52"/>
  <c r="AM54" s="1"/>
  <c r="E52"/>
  <c r="E54" s="1"/>
  <c r="AN47"/>
  <c r="AA48" s="1"/>
  <c r="M49" s="1"/>
  <c r="M50" s="1"/>
  <c r="AO47"/>
  <c r="AB48" s="1"/>
  <c r="W49" s="1"/>
  <c r="W50" s="1"/>
  <c r="D51"/>
  <c r="AL52"/>
  <c r="AL54" s="1"/>
  <c r="AJ52"/>
  <c r="AJ54" s="1"/>
  <c r="Y51"/>
  <c r="X51"/>
  <c r="AI52"/>
  <c r="AI54" s="1"/>
  <c r="AR52"/>
  <c r="AR54" s="1"/>
  <c r="AP52"/>
  <c r="AP54" s="1"/>
  <c r="AB51"/>
  <c r="AO52"/>
  <c r="AO54" s="1"/>
  <c r="R51"/>
  <c r="AB52" l="1"/>
  <c r="AB54" s="1"/>
  <c r="X52"/>
  <c r="X54" s="1"/>
  <c r="N52"/>
  <c r="N54" s="1"/>
  <c r="I51"/>
  <c r="G51"/>
  <c r="L52"/>
  <c r="L54" s="1"/>
  <c r="BJ58"/>
  <c r="BL58"/>
  <c r="O52"/>
  <c r="O54" s="1"/>
  <c r="AZ50"/>
  <c r="E16" i="10" s="1"/>
  <c r="Y52" i="11"/>
  <c r="Y54" s="1"/>
  <c r="BB50"/>
  <c r="G16" i="10" s="1"/>
  <c r="AE52" i="11"/>
  <c r="AE54" s="1"/>
  <c r="BC50"/>
  <c r="BA50"/>
  <c r="F16" i="10" s="1"/>
  <c r="C16"/>
  <c r="C51" i="11"/>
  <c r="BF58" s="1"/>
  <c r="O16" i="10"/>
  <c r="U52" i="11"/>
  <c r="U54" s="1"/>
  <c r="S52"/>
  <c r="S54" s="1"/>
  <c r="N51"/>
  <c r="BI58" s="1"/>
  <c r="AA52"/>
  <c r="AA54" s="1"/>
  <c r="D52"/>
  <c r="D54" s="1"/>
  <c r="V51"/>
  <c r="Q16" i="10"/>
  <c r="K52" i="11"/>
  <c r="K54" s="1"/>
  <c r="H51"/>
  <c r="AG52"/>
  <c r="AG54" s="1"/>
  <c r="J51"/>
  <c r="M16" i="10"/>
  <c r="P16"/>
  <c r="F50" i="11"/>
  <c r="AY50" s="1"/>
  <c r="L16" i="10"/>
  <c r="B52" i="11"/>
  <c r="B54" s="1"/>
  <c r="AG51"/>
  <c r="BM58" s="1"/>
  <c r="J16" i="10"/>
  <c r="AV52" i="11"/>
  <c r="AV54" s="1"/>
  <c r="AW55" s="1"/>
  <c r="W52"/>
  <c r="W54" s="1"/>
  <c r="M52"/>
  <c r="M54" s="1"/>
  <c r="N16" i="10"/>
  <c r="R52" i="11"/>
  <c r="R54" s="1"/>
  <c r="M51"/>
  <c r="T52"/>
  <c r="T54" s="1"/>
  <c r="H16" i="10"/>
  <c r="AH52" i="11"/>
  <c r="AH54" s="1"/>
  <c r="W51"/>
  <c r="AQ55"/>
  <c r="AE55" l="1"/>
  <c r="AC55" s="1"/>
  <c r="T56" s="1"/>
  <c r="Z57" s="1"/>
  <c r="Z58" s="1"/>
  <c r="AK60" s="1"/>
  <c r="AK62" s="1"/>
  <c r="BK58"/>
  <c r="BH58"/>
  <c r="AK55"/>
  <c r="AJ55" s="1"/>
  <c r="Y56" s="1"/>
  <c r="T57" s="1"/>
  <c r="T58" s="1"/>
  <c r="S55"/>
  <c r="P55" s="1"/>
  <c r="K56" s="1"/>
  <c r="Q57" s="1"/>
  <c r="Q58" s="1"/>
  <c r="Y55"/>
  <c r="AU55"/>
  <c r="AF56" s="1"/>
  <c r="P57" s="1"/>
  <c r="P58" s="1"/>
  <c r="AV55"/>
  <c r="AG56" s="1"/>
  <c r="V57" s="1"/>
  <c r="AT55"/>
  <c r="AE56" s="1"/>
  <c r="AB57" s="1"/>
  <c r="AB58" s="1"/>
  <c r="AO60" s="1"/>
  <c r="AO62" s="1"/>
  <c r="AS55"/>
  <c r="AD56" s="1"/>
  <c r="F57" s="1"/>
  <c r="D16" i="10"/>
  <c r="G52" i="11"/>
  <c r="G54" s="1"/>
  <c r="G55" s="1"/>
  <c r="I52"/>
  <c r="I54" s="1"/>
  <c r="M55" s="1"/>
  <c r="F51"/>
  <c r="BG58" s="1"/>
  <c r="AI55"/>
  <c r="X56" s="1"/>
  <c r="L57" s="1"/>
  <c r="L58" s="1"/>
  <c r="L59" s="1"/>
  <c r="AG55"/>
  <c r="V56" s="1"/>
  <c r="E57" s="1"/>
  <c r="E58" s="1"/>
  <c r="E59" s="1"/>
  <c r="AH55"/>
  <c r="W56" s="1"/>
  <c r="AD57" s="1"/>
  <c r="AO55"/>
  <c r="AB56" s="1"/>
  <c r="W57" s="1"/>
  <c r="W58" s="1"/>
  <c r="AM55"/>
  <c r="Z56" s="1"/>
  <c r="AG57" s="1"/>
  <c r="AG58" s="1"/>
  <c r="AP55"/>
  <c r="AC56" s="1"/>
  <c r="H57" s="1"/>
  <c r="H58" s="1"/>
  <c r="AN55"/>
  <c r="AA56" s="1"/>
  <c r="M57" s="1"/>
  <c r="M58" s="1"/>
  <c r="Q60"/>
  <c r="Q62" s="1"/>
  <c r="R55" l="1"/>
  <c r="M56" s="1"/>
  <c r="G57" s="1"/>
  <c r="G58" s="1"/>
  <c r="J60" s="1"/>
  <c r="J62" s="1"/>
  <c r="AD55"/>
  <c r="U56" s="1"/>
  <c r="D57" s="1"/>
  <c r="D58" s="1"/>
  <c r="E60" s="1"/>
  <c r="E62" s="1"/>
  <c r="O55"/>
  <c r="J56" s="1"/>
  <c r="Y57" s="1"/>
  <c r="Y58" s="1"/>
  <c r="AB55"/>
  <c r="S56" s="1"/>
  <c r="O57" s="1"/>
  <c r="O58" s="1"/>
  <c r="O59" s="1"/>
  <c r="Q55"/>
  <c r="L56" s="1"/>
  <c r="AE57" s="1"/>
  <c r="AE58" s="1"/>
  <c r="AT60" s="1"/>
  <c r="AT62" s="1"/>
  <c r="AA55"/>
  <c r="R56" s="1"/>
  <c r="I57" s="1"/>
  <c r="I58" s="1"/>
  <c r="N60" s="1"/>
  <c r="N62" s="1"/>
  <c r="Z59"/>
  <c r="AB59"/>
  <c r="D59"/>
  <c r="V60"/>
  <c r="V62" s="1"/>
  <c r="X55"/>
  <c r="Q56" s="1"/>
  <c r="B57" s="1"/>
  <c r="B58" s="1"/>
  <c r="B59" s="1"/>
  <c r="V55"/>
  <c r="O56" s="1"/>
  <c r="U57" s="1"/>
  <c r="U58" s="1"/>
  <c r="W55"/>
  <c r="P56" s="1"/>
  <c r="K57" s="1"/>
  <c r="K58" s="1"/>
  <c r="I59"/>
  <c r="U55"/>
  <c r="N56" s="1"/>
  <c r="AA57" s="1"/>
  <c r="AA58" s="1"/>
  <c r="AA59" s="1"/>
  <c r="AD58"/>
  <c r="AQ60" s="1"/>
  <c r="AQ62" s="1"/>
  <c r="F58"/>
  <c r="L17" i="10"/>
  <c r="AM60" i="11"/>
  <c r="AM62" s="1"/>
  <c r="F60"/>
  <c r="F62" s="1"/>
  <c r="V58"/>
  <c r="C55"/>
  <c r="B56" s="1"/>
  <c r="J57" s="1"/>
  <c r="D55"/>
  <c r="C56" s="1"/>
  <c r="R57" s="1"/>
  <c r="F55"/>
  <c r="E56" s="1"/>
  <c r="AF57" s="1"/>
  <c r="AF58" s="1"/>
  <c r="E55"/>
  <c r="D56" s="1"/>
  <c r="X57" s="1"/>
  <c r="X58" s="1"/>
  <c r="P59"/>
  <c r="W60"/>
  <c r="W62" s="1"/>
  <c r="I55"/>
  <c r="F56" s="1"/>
  <c r="N57" s="1"/>
  <c r="K55"/>
  <c r="H56" s="1"/>
  <c r="C57" s="1"/>
  <c r="J55"/>
  <c r="G56" s="1"/>
  <c r="AC57" s="1"/>
  <c r="AC58" s="1"/>
  <c r="L55"/>
  <c r="I56" s="1"/>
  <c r="S57" s="1"/>
  <c r="S58" s="1"/>
  <c r="X60"/>
  <c r="X62" s="1"/>
  <c r="Z60"/>
  <c r="Z62" s="1"/>
  <c r="Q59"/>
  <c r="AC60"/>
  <c r="AC62" s="1"/>
  <c r="T59"/>
  <c r="H60"/>
  <c r="H62" s="1"/>
  <c r="AS60"/>
  <c r="AS62" s="1"/>
  <c r="AL60"/>
  <c r="AL62" s="1"/>
  <c r="Y59"/>
  <c r="AJ60"/>
  <c r="AJ62" s="1"/>
  <c r="M59"/>
  <c r="T60"/>
  <c r="T62" s="1"/>
  <c r="R60"/>
  <c r="R62" s="1"/>
  <c r="K60"/>
  <c r="K62" s="1"/>
  <c r="H59"/>
  <c r="W59"/>
  <c r="AH60"/>
  <c r="AH62" s="1"/>
  <c r="B60"/>
  <c r="B62" s="1"/>
  <c r="AV60"/>
  <c r="AV62" s="1"/>
  <c r="AG59"/>
  <c r="G59" l="1"/>
  <c r="AE59"/>
  <c r="AY58"/>
  <c r="L60"/>
  <c r="L62" s="1"/>
  <c r="BC58"/>
  <c r="H17" i="10" s="1"/>
  <c r="BD58" i="11"/>
  <c r="I17" i="10" s="1"/>
  <c r="BE58" i="11"/>
  <c r="J17" i="10" s="1"/>
  <c r="P17"/>
  <c r="AN60" i="11"/>
  <c r="AN62" s="1"/>
  <c r="AW60"/>
  <c r="AW62" s="1"/>
  <c r="C60"/>
  <c r="C62" s="1"/>
  <c r="AF60"/>
  <c r="AF62" s="1"/>
  <c r="U59"/>
  <c r="AD60"/>
  <c r="AD62" s="1"/>
  <c r="K59"/>
  <c r="P60"/>
  <c r="P62" s="1"/>
  <c r="R58"/>
  <c r="BB58" s="1"/>
  <c r="G17" i="10" s="1"/>
  <c r="O17"/>
  <c r="AD59" i="11"/>
  <c r="Q17" i="10"/>
  <c r="R17"/>
  <c r="N58" i="11"/>
  <c r="BA58" s="1"/>
  <c r="N17" i="10"/>
  <c r="V59" i="11"/>
  <c r="AG60"/>
  <c r="AG62" s="1"/>
  <c r="AE60"/>
  <c r="AE62" s="1"/>
  <c r="I60"/>
  <c r="I62" s="1"/>
  <c r="D17" i="10"/>
  <c r="G60" i="11"/>
  <c r="G62" s="1"/>
  <c r="F59"/>
  <c r="C58"/>
  <c r="AX58" s="1"/>
  <c r="K17" i="10"/>
  <c r="J58" i="11"/>
  <c r="AZ58" s="1"/>
  <c r="E17" i="10" s="1"/>
  <c r="M17"/>
  <c r="D60" i="11"/>
  <c r="D62" s="1"/>
  <c r="AP60"/>
  <c r="AP62" s="1"/>
  <c r="AR60"/>
  <c r="AR62" s="1"/>
  <c r="AC59"/>
  <c r="BL66" s="1"/>
  <c r="S59"/>
  <c r="AB60"/>
  <c r="AB62" s="1"/>
  <c r="AF59"/>
  <c r="AU60"/>
  <c r="AU62" s="1"/>
  <c r="AI60"/>
  <c r="AI62" s="1"/>
  <c r="X59"/>
  <c r="BG66" l="1"/>
  <c r="U60"/>
  <c r="U62" s="1"/>
  <c r="Y60"/>
  <c r="Y62" s="1"/>
  <c r="BK66"/>
  <c r="BM66"/>
  <c r="N59"/>
  <c r="BI66" s="1"/>
  <c r="AA60"/>
  <c r="AA62" s="1"/>
  <c r="AE63" s="1"/>
  <c r="AQ63"/>
  <c r="AO63" s="1"/>
  <c r="AB64" s="1"/>
  <c r="W65" s="1"/>
  <c r="W66" s="1"/>
  <c r="C17" i="10"/>
  <c r="G63" i="11"/>
  <c r="D63" s="1"/>
  <c r="C64" s="1"/>
  <c r="R65" s="1"/>
  <c r="R66" s="1"/>
  <c r="R59"/>
  <c r="BJ66" s="1"/>
  <c r="J59"/>
  <c r="BH66" s="1"/>
  <c r="C59"/>
  <c r="BF66" s="1"/>
  <c r="AK63"/>
  <c r="AJ63" s="1"/>
  <c r="Y64" s="1"/>
  <c r="T65" s="1"/>
  <c r="T66" s="1"/>
  <c r="AC68" s="1"/>
  <c r="AC70" s="1"/>
  <c r="F17" i="10"/>
  <c r="S60" i="11"/>
  <c r="S62" s="1"/>
  <c r="M60"/>
  <c r="M62" s="1"/>
  <c r="M63" s="1"/>
  <c r="L63" s="1"/>
  <c r="I64" s="1"/>
  <c r="S65" s="1"/>
  <c r="S66" s="1"/>
  <c r="O60"/>
  <c r="O62" s="1"/>
  <c r="AM63"/>
  <c r="Z64" s="1"/>
  <c r="AG65" s="1"/>
  <c r="AG66" s="1"/>
  <c r="AG67" s="1"/>
  <c r="AW63"/>
  <c r="Y63" l="1"/>
  <c r="W63" s="1"/>
  <c r="P64" s="1"/>
  <c r="K65" s="1"/>
  <c r="K66" s="1"/>
  <c r="K67" s="1"/>
  <c r="C63"/>
  <c r="B64" s="1"/>
  <c r="J65" s="1"/>
  <c r="AP63"/>
  <c r="AC64" s="1"/>
  <c r="H65" s="1"/>
  <c r="H66" s="1"/>
  <c r="K68" s="1"/>
  <c r="K70" s="1"/>
  <c r="T67"/>
  <c r="AN63"/>
  <c r="AA64" s="1"/>
  <c r="M65" s="1"/>
  <c r="M66" s="1"/>
  <c r="T68" s="1"/>
  <c r="T70" s="1"/>
  <c r="E63"/>
  <c r="D64" s="1"/>
  <c r="X65" s="1"/>
  <c r="X66" s="1"/>
  <c r="X67" s="1"/>
  <c r="AI63"/>
  <c r="X64" s="1"/>
  <c r="L65" s="1"/>
  <c r="L66" s="1"/>
  <c r="H67"/>
  <c r="AV68"/>
  <c r="AV70" s="1"/>
  <c r="W67"/>
  <c r="AH68"/>
  <c r="AH70" s="1"/>
  <c r="AG63"/>
  <c r="V64" s="1"/>
  <c r="E65" s="1"/>
  <c r="E66" s="1"/>
  <c r="E67" s="1"/>
  <c r="F63"/>
  <c r="E64" s="1"/>
  <c r="AF65" s="1"/>
  <c r="AF66" s="1"/>
  <c r="B68"/>
  <c r="B70" s="1"/>
  <c r="AH63"/>
  <c r="W64" s="1"/>
  <c r="AD65" s="1"/>
  <c r="AD66" s="1"/>
  <c r="AS68" s="1"/>
  <c r="AS70" s="1"/>
  <c r="AI68"/>
  <c r="AI70" s="1"/>
  <c r="AA68"/>
  <c r="AA70" s="1"/>
  <c r="R67"/>
  <c r="Y68"/>
  <c r="Y70" s="1"/>
  <c r="J66"/>
  <c r="M18" i="10"/>
  <c r="O18"/>
  <c r="I63" i="11"/>
  <c r="F64" s="1"/>
  <c r="N65" s="1"/>
  <c r="K63"/>
  <c r="H64" s="1"/>
  <c r="C65" s="1"/>
  <c r="C66" s="1"/>
  <c r="J63"/>
  <c r="G64" s="1"/>
  <c r="AC65" s="1"/>
  <c r="AC66" s="1"/>
  <c r="S63"/>
  <c r="R68"/>
  <c r="R70" s="1"/>
  <c r="AC63"/>
  <c r="T64" s="1"/>
  <c r="Z65" s="1"/>
  <c r="AA63"/>
  <c r="R64" s="1"/>
  <c r="I65" s="1"/>
  <c r="I66" s="1"/>
  <c r="AB63"/>
  <c r="S64" s="1"/>
  <c r="O65" s="1"/>
  <c r="O66" s="1"/>
  <c r="AD63"/>
  <c r="U64" s="1"/>
  <c r="D65" s="1"/>
  <c r="D66" s="1"/>
  <c r="AU63"/>
  <c r="AF64" s="1"/>
  <c r="P65" s="1"/>
  <c r="P66" s="1"/>
  <c r="AS63"/>
  <c r="AD64" s="1"/>
  <c r="F65" s="1"/>
  <c r="AV63"/>
  <c r="AG64" s="1"/>
  <c r="V65" s="1"/>
  <c r="AT63"/>
  <c r="AE64" s="1"/>
  <c r="AB65" s="1"/>
  <c r="AB66" s="1"/>
  <c r="S67"/>
  <c r="AB68"/>
  <c r="AB70" s="1"/>
  <c r="Q68"/>
  <c r="Q70" s="1"/>
  <c r="L67"/>
  <c r="X63" l="1"/>
  <c r="Q64" s="1"/>
  <c r="B65" s="1"/>
  <c r="B66" s="1"/>
  <c r="AW68" s="1"/>
  <c r="AW70" s="1"/>
  <c r="V63"/>
  <c r="O64" s="1"/>
  <c r="U65" s="1"/>
  <c r="U66" s="1"/>
  <c r="M67"/>
  <c r="BB66"/>
  <c r="U63"/>
  <c r="N64" s="1"/>
  <c r="AA65" s="1"/>
  <c r="AA66" s="1"/>
  <c r="P68"/>
  <c r="P70" s="1"/>
  <c r="AZ66"/>
  <c r="E18" i="10" s="1"/>
  <c r="H68" i="11"/>
  <c r="H70" s="1"/>
  <c r="F68"/>
  <c r="F70" s="1"/>
  <c r="AU68"/>
  <c r="AU70" s="1"/>
  <c r="AF67"/>
  <c r="AQ68"/>
  <c r="AQ70" s="1"/>
  <c r="AD67"/>
  <c r="F66"/>
  <c r="I68" s="1"/>
  <c r="I70" s="1"/>
  <c r="V66"/>
  <c r="AG68" s="1"/>
  <c r="AG70" s="1"/>
  <c r="M68"/>
  <c r="M70" s="1"/>
  <c r="J67"/>
  <c r="BH74" s="1"/>
  <c r="O68"/>
  <c r="O70" s="1"/>
  <c r="K18" i="10"/>
  <c r="Z66" i="11"/>
  <c r="BD66" s="1"/>
  <c r="I18" i="10" s="1"/>
  <c r="Q18"/>
  <c r="N66" i="11"/>
  <c r="D68"/>
  <c r="D70" s="1"/>
  <c r="C67"/>
  <c r="AC67"/>
  <c r="AR68"/>
  <c r="AR70" s="1"/>
  <c r="AP68"/>
  <c r="AP70" s="1"/>
  <c r="P63"/>
  <c r="K64" s="1"/>
  <c r="Q65" s="1"/>
  <c r="Q66" s="1"/>
  <c r="R63"/>
  <c r="M64" s="1"/>
  <c r="G65" s="1"/>
  <c r="G66" s="1"/>
  <c r="O63"/>
  <c r="J64" s="1"/>
  <c r="Y65" s="1"/>
  <c r="Y66" s="1"/>
  <c r="Q63"/>
  <c r="L64" s="1"/>
  <c r="AE65" s="1"/>
  <c r="I67"/>
  <c r="N68"/>
  <c r="N70" s="1"/>
  <c r="L68"/>
  <c r="L70" s="1"/>
  <c r="AB67"/>
  <c r="AO68"/>
  <c r="AO70" s="1"/>
  <c r="V68"/>
  <c r="V70" s="1"/>
  <c r="O67"/>
  <c r="P67"/>
  <c r="W68"/>
  <c r="W70" s="1"/>
  <c r="D67"/>
  <c r="E68"/>
  <c r="E70" s="1"/>
  <c r="AK68"/>
  <c r="AK70" s="1"/>
  <c r="Z67"/>
  <c r="U67" l="1"/>
  <c r="BJ74" s="1"/>
  <c r="AF68"/>
  <c r="AF70" s="1"/>
  <c r="B67"/>
  <c r="C68"/>
  <c r="C70" s="1"/>
  <c r="AD68"/>
  <c r="AD70" s="1"/>
  <c r="AX66"/>
  <c r="C18" i="10" s="1"/>
  <c r="AN68" i="11"/>
  <c r="AN70" s="1"/>
  <c r="AA67"/>
  <c r="F67"/>
  <c r="G68"/>
  <c r="G70" s="1"/>
  <c r="BF74"/>
  <c r="N67"/>
  <c r="BA66"/>
  <c r="F18" i="10" s="1"/>
  <c r="BL74" i="11"/>
  <c r="AM68"/>
  <c r="AM70" s="1"/>
  <c r="AY66"/>
  <c r="D18" i="10" s="1"/>
  <c r="AE68" i="11"/>
  <c r="AE70" s="1"/>
  <c r="BC66"/>
  <c r="V67"/>
  <c r="U68"/>
  <c r="U70" s="1"/>
  <c r="L18" i="10"/>
  <c r="AE66" i="11"/>
  <c r="AE67" s="1"/>
  <c r="BM74" s="1"/>
  <c r="R18" i="10"/>
  <c r="N18"/>
  <c r="S68" i="11"/>
  <c r="S70" s="1"/>
  <c r="S71" s="1"/>
  <c r="Q71" s="1"/>
  <c r="L72" s="1"/>
  <c r="AE73" s="1"/>
  <c r="AE74" s="1"/>
  <c r="AE75" s="1"/>
  <c r="H18" i="10"/>
  <c r="P18"/>
  <c r="G67" i="11"/>
  <c r="J68"/>
  <c r="J70" s="1"/>
  <c r="M71" s="1"/>
  <c r="K71" s="1"/>
  <c r="H72" s="1"/>
  <c r="C73" s="1"/>
  <c r="C74" s="1"/>
  <c r="Y67"/>
  <c r="AJ68"/>
  <c r="AJ70" s="1"/>
  <c r="AK71" s="1"/>
  <c r="AL68"/>
  <c r="AL70" s="1"/>
  <c r="G71"/>
  <c r="D71" s="1"/>
  <c r="C72" s="1"/>
  <c r="R73" s="1"/>
  <c r="Q67"/>
  <c r="G18" i="10"/>
  <c r="Z68" i="11"/>
  <c r="Z70" s="1"/>
  <c r="X68"/>
  <c r="X70" s="1"/>
  <c r="Y71" s="1"/>
  <c r="AQ71" l="1"/>
  <c r="AM71" s="1"/>
  <c r="Z72" s="1"/>
  <c r="AG73" s="1"/>
  <c r="AG74" s="1"/>
  <c r="AE71"/>
  <c r="AC71" s="1"/>
  <c r="T72" s="1"/>
  <c r="Z73" s="1"/>
  <c r="Z74" s="1"/>
  <c r="BG74"/>
  <c r="AT68"/>
  <c r="AT70" s="1"/>
  <c r="AW71" s="1"/>
  <c r="BK74"/>
  <c r="BI74"/>
  <c r="BE66"/>
  <c r="J18" i="10" s="1"/>
  <c r="P71" i="11"/>
  <c r="K72" s="1"/>
  <c r="Q73" s="1"/>
  <c r="Q74" s="1"/>
  <c r="X76" s="1"/>
  <c r="X78" s="1"/>
  <c r="R74"/>
  <c r="Y76" s="1"/>
  <c r="Y78" s="1"/>
  <c r="E71"/>
  <c r="D72" s="1"/>
  <c r="X73" s="1"/>
  <c r="X74" s="1"/>
  <c r="AT76"/>
  <c r="AT78" s="1"/>
  <c r="L71"/>
  <c r="I72" s="1"/>
  <c r="S73" s="1"/>
  <c r="S74" s="1"/>
  <c r="AB76" s="1"/>
  <c r="AB78" s="1"/>
  <c r="O71"/>
  <c r="J72" s="1"/>
  <c r="Y73" s="1"/>
  <c r="Y74" s="1"/>
  <c r="R71"/>
  <c r="M72" s="1"/>
  <c r="G73" s="1"/>
  <c r="G74" s="1"/>
  <c r="F71"/>
  <c r="E72" s="1"/>
  <c r="AF73" s="1"/>
  <c r="AF74" s="1"/>
  <c r="AU76" s="1"/>
  <c r="AU78" s="1"/>
  <c r="J71"/>
  <c r="G72" s="1"/>
  <c r="AC73" s="1"/>
  <c r="AC74" s="1"/>
  <c r="AC75" s="1"/>
  <c r="C71"/>
  <c r="B72" s="1"/>
  <c r="J73" s="1"/>
  <c r="I71"/>
  <c r="F72" s="1"/>
  <c r="N73" s="1"/>
  <c r="W71"/>
  <c r="P72" s="1"/>
  <c r="K73" s="1"/>
  <c r="K74" s="1"/>
  <c r="K75" s="1"/>
  <c r="X71"/>
  <c r="Q72" s="1"/>
  <c r="B73" s="1"/>
  <c r="V71"/>
  <c r="O72" s="1"/>
  <c r="U73" s="1"/>
  <c r="U74" s="1"/>
  <c r="AD76" s="1"/>
  <c r="AD78" s="1"/>
  <c r="U71"/>
  <c r="N72" s="1"/>
  <c r="AA73" s="1"/>
  <c r="AA74" s="1"/>
  <c r="AA75" s="1"/>
  <c r="AT71"/>
  <c r="AE72" s="1"/>
  <c r="AB73" s="1"/>
  <c r="AB74" s="1"/>
  <c r="AS71"/>
  <c r="AD72" s="1"/>
  <c r="F73" s="1"/>
  <c r="AU71"/>
  <c r="AF72" s="1"/>
  <c r="P73" s="1"/>
  <c r="P74" s="1"/>
  <c r="AV71"/>
  <c r="AG72" s="1"/>
  <c r="V73" s="1"/>
  <c r="AJ71"/>
  <c r="Y72" s="1"/>
  <c r="T73" s="1"/>
  <c r="T74" s="1"/>
  <c r="AH71"/>
  <c r="W72" s="1"/>
  <c r="AD73" s="1"/>
  <c r="AG71"/>
  <c r="V72" s="1"/>
  <c r="E73" s="1"/>
  <c r="E74" s="1"/>
  <c r="AI71"/>
  <c r="X72" s="1"/>
  <c r="L73" s="1"/>
  <c r="L74" s="1"/>
  <c r="U75"/>
  <c r="C75"/>
  <c r="D76"/>
  <c r="D78" s="1"/>
  <c r="P76"/>
  <c r="P78" s="1"/>
  <c r="AP71" l="1"/>
  <c r="AC72" s="1"/>
  <c r="H73" s="1"/>
  <c r="H74" s="1"/>
  <c r="H75" s="1"/>
  <c r="AF76"/>
  <c r="AF78" s="1"/>
  <c r="AG75"/>
  <c r="B76"/>
  <c r="B78" s="1"/>
  <c r="AO71"/>
  <c r="AB72" s="1"/>
  <c r="W73" s="1"/>
  <c r="W74" s="1"/>
  <c r="AH76" s="1"/>
  <c r="AH78" s="1"/>
  <c r="AF75"/>
  <c r="AN71"/>
  <c r="AA72" s="1"/>
  <c r="M73" s="1"/>
  <c r="M74" s="1"/>
  <c r="AP76"/>
  <c r="AP78" s="1"/>
  <c r="AK76"/>
  <c r="AK78" s="1"/>
  <c r="Z75"/>
  <c r="AM76"/>
  <c r="AM78" s="1"/>
  <c r="AD71"/>
  <c r="U72" s="1"/>
  <c r="D73" s="1"/>
  <c r="D74" s="1"/>
  <c r="AB71"/>
  <c r="S72" s="1"/>
  <c r="O73" s="1"/>
  <c r="O74" s="1"/>
  <c r="R75"/>
  <c r="S75"/>
  <c r="AA71"/>
  <c r="R72" s="1"/>
  <c r="I73" s="1"/>
  <c r="I74" s="1"/>
  <c r="Q75"/>
  <c r="Z76"/>
  <c r="Z78" s="1"/>
  <c r="AA76"/>
  <c r="AA78" s="1"/>
  <c r="AV76"/>
  <c r="AV78" s="1"/>
  <c r="AR76"/>
  <c r="AR78" s="1"/>
  <c r="BD74"/>
  <c r="I19" i="10" s="1"/>
  <c r="BB74" i="11"/>
  <c r="G19" i="10" s="1"/>
  <c r="AN76" i="11"/>
  <c r="AN78" s="1"/>
  <c r="AD74"/>
  <c r="BE74" s="1"/>
  <c r="J19" i="10" s="1"/>
  <c r="R19"/>
  <c r="V74" i="11"/>
  <c r="BC74" s="1"/>
  <c r="H19" i="10" s="1"/>
  <c r="P19"/>
  <c r="N74" i="11"/>
  <c r="BA74" s="1"/>
  <c r="N19" i="10"/>
  <c r="AI76" i="11"/>
  <c r="AI78" s="1"/>
  <c r="X75"/>
  <c r="O19" i="10"/>
  <c r="Q19"/>
  <c r="F74" i="11"/>
  <c r="G76" s="1"/>
  <c r="G78" s="1"/>
  <c r="L19" i="10"/>
  <c r="B74" i="11"/>
  <c r="K19" i="10"/>
  <c r="J74" i="11"/>
  <c r="AZ74" s="1"/>
  <c r="M19" i="10"/>
  <c r="Y75" i="11"/>
  <c r="AJ76"/>
  <c r="AJ78" s="1"/>
  <c r="AL76"/>
  <c r="AL78" s="1"/>
  <c r="G75"/>
  <c r="J76"/>
  <c r="J78" s="1"/>
  <c r="K76"/>
  <c r="K78" s="1"/>
  <c r="AB75"/>
  <c r="BL82" s="1"/>
  <c r="AO76"/>
  <c r="AO78" s="1"/>
  <c r="W75"/>
  <c r="W76"/>
  <c r="W78" s="1"/>
  <c r="P75"/>
  <c r="L75"/>
  <c r="Q76"/>
  <c r="Q78" s="1"/>
  <c r="AC76"/>
  <c r="AC78" s="1"/>
  <c r="T75"/>
  <c r="F76"/>
  <c r="F78" s="1"/>
  <c r="H76"/>
  <c r="H78" s="1"/>
  <c r="E75"/>
  <c r="AG76" l="1"/>
  <c r="AG78" s="1"/>
  <c r="AK79" s="1"/>
  <c r="T76"/>
  <c r="T78" s="1"/>
  <c r="M75"/>
  <c r="R76"/>
  <c r="R78" s="1"/>
  <c r="BJ82"/>
  <c r="V75"/>
  <c r="BK82" s="1"/>
  <c r="AX74"/>
  <c r="AY74"/>
  <c r="D19" i="10" s="1"/>
  <c r="V76" i="11"/>
  <c r="V78" s="1"/>
  <c r="O75"/>
  <c r="L76"/>
  <c r="L78" s="1"/>
  <c r="N76"/>
  <c r="N78" s="1"/>
  <c r="I75"/>
  <c r="E76"/>
  <c r="E78" s="1"/>
  <c r="D75"/>
  <c r="AQ76"/>
  <c r="AQ78" s="1"/>
  <c r="AQ79" s="1"/>
  <c r="AD75"/>
  <c r="BM82" s="1"/>
  <c r="AS76"/>
  <c r="AS78" s="1"/>
  <c r="I76"/>
  <c r="I78" s="1"/>
  <c r="AE76"/>
  <c r="AE78" s="1"/>
  <c r="AE79" s="1"/>
  <c r="F75"/>
  <c r="U76"/>
  <c r="U78" s="1"/>
  <c r="F19" i="10"/>
  <c r="S76" i="11"/>
  <c r="S78" s="1"/>
  <c r="N75"/>
  <c r="BI82" s="1"/>
  <c r="C19" i="10"/>
  <c r="AW76" i="11"/>
  <c r="AW78" s="1"/>
  <c r="C76"/>
  <c r="C78" s="1"/>
  <c r="B75"/>
  <c r="BF82" s="1"/>
  <c r="E19" i="10"/>
  <c r="O76" i="11"/>
  <c r="O78" s="1"/>
  <c r="M76"/>
  <c r="M78" s="1"/>
  <c r="J75"/>
  <c r="BH82" s="1"/>
  <c r="AJ79" l="1"/>
  <c r="Y80" s="1"/>
  <c r="T81" s="1"/>
  <c r="T82" s="1"/>
  <c r="T83" s="1"/>
  <c r="AG79"/>
  <c r="V80" s="1"/>
  <c r="E81" s="1"/>
  <c r="E82" s="1"/>
  <c r="AI79"/>
  <c r="X80" s="1"/>
  <c r="L81" s="1"/>
  <c r="L82" s="1"/>
  <c r="AH79"/>
  <c r="W80" s="1"/>
  <c r="AD81" s="1"/>
  <c r="AW79"/>
  <c r="AS79" s="1"/>
  <c r="AD80" s="1"/>
  <c r="F81" s="1"/>
  <c r="F82" s="1"/>
  <c r="G84" s="1"/>
  <c r="G86" s="1"/>
  <c r="G79"/>
  <c r="BG82"/>
  <c r="Y79"/>
  <c r="V79" s="1"/>
  <c r="O80" s="1"/>
  <c r="U81" s="1"/>
  <c r="U82" s="1"/>
  <c r="AM79"/>
  <c r="Z80" s="1"/>
  <c r="AG81" s="1"/>
  <c r="AG82" s="1"/>
  <c r="B84" s="1"/>
  <c r="B86" s="1"/>
  <c r="AO79"/>
  <c r="AB80" s="1"/>
  <c r="W81" s="1"/>
  <c r="W82" s="1"/>
  <c r="AP79"/>
  <c r="AC80" s="1"/>
  <c r="H81" s="1"/>
  <c r="H82" s="1"/>
  <c r="AN79"/>
  <c r="AA80" s="1"/>
  <c r="M81" s="1"/>
  <c r="M82" s="1"/>
  <c r="M79"/>
  <c r="K79" s="1"/>
  <c r="H80" s="1"/>
  <c r="C81" s="1"/>
  <c r="C82" s="1"/>
  <c r="X79"/>
  <c r="Q80" s="1"/>
  <c r="B81" s="1"/>
  <c r="B82" s="1"/>
  <c r="S79"/>
  <c r="O79" s="1"/>
  <c r="J80" s="1"/>
  <c r="Y81" s="1"/>
  <c r="Y82" s="1"/>
  <c r="AL84" s="1"/>
  <c r="AL86" s="1"/>
  <c r="AC79"/>
  <c r="T80" s="1"/>
  <c r="Z81" s="1"/>
  <c r="AB79"/>
  <c r="S80" s="1"/>
  <c r="O81" s="1"/>
  <c r="O82" s="1"/>
  <c r="V84" s="1"/>
  <c r="V86" s="1"/>
  <c r="AA79"/>
  <c r="R80" s="1"/>
  <c r="I81" s="1"/>
  <c r="I82" s="1"/>
  <c r="AD79"/>
  <c r="U80" s="1"/>
  <c r="D81" s="1"/>
  <c r="D82" s="1"/>
  <c r="E84" s="1"/>
  <c r="E86" s="1"/>
  <c r="J79"/>
  <c r="G80" s="1"/>
  <c r="AC81" s="1"/>
  <c r="AC82" s="1"/>
  <c r="AC83" s="1"/>
  <c r="AC84"/>
  <c r="AC86" s="1"/>
  <c r="E79"/>
  <c r="D80" s="1"/>
  <c r="X81" s="1"/>
  <c r="X82" s="1"/>
  <c r="X83" s="1"/>
  <c r="D79"/>
  <c r="C80" s="1"/>
  <c r="R81" s="1"/>
  <c r="F79"/>
  <c r="E80" s="1"/>
  <c r="AF81" s="1"/>
  <c r="AF82" s="1"/>
  <c r="AU84" s="1"/>
  <c r="AU86" s="1"/>
  <c r="C79"/>
  <c r="B80" s="1"/>
  <c r="J81" s="1"/>
  <c r="AD82"/>
  <c r="L20" i="10"/>
  <c r="Z82" i="11"/>
  <c r="AK84" s="1"/>
  <c r="AK86" s="1"/>
  <c r="P20" i="10"/>
  <c r="L83" i="11"/>
  <c r="Q84"/>
  <c r="Q86" s="1"/>
  <c r="H84"/>
  <c r="H86" s="1"/>
  <c r="F84"/>
  <c r="F86" s="1"/>
  <c r="E83"/>
  <c r="W83"/>
  <c r="AH84"/>
  <c r="AH86" s="1"/>
  <c r="D83"/>
  <c r="AJ84"/>
  <c r="AJ86" s="1"/>
  <c r="Y83"/>
  <c r="U83"/>
  <c r="AD84"/>
  <c r="AD86" s="1"/>
  <c r="AF84"/>
  <c r="AF86" s="1"/>
  <c r="T84"/>
  <c r="T86" s="1"/>
  <c r="R84"/>
  <c r="R86" s="1"/>
  <c r="M83"/>
  <c r="I83"/>
  <c r="L84"/>
  <c r="L86" s="1"/>
  <c r="N84"/>
  <c r="N86" s="1"/>
  <c r="H83"/>
  <c r="K84"/>
  <c r="K86" s="1"/>
  <c r="AP84" l="1"/>
  <c r="AP86" s="1"/>
  <c r="O83"/>
  <c r="AG83"/>
  <c r="I79"/>
  <c r="F80" s="1"/>
  <c r="N81" s="1"/>
  <c r="AU79"/>
  <c r="AF80" s="1"/>
  <c r="P81" s="1"/>
  <c r="P82" s="1"/>
  <c r="AV79"/>
  <c r="AG80" s="1"/>
  <c r="V81" s="1"/>
  <c r="V82" s="1"/>
  <c r="AR84"/>
  <c r="AR86" s="1"/>
  <c r="AV84"/>
  <c r="AV86" s="1"/>
  <c r="AT79"/>
  <c r="AE80" s="1"/>
  <c r="AB81" s="1"/>
  <c r="AB82" s="1"/>
  <c r="BD82" s="1"/>
  <c r="I20" i="10" s="1"/>
  <c r="L79" i="11"/>
  <c r="I80" s="1"/>
  <c r="S81" s="1"/>
  <c r="S82" s="1"/>
  <c r="C83"/>
  <c r="D84"/>
  <c r="D86" s="1"/>
  <c r="R79"/>
  <c r="M80" s="1"/>
  <c r="G81" s="1"/>
  <c r="G82" s="1"/>
  <c r="AY82" s="1"/>
  <c r="D20" i="10" s="1"/>
  <c r="Q79" i="11"/>
  <c r="L80" s="1"/>
  <c r="AE81" s="1"/>
  <c r="AE82" s="1"/>
  <c r="BE82" s="1"/>
  <c r="J20" i="10" s="1"/>
  <c r="U79" i="11"/>
  <c r="N80" s="1"/>
  <c r="AA81" s="1"/>
  <c r="AA82" s="1"/>
  <c r="W79"/>
  <c r="P80" s="1"/>
  <c r="K81" s="1"/>
  <c r="K82" s="1"/>
  <c r="AI84"/>
  <c r="AI86" s="1"/>
  <c r="P79"/>
  <c r="K80" s="1"/>
  <c r="Q81" s="1"/>
  <c r="Q82" s="1"/>
  <c r="BC82"/>
  <c r="AX82"/>
  <c r="C20" i="10" s="1"/>
  <c r="F83" i="11"/>
  <c r="I84"/>
  <c r="I86" s="1"/>
  <c r="AW84"/>
  <c r="AW86" s="1"/>
  <c r="Z83"/>
  <c r="AD83"/>
  <c r="AM84"/>
  <c r="AM86" s="1"/>
  <c r="AF83"/>
  <c r="H20" i="10"/>
  <c r="K20"/>
  <c r="B83" i="11"/>
  <c r="BF90" s="1"/>
  <c r="AG84"/>
  <c r="AG86" s="1"/>
  <c r="AK87" s="1"/>
  <c r="AJ87" s="1"/>
  <c r="Y88" s="1"/>
  <c r="T89" s="1"/>
  <c r="T90" s="1"/>
  <c r="C84"/>
  <c r="C86" s="1"/>
  <c r="G87" s="1"/>
  <c r="Q20" i="10"/>
  <c r="V83" i="11"/>
  <c r="BK90" s="1"/>
  <c r="AQ84"/>
  <c r="AQ86" s="1"/>
  <c r="AS84"/>
  <c r="AS86" s="1"/>
  <c r="N82"/>
  <c r="N20" i="10"/>
  <c r="R82" i="11"/>
  <c r="BB82" s="1"/>
  <c r="O20" i="10"/>
  <c r="J82" i="11"/>
  <c r="AZ82" s="1"/>
  <c r="M20" i="10"/>
  <c r="AE84" i="11"/>
  <c r="AE86" s="1"/>
  <c r="R20" i="10"/>
  <c r="W84" i="11" l="1"/>
  <c r="W86" s="1"/>
  <c r="P83"/>
  <c r="AB84"/>
  <c r="AB86" s="1"/>
  <c r="S83"/>
  <c r="AB83"/>
  <c r="AO84"/>
  <c r="AO86" s="1"/>
  <c r="BA82"/>
  <c r="AN84"/>
  <c r="AN86" s="1"/>
  <c r="AQ87" s="1"/>
  <c r="AA83"/>
  <c r="J84"/>
  <c r="J86" s="1"/>
  <c r="G83"/>
  <c r="BG90" s="1"/>
  <c r="BL90"/>
  <c r="AE83"/>
  <c r="AT84"/>
  <c r="AT86" s="1"/>
  <c r="AW87" s="1"/>
  <c r="K83"/>
  <c r="P84"/>
  <c r="P86" s="1"/>
  <c r="X84"/>
  <c r="X86" s="1"/>
  <c r="Z84"/>
  <c r="Z86" s="1"/>
  <c r="Q83"/>
  <c r="BM90"/>
  <c r="AI87"/>
  <c r="X88" s="1"/>
  <c r="L89" s="1"/>
  <c r="L90" s="1"/>
  <c r="Q92" s="1"/>
  <c r="Q94" s="1"/>
  <c r="AG87"/>
  <c r="V88" s="1"/>
  <c r="E89" s="1"/>
  <c r="E90" s="1"/>
  <c r="H92" s="1"/>
  <c r="H94" s="1"/>
  <c r="AH87"/>
  <c r="W88" s="1"/>
  <c r="AD89" s="1"/>
  <c r="AD90" s="1"/>
  <c r="F20" i="10"/>
  <c r="N83" i="11"/>
  <c r="S84"/>
  <c r="S86" s="1"/>
  <c r="U84"/>
  <c r="U86" s="1"/>
  <c r="E20" i="10"/>
  <c r="J83" i="11"/>
  <c r="M84"/>
  <c r="M86" s="1"/>
  <c r="O84"/>
  <c r="O86" s="1"/>
  <c r="G20" i="10"/>
  <c r="AA84" i="11"/>
  <c r="AA86" s="1"/>
  <c r="AE87" s="1"/>
  <c r="R83"/>
  <c r="BJ90" s="1"/>
  <c r="Y84"/>
  <c r="Y86" s="1"/>
  <c r="T91"/>
  <c r="AC92"/>
  <c r="AC94" s="1"/>
  <c r="E87"/>
  <c r="D88" s="1"/>
  <c r="X89" s="1"/>
  <c r="X90" s="1"/>
  <c r="C87"/>
  <c r="B88" s="1"/>
  <c r="J89" s="1"/>
  <c r="D87"/>
  <c r="C88" s="1"/>
  <c r="R89" s="1"/>
  <c r="F87"/>
  <c r="E88" s="1"/>
  <c r="AF89" s="1"/>
  <c r="AF90" s="1"/>
  <c r="E91"/>
  <c r="AM87" l="1"/>
  <c r="Z88" s="1"/>
  <c r="AG89" s="1"/>
  <c r="AG90" s="1"/>
  <c r="AP87"/>
  <c r="AC88" s="1"/>
  <c r="H89" s="1"/>
  <c r="H90" s="1"/>
  <c r="K92" s="1"/>
  <c r="K94" s="1"/>
  <c r="L91"/>
  <c r="M87"/>
  <c r="I87" s="1"/>
  <c r="F88" s="1"/>
  <c r="N89" s="1"/>
  <c r="AU87"/>
  <c r="AF88" s="1"/>
  <c r="P89" s="1"/>
  <c r="P90" s="1"/>
  <c r="AV87"/>
  <c r="AG88" s="1"/>
  <c r="V89" s="1"/>
  <c r="AS87"/>
  <c r="AD88" s="1"/>
  <c r="F89" s="1"/>
  <c r="AT87"/>
  <c r="AE88" s="1"/>
  <c r="AB89" s="1"/>
  <c r="AB90" s="1"/>
  <c r="BH90"/>
  <c r="BI90"/>
  <c r="F92"/>
  <c r="F94" s="1"/>
  <c r="AN87"/>
  <c r="AA88" s="1"/>
  <c r="M89" s="1"/>
  <c r="M90" s="1"/>
  <c r="M91" s="1"/>
  <c r="AO87"/>
  <c r="AB88" s="1"/>
  <c r="W89" s="1"/>
  <c r="W90" s="1"/>
  <c r="AH92" s="1"/>
  <c r="AH94" s="1"/>
  <c r="J87"/>
  <c r="G88" s="1"/>
  <c r="AC89" s="1"/>
  <c r="AC90" s="1"/>
  <c r="AC91" s="1"/>
  <c r="AD91"/>
  <c r="AQ92"/>
  <c r="AQ94" s="1"/>
  <c r="S87"/>
  <c r="Q87" s="1"/>
  <c r="L88" s="1"/>
  <c r="AE89" s="1"/>
  <c r="AE90" s="1"/>
  <c r="BE90" s="1"/>
  <c r="AS92"/>
  <c r="AS94" s="1"/>
  <c r="N90"/>
  <c r="S92" s="1"/>
  <c r="S94" s="1"/>
  <c r="F90"/>
  <c r="F91" s="1"/>
  <c r="J90"/>
  <c r="J91" s="1"/>
  <c r="V90"/>
  <c r="AE92" s="1"/>
  <c r="AE94" s="1"/>
  <c r="R90"/>
  <c r="AC87"/>
  <c r="T88" s="1"/>
  <c r="Z89" s="1"/>
  <c r="AA87"/>
  <c r="R88" s="1"/>
  <c r="I89" s="1"/>
  <c r="I90" s="1"/>
  <c r="AD87"/>
  <c r="U88" s="1"/>
  <c r="D89" s="1"/>
  <c r="D90" s="1"/>
  <c r="AB87"/>
  <c r="S88" s="1"/>
  <c r="O89" s="1"/>
  <c r="O90" s="1"/>
  <c r="Y87"/>
  <c r="W91"/>
  <c r="AB91"/>
  <c r="AO92"/>
  <c r="AO94" s="1"/>
  <c r="B92"/>
  <c r="B94" s="1"/>
  <c r="AV92"/>
  <c r="AV94" s="1"/>
  <c r="AG91"/>
  <c r="AF91"/>
  <c r="AU92"/>
  <c r="AU94" s="1"/>
  <c r="P91"/>
  <c r="W92"/>
  <c r="W94" s="1"/>
  <c r="H91"/>
  <c r="AI92"/>
  <c r="AI94" s="1"/>
  <c r="X91"/>
  <c r="AR92"/>
  <c r="AR94" s="1"/>
  <c r="G92"/>
  <c r="G94" s="1"/>
  <c r="R92"/>
  <c r="R94" s="1"/>
  <c r="O92"/>
  <c r="O94" s="1"/>
  <c r="M92" l="1"/>
  <c r="M94" s="1"/>
  <c r="AP92"/>
  <c r="AP94" s="1"/>
  <c r="L87"/>
  <c r="I88" s="1"/>
  <c r="S89" s="1"/>
  <c r="S90" s="1"/>
  <c r="K87"/>
  <c r="H88" s="1"/>
  <c r="C89" s="1"/>
  <c r="C90" s="1"/>
  <c r="C91" s="1"/>
  <c r="AG92"/>
  <c r="AG94" s="1"/>
  <c r="V91"/>
  <c r="T92"/>
  <c r="T94" s="1"/>
  <c r="R91"/>
  <c r="I92"/>
  <c r="I94" s="1"/>
  <c r="N91"/>
  <c r="J21" i="10"/>
  <c r="AT92" i="11"/>
  <c r="AT94" s="1"/>
  <c r="O87"/>
  <c r="J88" s="1"/>
  <c r="Y89" s="1"/>
  <c r="P87"/>
  <c r="K88" s="1"/>
  <c r="Q89" s="1"/>
  <c r="Q90" s="1"/>
  <c r="BA90" s="1"/>
  <c r="F21" i="10" s="1"/>
  <c r="R87" i="11"/>
  <c r="M88" s="1"/>
  <c r="G89" s="1"/>
  <c r="G90" s="1"/>
  <c r="AY90" s="1"/>
  <c r="D21" i="10" s="1"/>
  <c r="U92" i="11"/>
  <c r="U94" s="1"/>
  <c r="Y92"/>
  <c r="Y94" s="1"/>
  <c r="AE91"/>
  <c r="BM98" s="1"/>
  <c r="AA92"/>
  <c r="AA94" s="1"/>
  <c r="R21" i="10"/>
  <c r="D91" i="11"/>
  <c r="E92"/>
  <c r="E94" s="1"/>
  <c r="L21" i="10"/>
  <c r="O91" i="11"/>
  <c r="V92"/>
  <c r="V94" s="1"/>
  <c r="N21" i="10"/>
  <c r="X87" i="11"/>
  <c r="Q88" s="1"/>
  <c r="B89" s="1"/>
  <c r="U87"/>
  <c r="N88" s="1"/>
  <c r="AA89" s="1"/>
  <c r="AA90" s="1"/>
  <c r="V87"/>
  <c r="O88" s="1"/>
  <c r="U89" s="1"/>
  <c r="W87"/>
  <c r="P88" s="1"/>
  <c r="K89" s="1"/>
  <c r="Z90"/>
  <c r="Q21" i="10"/>
  <c r="I91" i="11"/>
  <c r="L92"/>
  <c r="L94" s="1"/>
  <c r="N92"/>
  <c r="N94" s="1"/>
  <c r="S91" l="1"/>
  <c r="AB92"/>
  <c r="AB94" s="1"/>
  <c r="D92"/>
  <c r="D94" s="1"/>
  <c r="BD90"/>
  <c r="J92"/>
  <c r="J94" s="1"/>
  <c r="M95" s="1"/>
  <c r="I95" s="1"/>
  <c r="F96" s="1"/>
  <c r="N97" s="1"/>
  <c r="G91"/>
  <c r="BG98" s="1"/>
  <c r="Y90"/>
  <c r="BC90" s="1"/>
  <c r="P21" i="10"/>
  <c r="X92" i="11"/>
  <c r="X94" s="1"/>
  <c r="Y95" s="1"/>
  <c r="X95" s="1"/>
  <c r="Q96" s="1"/>
  <c r="B97" s="1"/>
  <c r="Q91"/>
  <c r="BI98" s="1"/>
  <c r="Z92"/>
  <c r="Z94" s="1"/>
  <c r="U90"/>
  <c r="BB90" s="1"/>
  <c r="O21" i="10"/>
  <c r="K90" i="11"/>
  <c r="AZ90" s="1"/>
  <c r="M21" i="10"/>
  <c r="Z91" i="11"/>
  <c r="I21" i="10"/>
  <c r="AM92" i="11"/>
  <c r="AM94" s="1"/>
  <c r="AK92"/>
  <c r="AK94" s="1"/>
  <c r="B90"/>
  <c r="AX90" s="1"/>
  <c r="K21" i="10"/>
  <c r="AA91" i="11"/>
  <c r="AN92"/>
  <c r="AN94" s="1"/>
  <c r="BL98" l="1"/>
  <c r="K95"/>
  <c r="H96" s="1"/>
  <c r="C97" s="1"/>
  <c r="C98" s="1"/>
  <c r="L95"/>
  <c r="I96" s="1"/>
  <c r="S97" s="1"/>
  <c r="S98" s="1"/>
  <c r="S99" s="1"/>
  <c r="AB100" s="1"/>
  <c r="AB102" s="1"/>
  <c r="J95"/>
  <c r="G96" s="1"/>
  <c r="AC97" s="1"/>
  <c r="AC98" s="1"/>
  <c r="AC99" s="1"/>
  <c r="Y91"/>
  <c r="BK98" s="1"/>
  <c r="AL92"/>
  <c r="AL94" s="1"/>
  <c r="AJ92"/>
  <c r="AJ94" s="1"/>
  <c r="H21" i="10"/>
  <c r="V95" i="11"/>
  <c r="O96" s="1"/>
  <c r="U97" s="1"/>
  <c r="U98" s="1"/>
  <c r="U99" s="1"/>
  <c r="AF100" s="1"/>
  <c r="AF102" s="1"/>
  <c r="U95"/>
  <c r="N96" s="1"/>
  <c r="AA97" s="1"/>
  <c r="AA98" s="1"/>
  <c r="AA99" s="1"/>
  <c r="AN100" s="1"/>
  <c r="AN102" s="1"/>
  <c r="W95"/>
  <c r="P96" s="1"/>
  <c r="K97" s="1"/>
  <c r="K98" s="1"/>
  <c r="K99" s="1"/>
  <c r="P100" s="1"/>
  <c r="P102" s="1"/>
  <c r="C21" i="10"/>
  <c r="AW92" i="11"/>
  <c r="AW94" s="1"/>
  <c r="AW95" s="1"/>
  <c r="C92"/>
  <c r="C94" s="1"/>
  <c r="G95" s="1"/>
  <c r="B91"/>
  <c r="BF98" s="1"/>
  <c r="AF92"/>
  <c r="AF94" s="1"/>
  <c r="AD92"/>
  <c r="AD94" s="1"/>
  <c r="AE95" s="1"/>
  <c r="U91"/>
  <c r="BJ98" s="1"/>
  <c r="G21" i="10"/>
  <c r="N98" i="11"/>
  <c r="B98"/>
  <c r="P92"/>
  <c r="P94" s="1"/>
  <c r="S95" s="1"/>
  <c r="K91"/>
  <c r="BH98" s="1"/>
  <c r="E21" i="10"/>
  <c r="AQ95" i="11"/>
  <c r="C99"/>
  <c r="AD100" l="1"/>
  <c r="AD102" s="1"/>
  <c r="AK95"/>
  <c r="AH95" s="1"/>
  <c r="W96" s="1"/>
  <c r="AD97" s="1"/>
  <c r="R95"/>
  <c r="M96" s="1"/>
  <c r="G97" s="1"/>
  <c r="G98" s="1"/>
  <c r="G99" s="1"/>
  <c r="J100" s="1"/>
  <c r="J102" s="1"/>
  <c r="P95"/>
  <c r="K96" s="1"/>
  <c r="Q97" s="1"/>
  <c r="Q98" s="1"/>
  <c r="Q99" s="1"/>
  <c r="O95"/>
  <c r="J96" s="1"/>
  <c r="Y97" s="1"/>
  <c r="Y98" s="1"/>
  <c r="Y99" s="1"/>
  <c r="Q95"/>
  <c r="L96" s="1"/>
  <c r="AE97" s="1"/>
  <c r="AE98" s="1"/>
  <c r="AE99" s="1"/>
  <c r="AT100" s="1"/>
  <c r="AT102" s="1"/>
  <c r="N99"/>
  <c r="AA95"/>
  <c r="R96" s="1"/>
  <c r="I97" s="1"/>
  <c r="I98" s="1"/>
  <c r="I99" s="1"/>
  <c r="AD95"/>
  <c r="U96" s="1"/>
  <c r="D97" s="1"/>
  <c r="AB95"/>
  <c r="S96" s="1"/>
  <c r="O97" s="1"/>
  <c r="AC95"/>
  <c r="T96" s="1"/>
  <c r="Z97" s="1"/>
  <c r="AV95"/>
  <c r="AG96" s="1"/>
  <c r="V97" s="1"/>
  <c r="AS95"/>
  <c r="AD96" s="1"/>
  <c r="F97" s="1"/>
  <c r="AT95"/>
  <c r="AE96" s="1"/>
  <c r="AB97" s="1"/>
  <c r="AB98" s="1"/>
  <c r="AB99" s="1"/>
  <c r="AO100" s="1"/>
  <c r="AO102" s="1"/>
  <c r="AU95"/>
  <c r="AF96" s="1"/>
  <c r="P97" s="1"/>
  <c r="P98" s="1"/>
  <c r="P99" s="1"/>
  <c r="W100" s="1"/>
  <c r="W102" s="1"/>
  <c r="B99"/>
  <c r="F95"/>
  <c r="E96" s="1"/>
  <c r="AF97" s="1"/>
  <c r="AF98" s="1"/>
  <c r="AF99" s="1"/>
  <c r="AU100" s="1"/>
  <c r="AU102" s="1"/>
  <c r="C95"/>
  <c r="B96" s="1"/>
  <c r="J97" s="1"/>
  <c r="E95"/>
  <c r="D96" s="1"/>
  <c r="X97" s="1"/>
  <c r="X98" s="1"/>
  <c r="X99" s="1"/>
  <c r="AI100" s="1"/>
  <c r="AI102" s="1"/>
  <c r="D95"/>
  <c r="C96" s="1"/>
  <c r="R97" s="1"/>
  <c r="AN95"/>
  <c r="AA96" s="1"/>
  <c r="M97" s="1"/>
  <c r="M98" s="1"/>
  <c r="M99" s="1"/>
  <c r="T100" s="1"/>
  <c r="T102" s="1"/>
  <c r="AM95"/>
  <c r="Z96" s="1"/>
  <c r="AG97" s="1"/>
  <c r="AG98" s="1"/>
  <c r="AG99" s="1"/>
  <c r="AO95"/>
  <c r="AB96" s="1"/>
  <c r="W97" s="1"/>
  <c r="W98" s="1"/>
  <c r="W99" s="1"/>
  <c r="AH100" s="1"/>
  <c r="AH102" s="1"/>
  <c r="AP95"/>
  <c r="AC96" s="1"/>
  <c r="H97" s="1"/>
  <c r="H98" s="1"/>
  <c r="H99" s="1"/>
  <c r="K100" s="1"/>
  <c r="K102" s="1"/>
  <c r="D100"/>
  <c r="D102" s="1"/>
  <c r="AP100"/>
  <c r="AP102" s="1"/>
  <c r="AR100"/>
  <c r="AR102" s="1"/>
  <c r="N100"/>
  <c r="N102" s="1"/>
  <c r="L100"/>
  <c r="L102" s="1"/>
  <c r="AI95" l="1"/>
  <c r="X96" s="1"/>
  <c r="L97" s="1"/>
  <c r="L98" s="1"/>
  <c r="L99" s="1"/>
  <c r="Q100" s="1"/>
  <c r="Q102" s="1"/>
  <c r="R100"/>
  <c r="R102" s="1"/>
  <c r="AJ95"/>
  <c r="Y96" s="1"/>
  <c r="T97" s="1"/>
  <c r="T98" s="1"/>
  <c r="T99" s="1"/>
  <c r="AC100" s="1"/>
  <c r="AC102" s="1"/>
  <c r="AG95"/>
  <c r="V96" s="1"/>
  <c r="E97" s="1"/>
  <c r="E98" s="1"/>
  <c r="E99" s="1"/>
  <c r="R98"/>
  <c r="O22" i="10"/>
  <c r="F98" i="11"/>
  <c r="AY98" s="1"/>
  <c r="L22" i="10"/>
  <c r="D98" i="11"/>
  <c r="K22" i="10"/>
  <c r="S100" i="11"/>
  <c r="S102" s="1"/>
  <c r="U100"/>
  <c r="U102" s="1"/>
  <c r="O98"/>
  <c r="BA98" s="1"/>
  <c r="N22" i="10"/>
  <c r="X100" i="11"/>
  <c r="X102" s="1"/>
  <c r="Z100"/>
  <c r="Z102" s="1"/>
  <c r="AV100"/>
  <c r="AV102" s="1"/>
  <c r="B100"/>
  <c r="B102" s="1"/>
  <c r="J98"/>
  <c r="M22" i="10"/>
  <c r="Z98" i="11"/>
  <c r="BD98" s="1"/>
  <c r="Q22" i="10"/>
  <c r="F100" i="11"/>
  <c r="F102" s="1"/>
  <c r="H100"/>
  <c r="H102" s="1"/>
  <c r="AL100"/>
  <c r="AL102" s="1"/>
  <c r="AJ100"/>
  <c r="AJ102" s="1"/>
  <c r="C100"/>
  <c r="C102" s="1"/>
  <c r="AW100"/>
  <c r="AW102" s="1"/>
  <c r="V98"/>
  <c r="BC98" s="1"/>
  <c r="P22" i="10"/>
  <c r="AD98" i="11"/>
  <c r="BE98" s="1"/>
  <c r="R22" i="10"/>
  <c r="AZ98" i="11" l="1"/>
  <c r="E22" i="10" s="1"/>
  <c r="AX98" i="11"/>
  <c r="C22" i="10" s="1"/>
  <c r="BB98" i="11"/>
  <c r="AD99"/>
  <c r="BM106" s="1"/>
  <c r="J22" i="10"/>
  <c r="O99" i="11"/>
  <c r="F22" i="10"/>
  <c r="D99" i="11"/>
  <c r="G22" i="10"/>
  <c r="R99" i="11"/>
  <c r="BJ106" s="1"/>
  <c r="I22" i="10"/>
  <c r="Z99" i="11"/>
  <c r="BL106" s="1"/>
  <c r="D22" i="10"/>
  <c r="F99" i="11"/>
  <c r="BG106" s="1"/>
  <c r="H22" i="10"/>
  <c r="V99" i="11"/>
  <c r="BK106" s="1"/>
  <c r="J99"/>
  <c r="BH106" s="1"/>
  <c r="E100" l="1"/>
  <c r="E102" s="1"/>
  <c r="BF106"/>
  <c r="V100"/>
  <c r="V102" s="1"/>
  <c r="BI106"/>
  <c r="I100"/>
  <c r="I102" s="1"/>
  <c r="G100"/>
  <c r="G102" s="1"/>
  <c r="Y100"/>
  <c r="Y102" s="1"/>
  <c r="AA100"/>
  <c r="AA102" s="1"/>
  <c r="AS100"/>
  <c r="AS102" s="1"/>
  <c r="AW103" s="1"/>
  <c r="AQ100"/>
  <c r="AQ102" s="1"/>
  <c r="AE100"/>
  <c r="AE102" s="1"/>
  <c r="AG100"/>
  <c r="AG102" s="1"/>
  <c r="AK100"/>
  <c r="AK102" s="1"/>
  <c r="AM100"/>
  <c r="AM102" s="1"/>
  <c r="M100"/>
  <c r="M102" s="1"/>
  <c r="O100"/>
  <c r="O102" s="1"/>
  <c r="S103" s="1"/>
  <c r="Y103"/>
  <c r="G103" l="1"/>
  <c r="D103" s="1"/>
  <c r="C104" s="1"/>
  <c r="R105" s="1"/>
  <c r="AK103"/>
  <c r="AG103" s="1"/>
  <c r="V104" s="1"/>
  <c r="E105" s="1"/>
  <c r="E106" s="1"/>
  <c r="E107" s="1"/>
  <c r="AS103"/>
  <c r="AD104" s="1"/>
  <c r="F105" s="1"/>
  <c r="AT103"/>
  <c r="AE104" s="1"/>
  <c r="AB105" s="1"/>
  <c r="AB106" s="1"/>
  <c r="AB107" s="1"/>
  <c r="AO108" s="1"/>
  <c r="AO110" s="1"/>
  <c r="AV103"/>
  <c r="AG104" s="1"/>
  <c r="V105" s="1"/>
  <c r="AU103"/>
  <c r="AF104" s="1"/>
  <c r="P105" s="1"/>
  <c r="P106" s="1"/>
  <c r="P107" s="1"/>
  <c r="W108" s="1"/>
  <c r="W110" s="1"/>
  <c r="M103"/>
  <c r="R103"/>
  <c r="M104" s="1"/>
  <c r="G105" s="1"/>
  <c r="G106" s="1"/>
  <c r="G107" s="1"/>
  <c r="J108" s="1"/>
  <c r="J110" s="1"/>
  <c r="P103"/>
  <c r="K104" s="1"/>
  <c r="Q105" s="1"/>
  <c r="Q106" s="1"/>
  <c r="Q107" s="1"/>
  <c r="Q103"/>
  <c r="L104" s="1"/>
  <c r="AE105" s="1"/>
  <c r="AE106" s="1"/>
  <c r="AE107" s="1"/>
  <c r="AT108" s="1"/>
  <c r="AT110" s="1"/>
  <c r="O103"/>
  <c r="J104" s="1"/>
  <c r="Y105" s="1"/>
  <c r="Y106" s="1"/>
  <c r="Y107" s="1"/>
  <c r="W103"/>
  <c r="P104" s="1"/>
  <c r="K105" s="1"/>
  <c r="K106" s="1"/>
  <c r="K107" s="1"/>
  <c r="P108" s="1"/>
  <c r="P110" s="1"/>
  <c r="U103"/>
  <c r="N104" s="1"/>
  <c r="AA105" s="1"/>
  <c r="AA106" s="1"/>
  <c r="AA107" s="1"/>
  <c r="AN108" s="1"/>
  <c r="AN110" s="1"/>
  <c r="V103"/>
  <c r="O104" s="1"/>
  <c r="U105" s="1"/>
  <c r="U106" s="1"/>
  <c r="U107" s="1"/>
  <c r="X103"/>
  <c r="Q104" s="1"/>
  <c r="B105" s="1"/>
  <c r="AQ103"/>
  <c r="AE103"/>
  <c r="C103" l="1"/>
  <c r="B104" s="1"/>
  <c r="J105" s="1"/>
  <c r="E103"/>
  <c r="D104" s="1"/>
  <c r="X105" s="1"/>
  <c r="X106" s="1"/>
  <c r="X107" s="1"/>
  <c r="AI108" s="1"/>
  <c r="AI110" s="1"/>
  <c r="F103"/>
  <c r="E104" s="1"/>
  <c r="AF105" s="1"/>
  <c r="AF106" s="1"/>
  <c r="AF107" s="1"/>
  <c r="AU108" s="1"/>
  <c r="AU110" s="1"/>
  <c r="AH103"/>
  <c r="W104" s="1"/>
  <c r="AD105" s="1"/>
  <c r="AD106" s="1"/>
  <c r="AI103"/>
  <c r="X104" s="1"/>
  <c r="L105" s="1"/>
  <c r="L106" s="1"/>
  <c r="L107" s="1"/>
  <c r="Q108" s="1"/>
  <c r="Q110" s="1"/>
  <c r="AJ103"/>
  <c r="Y104" s="1"/>
  <c r="T105" s="1"/>
  <c r="T106" s="1"/>
  <c r="T107" s="1"/>
  <c r="AC108" s="1"/>
  <c r="AC110" s="1"/>
  <c r="B106"/>
  <c r="AJ108"/>
  <c r="AJ110" s="1"/>
  <c r="AL108"/>
  <c r="AL110" s="1"/>
  <c r="I103"/>
  <c r="F104" s="1"/>
  <c r="N105" s="1"/>
  <c r="L103"/>
  <c r="I104" s="1"/>
  <c r="S105" s="1"/>
  <c r="S106" s="1"/>
  <c r="S107" s="1"/>
  <c r="AB108" s="1"/>
  <c r="AB110" s="1"/>
  <c r="J103"/>
  <c r="G104" s="1"/>
  <c r="AC105" s="1"/>
  <c r="AC106" s="1"/>
  <c r="AC107" s="1"/>
  <c r="K103"/>
  <c r="H104" s="1"/>
  <c r="C105" s="1"/>
  <c r="C106" s="1"/>
  <c r="C107" s="1"/>
  <c r="D108" s="1"/>
  <c r="D110" s="1"/>
  <c r="F106"/>
  <c r="AO103"/>
  <c r="AB104" s="1"/>
  <c r="W105" s="1"/>
  <c r="W106" s="1"/>
  <c r="W107" s="1"/>
  <c r="AH108" s="1"/>
  <c r="AH110" s="1"/>
  <c r="AN103"/>
  <c r="AA104" s="1"/>
  <c r="M105" s="1"/>
  <c r="M106" s="1"/>
  <c r="M107" s="1"/>
  <c r="AM103"/>
  <c r="Z104" s="1"/>
  <c r="AG105" s="1"/>
  <c r="AG106" s="1"/>
  <c r="AG107" s="1"/>
  <c r="AP103"/>
  <c r="AC104" s="1"/>
  <c r="H105" s="1"/>
  <c r="H106" s="1"/>
  <c r="H107" s="1"/>
  <c r="K108" s="1"/>
  <c r="K110" s="1"/>
  <c r="F108"/>
  <c r="F110" s="1"/>
  <c r="H108"/>
  <c r="H110" s="1"/>
  <c r="R106"/>
  <c r="AD103"/>
  <c r="U104" s="1"/>
  <c r="D105" s="1"/>
  <c r="D106" s="1"/>
  <c r="D107" s="1"/>
  <c r="E108" s="1"/>
  <c r="E110" s="1"/>
  <c r="AB103"/>
  <c r="S104" s="1"/>
  <c r="O105" s="1"/>
  <c r="O106" s="1"/>
  <c r="O107" s="1"/>
  <c r="V108" s="1"/>
  <c r="V110" s="1"/>
  <c r="AA103"/>
  <c r="R104" s="1"/>
  <c r="I105" s="1"/>
  <c r="I106" s="1"/>
  <c r="I107" s="1"/>
  <c r="AC103"/>
  <c r="T104" s="1"/>
  <c r="Z105" s="1"/>
  <c r="Z108"/>
  <c r="Z110" s="1"/>
  <c r="X108"/>
  <c r="X110" s="1"/>
  <c r="V106"/>
  <c r="J106"/>
  <c r="M23" i="10"/>
  <c r="AF108" i="11"/>
  <c r="AF110" s="1"/>
  <c r="AD108"/>
  <c r="AD110" s="1"/>
  <c r="AZ106" l="1"/>
  <c r="BB106"/>
  <c r="G23" i="10" s="1"/>
  <c r="BC106" i="11"/>
  <c r="H23" i="10" s="1"/>
  <c r="BE106" i="11"/>
  <c r="J23" i="10" s="1"/>
  <c r="AY106" i="11"/>
  <c r="D23" i="10" s="1"/>
  <c r="AX106" i="11"/>
  <c r="C23" i="10" s="1"/>
  <c r="P23"/>
  <c r="O23"/>
  <c r="J107" i="11"/>
  <c r="BH114" s="1"/>
  <c r="E23" i="10"/>
  <c r="F107" i="11"/>
  <c r="BG114" s="1"/>
  <c r="N106"/>
  <c r="BA106" s="1"/>
  <c r="N23" i="10"/>
  <c r="B107" i="11"/>
  <c r="BF114" s="1"/>
  <c r="T108"/>
  <c r="T110" s="1"/>
  <c r="R108"/>
  <c r="R110" s="1"/>
  <c r="L23" i="10"/>
  <c r="K23"/>
  <c r="V107" i="11"/>
  <c r="BK114" s="1"/>
  <c r="L108"/>
  <c r="L110" s="1"/>
  <c r="N108"/>
  <c r="N110" s="1"/>
  <c r="R107"/>
  <c r="BJ114" s="1"/>
  <c r="AV108"/>
  <c r="AV110" s="1"/>
  <c r="B108"/>
  <c r="B110" s="1"/>
  <c r="AD107"/>
  <c r="BM114" s="1"/>
  <c r="AP108"/>
  <c r="AP110" s="1"/>
  <c r="AR108"/>
  <c r="AR110" s="1"/>
  <c r="Z106"/>
  <c r="BD106" s="1"/>
  <c r="Q23" i="10"/>
  <c r="R23"/>
  <c r="N107" i="11" l="1"/>
  <c r="BI114" s="1"/>
  <c r="F23" i="10"/>
  <c r="O108" i="11"/>
  <c r="O110" s="1"/>
  <c r="M108"/>
  <c r="M110" s="1"/>
  <c r="AA108"/>
  <c r="AA110" s="1"/>
  <c r="Y108"/>
  <c r="Y110" s="1"/>
  <c r="AE108"/>
  <c r="AE110" s="1"/>
  <c r="AG108"/>
  <c r="AG110" s="1"/>
  <c r="AS108"/>
  <c r="AS110" s="1"/>
  <c r="AQ108"/>
  <c r="AQ110" s="1"/>
  <c r="G108"/>
  <c r="G110" s="1"/>
  <c r="I108"/>
  <c r="I110" s="1"/>
  <c r="M111" s="1"/>
  <c r="Z107"/>
  <c r="BL114" s="1"/>
  <c r="I23" i="10"/>
  <c r="C108" i="11"/>
  <c r="C110" s="1"/>
  <c r="AW108"/>
  <c r="AW110" s="1"/>
  <c r="AE111" l="1"/>
  <c r="AB111" s="1"/>
  <c r="S112" s="1"/>
  <c r="O113" s="1"/>
  <c r="O114" s="1"/>
  <c r="O115" s="1"/>
  <c r="V116" s="1"/>
  <c r="V118" s="1"/>
  <c r="G111"/>
  <c r="C111" s="1"/>
  <c r="B112" s="1"/>
  <c r="J113" s="1"/>
  <c r="AW111"/>
  <c r="J111"/>
  <c r="G112" s="1"/>
  <c r="AC113" s="1"/>
  <c r="AC114" s="1"/>
  <c r="AC115" s="1"/>
  <c r="I111"/>
  <c r="F112" s="1"/>
  <c r="N113" s="1"/>
  <c r="L111"/>
  <c r="I112" s="1"/>
  <c r="S113" s="1"/>
  <c r="S114" s="1"/>
  <c r="S115" s="1"/>
  <c r="AB116" s="1"/>
  <c r="AB118" s="1"/>
  <c r="K111"/>
  <c r="H112" s="1"/>
  <c r="C113" s="1"/>
  <c r="C114" s="1"/>
  <c r="C115" s="1"/>
  <c r="D116" s="1"/>
  <c r="D118" s="1"/>
  <c r="AM108"/>
  <c r="AM110" s="1"/>
  <c r="AQ111" s="1"/>
  <c r="AK108"/>
  <c r="AK110" s="1"/>
  <c r="AK111" s="1"/>
  <c r="S108"/>
  <c r="S110" s="1"/>
  <c r="S111" s="1"/>
  <c r="U108"/>
  <c r="U110" s="1"/>
  <c r="Y111" s="1"/>
  <c r="AU111"/>
  <c r="AF112" s="1"/>
  <c r="P113" s="1"/>
  <c r="P114" s="1"/>
  <c r="P115" s="1"/>
  <c r="W116" s="1"/>
  <c r="W118" s="1"/>
  <c r="AV111"/>
  <c r="AG112" s="1"/>
  <c r="V113" s="1"/>
  <c r="AS111"/>
  <c r="AD112" s="1"/>
  <c r="F113" s="1"/>
  <c r="AT111"/>
  <c r="AE112" s="1"/>
  <c r="AB113" s="1"/>
  <c r="AB114" s="1"/>
  <c r="AB115" s="1"/>
  <c r="AO116" s="1"/>
  <c r="AO118" s="1"/>
  <c r="AD111" l="1"/>
  <c r="U112" s="1"/>
  <c r="D113" s="1"/>
  <c r="D114" s="1"/>
  <c r="D115" s="1"/>
  <c r="E116" s="1"/>
  <c r="E118" s="1"/>
  <c r="AC111"/>
  <c r="T112" s="1"/>
  <c r="Z113" s="1"/>
  <c r="AA111"/>
  <c r="R112" s="1"/>
  <c r="I113" s="1"/>
  <c r="I114" s="1"/>
  <c r="I115" s="1"/>
  <c r="E111"/>
  <c r="D112" s="1"/>
  <c r="X113" s="1"/>
  <c r="X114" s="1"/>
  <c r="X115" s="1"/>
  <c r="AI116" s="1"/>
  <c r="AI118" s="1"/>
  <c r="F111"/>
  <c r="E112" s="1"/>
  <c r="AF113" s="1"/>
  <c r="AF114" s="1"/>
  <c r="AF115" s="1"/>
  <c r="AU116" s="1"/>
  <c r="AU118" s="1"/>
  <c r="D111"/>
  <c r="C112" s="1"/>
  <c r="R113" s="1"/>
  <c r="R114" s="1"/>
  <c r="O111"/>
  <c r="J112" s="1"/>
  <c r="Y113" s="1"/>
  <c r="Y114" s="1"/>
  <c r="Y115" s="1"/>
  <c r="Q111"/>
  <c r="L112" s="1"/>
  <c r="AE113" s="1"/>
  <c r="AE114" s="1"/>
  <c r="AE115" s="1"/>
  <c r="AT116" s="1"/>
  <c r="AT118" s="1"/>
  <c r="R111"/>
  <c r="M112" s="1"/>
  <c r="G113" s="1"/>
  <c r="G114" s="1"/>
  <c r="G115" s="1"/>
  <c r="J116" s="1"/>
  <c r="J118" s="1"/>
  <c r="P111"/>
  <c r="K112" s="1"/>
  <c r="Q113" s="1"/>
  <c r="Q114" s="1"/>
  <c r="Q115" s="1"/>
  <c r="V114"/>
  <c r="F114"/>
  <c r="Z114"/>
  <c r="W111"/>
  <c r="P112" s="1"/>
  <c r="K113" s="1"/>
  <c r="K114" s="1"/>
  <c r="K115" s="1"/>
  <c r="P116" s="1"/>
  <c r="P118" s="1"/>
  <c r="U111"/>
  <c r="N112" s="1"/>
  <c r="AA113" s="1"/>
  <c r="AA114" s="1"/>
  <c r="AA115" s="1"/>
  <c r="AN116" s="1"/>
  <c r="AN118" s="1"/>
  <c r="X111"/>
  <c r="Q112" s="1"/>
  <c r="B113" s="1"/>
  <c r="V111"/>
  <c r="O112" s="1"/>
  <c r="U113" s="1"/>
  <c r="U114" s="1"/>
  <c r="U115" s="1"/>
  <c r="J114"/>
  <c r="AH111"/>
  <c r="W112" s="1"/>
  <c r="AD113" s="1"/>
  <c r="AG111"/>
  <c r="V112" s="1"/>
  <c r="E113" s="1"/>
  <c r="E114" s="1"/>
  <c r="E115" s="1"/>
  <c r="AI111"/>
  <c r="X112" s="1"/>
  <c r="L113" s="1"/>
  <c r="L114" s="1"/>
  <c r="L115" s="1"/>
  <c r="Q116" s="1"/>
  <c r="Q118" s="1"/>
  <c r="AJ111"/>
  <c r="Y112" s="1"/>
  <c r="T113" s="1"/>
  <c r="T114" s="1"/>
  <c r="T115" s="1"/>
  <c r="AC116" s="1"/>
  <c r="AC118" s="1"/>
  <c r="AP111"/>
  <c r="AC112" s="1"/>
  <c r="H113" s="1"/>
  <c r="H114" s="1"/>
  <c r="H115" s="1"/>
  <c r="K116" s="1"/>
  <c r="K118" s="1"/>
  <c r="AO111"/>
  <c r="AB112" s="1"/>
  <c r="W113" s="1"/>
  <c r="W114" s="1"/>
  <c r="W115" s="1"/>
  <c r="AH116" s="1"/>
  <c r="AH118" s="1"/>
  <c r="AM111"/>
  <c r="Z112" s="1"/>
  <c r="AG113" s="1"/>
  <c r="AG114" s="1"/>
  <c r="AG115" s="1"/>
  <c r="AN111"/>
  <c r="AA112" s="1"/>
  <c r="M113" s="1"/>
  <c r="M114" s="1"/>
  <c r="M115" s="1"/>
  <c r="AR116"/>
  <c r="AR118" s="1"/>
  <c r="AP116"/>
  <c r="AP118" s="1"/>
  <c r="N116"/>
  <c r="N118" s="1"/>
  <c r="L116"/>
  <c r="L118" s="1"/>
  <c r="N114"/>
  <c r="N24" i="10"/>
  <c r="BA114" i="11" l="1"/>
  <c r="AY114"/>
  <c r="D24" i="10" s="1"/>
  <c r="BD114" i="11"/>
  <c r="AZ114"/>
  <c r="E24" i="10" s="1"/>
  <c r="BC114" i="11"/>
  <c r="H24" i="10" s="1"/>
  <c r="BB114" i="11"/>
  <c r="G24" i="10" s="1"/>
  <c r="AV116" i="11"/>
  <c r="AV118" s="1"/>
  <c r="B116"/>
  <c r="B118" s="1"/>
  <c r="J115"/>
  <c r="BH122" s="1"/>
  <c r="F115"/>
  <c r="BG122" s="1"/>
  <c r="V115"/>
  <c r="BK122" s="1"/>
  <c r="AJ116"/>
  <c r="AJ118" s="1"/>
  <c r="AL116"/>
  <c r="AL118" s="1"/>
  <c r="R116"/>
  <c r="R118" s="1"/>
  <c r="T116"/>
  <c r="T118" s="1"/>
  <c r="M24" i="10"/>
  <c r="L24"/>
  <c r="P24"/>
  <c r="N115" i="11"/>
  <c r="BI122" s="1"/>
  <c r="F24" i="10"/>
  <c r="AD114" i="11"/>
  <c r="BE114" s="1"/>
  <c r="R24" i="10"/>
  <c r="B114" i="11"/>
  <c r="AX114" s="1"/>
  <c r="K24" i="10"/>
  <c r="Z115" i="11"/>
  <c r="BL122" s="1"/>
  <c r="I24" i="10"/>
  <c r="R115" i="11"/>
  <c r="BJ122" s="1"/>
  <c r="F116"/>
  <c r="F118" s="1"/>
  <c r="H116"/>
  <c r="H118" s="1"/>
  <c r="AF116"/>
  <c r="AF118" s="1"/>
  <c r="AD116"/>
  <c r="AD118" s="1"/>
  <c r="Z116"/>
  <c r="Z118" s="1"/>
  <c r="X116"/>
  <c r="X118" s="1"/>
  <c r="Q24" i="10"/>
  <c r="O24"/>
  <c r="Y116" i="11" l="1"/>
  <c r="Y118" s="1"/>
  <c r="AA116"/>
  <c r="AA118" s="1"/>
  <c r="C24" i="10"/>
  <c r="B115" i="11"/>
  <c r="BF122" s="1"/>
  <c r="U116"/>
  <c r="U118" s="1"/>
  <c r="Y119" s="1"/>
  <c r="S116"/>
  <c r="S118" s="1"/>
  <c r="G116"/>
  <c r="G118" s="1"/>
  <c r="I116"/>
  <c r="I118" s="1"/>
  <c r="AM116"/>
  <c r="AM118" s="1"/>
  <c r="AK116"/>
  <c r="AK118" s="1"/>
  <c r="AD115"/>
  <c r="BM122" s="1"/>
  <c r="J24" i="10"/>
  <c r="AG116" i="11"/>
  <c r="AG118" s="1"/>
  <c r="AE116"/>
  <c r="AE118" s="1"/>
  <c r="O116"/>
  <c r="O118" s="1"/>
  <c r="M116"/>
  <c r="M118" s="1"/>
  <c r="S119" l="1"/>
  <c r="O119" s="1"/>
  <c r="J120" s="1"/>
  <c r="Y121" s="1"/>
  <c r="Y122" s="1"/>
  <c r="Y123" s="1"/>
  <c r="M119"/>
  <c r="K119" s="1"/>
  <c r="H120" s="1"/>
  <c r="C121" s="1"/>
  <c r="C122" s="1"/>
  <c r="C123" s="1"/>
  <c r="D124" s="1"/>
  <c r="D126" s="1"/>
  <c r="AE119"/>
  <c r="AB119" s="1"/>
  <c r="S120" s="1"/>
  <c r="O121" s="1"/>
  <c r="O122" s="1"/>
  <c r="O123" s="1"/>
  <c r="V124" s="1"/>
  <c r="V126" s="1"/>
  <c r="AK119"/>
  <c r="AG119" s="1"/>
  <c r="V120" s="1"/>
  <c r="E121" s="1"/>
  <c r="E122" s="1"/>
  <c r="E123" s="1"/>
  <c r="AD119"/>
  <c r="U120" s="1"/>
  <c r="D121" s="1"/>
  <c r="D122" s="1"/>
  <c r="D123" s="1"/>
  <c r="E124" s="1"/>
  <c r="E126" s="1"/>
  <c r="W119"/>
  <c r="P120" s="1"/>
  <c r="K121" s="1"/>
  <c r="K122" s="1"/>
  <c r="K123" s="1"/>
  <c r="P124" s="1"/>
  <c r="P126" s="1"/>
  <c r="V119"/>
  <c r="O120" s="1"/>
  <c r="U121" s="1"/>
  <c r="U122" s="1"/>
  <c r="U123" s="1"/>
  <c r="X119"/>
  <c r="Q120" s="1"/>
  <c r="B121" s="1"/>
  <c r="U119"/>
  <c r="N120" s="1"/>
  <c r="AA121" s="1"/>
  <c r="AA122" s="1"/>
  <c r="AA123" s="1"/>
  <c r="AN124" s="1"/>
  <c r="AN126" s="1"/>
  <c r="R119"/>
  <c r="M120" s="1"/>
  <c r="G121" s="1"/>
  <c r="G122" s="1"/>
  <c r="G123" s="1"/>
  <c r="J124" s="1"/>
  <c r="J126" s="1"/>
  <c r="AS116"/>
  <c r="AS118" s="1"/>
  <c r="AQ116"/>
  <c r="AQ118" s="1"/>
  <c r="AQ119" s="1"/>
  <c r="C116"/>
  <c r="C118" s="1"/>
  <c r="G119" s="1"/>
  <c r="AW116"/>
  <c r="AW118" s="1"/>
  <c r="AA119" l="1"/>
  <c r="R120" s="1"/>
  <c r="I121" s="1"/>
  <c r="I122" s="1"/>
  <c r="I123" s="1"/>
  <c r="AC119"/>
  <c r="T120" s="1"/>
  <c r="Z121" s="1"/>
  <c r="AJ119"/>
  <c r="Y120" s="1"/>
  <c r="T121" s="1"/>
  <c r="T122" s="1"/>
  <c r="T123" s="1"/>
  <c r="AC124" s="1"/>
  <c r="AC126" s="1"/>
  <c r="I119"/>
  <c r="F120" s="1"/>
  <c r="N121" s="1"/>
  <c r="L119"/>
  <c r="I120" s="1"/>
  <c r="S121" s="1"/>
  <c r="S122" s="1"/>
  <c r="S123" s="1"/>
  <c r="AB124" s="1"/>
  <c r="AB126" s="1"/>
  <c r="AH119"/>
  <c r="W120" s="1"/>
  <c r="AD121" s="1"/>
  <c r="AI119"/>
  <c r="X120" s="1"/>
  <c r="L121" s="1"/>
  <c r="L122" s="1"/>
  <c r="L123" s="1"/>
  <c r="Q124" s="1"/>
  <c r="Q126" s="1"/>
  <c r="P119"/>
  <c r="K120" s="1"/>
  <c r="Q121" s="1"/>
  <c r="Q122" s="1"/>
  <c r="Q123" s="1"/>
  <c r="X124" s="1"/>
  <c r="X126" s="1"/>
  <c r="J119"/>
  <c r="G120" s="1"/>
  <c r="AC121" s="1"/>
  <c r="AC122" s="1"/>
  <c r="AC123" s="1"/>
  <c r="Q119"/>
  <c r="L120" s="1"/>
  <c r="AE121" s="1"/>
  <c r="AE122" s="1"/>
  <c r="AE123" s="1"/>
  <c r="AT124" s="1"/>
  <c r="AT126" s="1"/>
  <c r="AP119"/>
  <c r="AC120" s="1"/>
  <c r="H121" s="1"/>
  <c r="H122" s="1"/>
  <c r="H123" s="1"/>
  <c r="K124" s="1"/>
  <c r="K126" s="1"/>
  <c r="AM119"/>
  <c r="Z120" s="1"/>
  <c r="AG121" s="1"/>
  <c r="AG122" s="1"/>
  <c r="AG123" s="1"/>
  <c r="AN119"/>
  <c r="AA120" s="1"/>
  <c r="M121" s="1"/>
  <c r="M122" s="1"/>
  <c r="M123" s="1"/>
  <c r="AO119"/>
  <c r="AB120" s="1"/>
  <c r="W121" s="1"/>
  <c r="W122" s="1"/>
  <c r="W123" s="1"/>
  <c r="AH124" s="1"/>
  <c r="AH126" s="1"/>
  <c r="F119"/>
  <c r="E120" s="1"/>
  <c r="AF121" s="1"/>
  <c r="AF122" s="1"/>
  <c r="AF123" s="1"/>
  <c r="AU124" s="1"/>
  <c r="AU126" s="1"/>
  <c r="C119"/>
  <c r="B120" s="1"/>
  <c r="J121" s="1"/>
  <c r="E119"/>
  <c r="D120" s="1"/>
  <c r="X121" s="1"/>
  <c r="X122" s="1"/>
  <c r="X123" s="1"/>
  <c r="AI124" s="1"/>
  <c r="AI126" s="1"/>
  <c r="D119"/>
  <c r="C120" s="1"/>
  <c r="R121" s="1"/>
  <c r="Z124"/>
  <c r="Z126" s="1"/>
  <c r="Z122"/>
  <c r="N122"/>
  <c r="L124"/>
  <c r="L126" s="1"/>
  <c r="N124"/>
  <c r="N126" s="1"/>
  <c r="F124"/>
  <c r="F126" s="1"/>
  <c r="H124"/>
  <c r="H126" s="1"/>
  <c r="AJ124"/>
  <c r="AJ126" s="1"/>
  <c r="AL124"/>
  <c r="AL126" s="1"/>
  <c r="AD124"/>
  <c r="AD126" s="1"/>
  <c r="AF124"/>
  <c r="AF126" s="1"/>
  <c r="AP124"/>
  <c r="AP126" s="1"/>
  <c r="AR124"/>
  <c r="AR126" s="1"/>
  <c r="B122"/>
  <c r="AX122" s="1"/>
  <c r="K25" i="10"/>
  <c r="AD122" i="11"/>
  <c r="R25" i="10"/>
  <c r="AW119" i="11"/>
  <c r="BE122" l="1"/>
  <c r="J25" i="10" s="1"/>
  <c r="AT119" i="11"/>
  <c r="AE120" s="1"/>
  <c r="AB121" s="1"/>
  <c r="AS119"/>
  <c r="AD120" s="1"/>
  <c r="F121" s="1"/>
  <c r="AV119"/>
  <c r="AG120" s="1"/>
  <c r="V121" s="1"/>
  <c r="AU119"/>
  <c r="AF120" s="1"/>
  <c r="P121" s="1"/>
  <c r="C25" i="10"/>
  <c r="B123" i="11"/>
  <c r="BF130" s="1"/>
  <c r="N123"/>
  <c r="J122"/>
  <c r="AZ122" s="1"/>
  <c r="M25" i="10"/>
  <c r="B124" i="11"/>
  <c r="B126" s="1"/>
  <c r="AV124"/>
  <c r="AV126" s="1"/>
  <c r="AD123"/>
  <c r="BM130" s="1"/>
  <c r="Z123"/>
  <c r="R124"/>
  <c r="R126" s="1"/>
  <c r="T124"/>
  <c r="T126" s="1"/>
  <c r="R122"/>
  <c r="BB122" s="1"/>
  <c r="O25" i="10"/>
  <c r="AB122" i="11" l="1"/>
  <c r="BD122" s="1"/>
  <c r="Q25" i="10"/>
  <c r="R123" i="11"/>
  <c r="BJ130" s="1"/>
  <c r="G25" i="10"/>
  <c r="AM124" i="11"/>
  <c r="AM126" s="1"/>
  <c r="AK124"/>
  <c r="AK126" s="1"/>
  <c r="J123"/>
  <c r="BH130" s="1"/>
  <c r="E25" i="10"/>
  <c r="AW124" i="11"/>
  <c r="AW126" s="1"/>
  <c r="C124"/>
  <c r="C126" s="1"/>
  <c r="F122"/>
  <c r="AY122" s="1"/>
  <c r="L25" i="10"/>
  <c r="U124" i="11"/>
  <c r="U126" s="1"/>
  <c r="S124"/>
  <c r="S126" s="1"/>
  <c r="V122"/>
  <c r="BC122" s="1"/>
  <c r="P25" i="10"/>
  <c r="AQ124" i="11"/>
  <c r="AQ126" s="1"/>
  <c r="AS124"/>
  <c r="AS126" s="1"/>
  <c r="P122"/>
  <c r="BA122" s="1"/>
  <c r="N25" i="10"/>
  <c r="P123" i="11" l="1"/>
  <c r="F25" i="10"/>
  <c r="V123" i="11"/>
  <c r="BK130" s="1"/>
  <c r="H25" i="10"/>
  <c r="AB123" i="11"/>
  <c r="I25" i="10"/>
  <c r="F123" i="11"/>
  <c r="BG130" s="1"/>
  <c r="D25" i="10"/>
  <c r="M124" i="11"/>
  <c r="M126" s="1"/>
  <c r="O124"/>
  <c r="O126" s="1"/>
  <c r="S127" s="1"/>
  <c r="Y124"/>
  <c r="Y126" s="1"/>
  <c r="AA124"/>
  <c r="AA126" s="1"/>
  <c r="AW127"/>
  <c r="AO124" l="1"/>
  <c r="AO126" s="1"/>
  <c r="AQ127" s="1"/>
  <c r="AO127" s="1"/>
  <c r="AB128" s="1"/>
  <c r="W129" s="1"/>
  <c r="W130" s="1"/>
  <c r="BL130"/>
  <c r="W124"/>
  <c r="W126" s="1"/>
  <c r="Y127" s="1"/>
  <c r="BI130"/>
  <c r="AM127"/>
  <c r="Z128" s="1"/>
  <c r="AG129" s="1"/>
  <c r="AG130" s="1"/>
  <c r="I124"/>
  <c r="I126" s="1"/>
  <c r="M127" s="1"/>
  <c r="G124"/>
  <c r="G126" s="1"/>
  <c r="G127" s="1"/>
  <c r="AV127"/>
  <c r="AG128" s="1"/>
  <c r="V129" s="1"/>
  <c r="AT127"/>
  <c r="AE128" s="1"/>
  <c r="AB129" s="1"/>
  <c r="AB130" s="1"/>
  <c r="AU127"/>
  <c r="AF128" s="1"/>
  <c r="P129" s="1"/>
  <c r="P130" s="1"/>
  <c r="AS127"/>
  <c r="AD128" s="1"/>
  <c r="F129" s="1"/>
  <c r="AE124"/>
  <c r="AE126" s="1"/>
  <c r="AE127" s="1"/>
  <c r="AG124"/>
  <c r="AG126" s="1"/>
  <c r="AK127" s="1"/>
  <c r="Q127"/>
  <c r="L128" s="1"/>
  <c r="AE129" s="1"/>
  <c r="AE130" s="1"/>
  <c r="R127"/>
  <c r="M128" s="1"/>
  <c r="G129" s="1"/>
  <c r="G130" s="1"/>
  <c r="O127"/>
  <c r="J128" s="1"/>
  <c r="Y129" s="1"/>
  <c r="Y130" s="1"/>
  <c r="P127"/>
  <c r="K128" s="1"/>
  <c r="Q129" s="1"/>
  <c r="Q130" s="1"/>
  <c r="AN127" l="1"/>
  <c r="AA128" s="1"/>
  <c r="M129" s="1"/>
  <c r="M130" s="1"/>
  <c r="T132" s="1"/>
  <c r="T134" s="1"/>
  <c r="AP127"/>
  <c r="AC128" s="1"/>
  <c r="H129" s="1"/>
  <c r="H130" s="1"/>
  <c r="H131" s="1"/>
  <c r="AN139" s="1"/>
  <c r="J140" s="1"/>
  <c r="AC127"/>
  <c r="T128" s="1"/>
  <c r="Z129" s="1"/>
  <c r="AD127"/>
  <c r="U128" s="1"/>
  <c r="D129" s="1"/>
  <c r="D130" s="1"/>
  <c r="AB127"/>
  <c r="S128" s="1"/>
  <c r="O129" s="1"/>
  <c r="O130" s="1"/>
  <c r="AA127"/>
  <c r="R128" s="1"/>
  <c r="I129" s="1"/>
  <c r="I130" s="1"/>
  <c r="G131"/>
  <c r="AM139" s="1"/>
  <c r="R140" s="1"/>
  <c r="J132"/>
  <c r="J134" s="1"/>
  <c r="V130"/>
  <c r="J127"/>
  <c r="G128" s="1"/>
  <c r="AC129" s="1"/>
  <c r="AC130" s="1"/>
  <c r="I127"/>
  <c r="F128" s="1"/>
  <c r="N129" s="1"/>
  <c r="L127"/>
  <c r="I128" s="1"/>
  <c r="S129" s="1"/>
  <c r="S130" s="1"/>
  <c r="K127"/>
  <c r="H128" s="1"/>
  <c r="C129" s="1"/>
  <c r="C130" s="1"/>
  <c r="AG131"/>
  <c r="BM139" s="1"/>
  <c r="H140" s="1"/>
  <c r="AV132"/>
  <c r="AV134" s="1"/>
  <c r="B132"/>
  <c r="B134" s="1"/>
  <c r="AL132"/>
  <c r="AL134" s="1"/>
  <c r="AJ132"/>
  <c r="AJ134" s="1"/>
  <c r="Y131"/>
  <c r="BE139" s="1"/>
  <c r="F140" s="1"/>
  <c r="AJ127"/>
  <c r="Y128" s="1"/>
  <c r="T129" s="1"/>
  <c r="T130" s="1"/>
  <c r="AG127"/>
  <c r="V128" s="1"/>
  <c r="E129" s="1"/>
  <c r="E130" s="1"/>
  <c r="AH127"/>
  <c r="W128" s="1"/>
  <c r="AD129" s="1"/>
  <c r="AI127"/>
  <c r="X128" s="1"/>
  <c r="L129" s="1"/>
  <c r="L130" s="1"/>
  <c r="AB131"/>
  <c r="BH139" s="1"/>
  <c r="AV140" s="1"/>
  <c r="AO132"/>
  <c r="AO134" s="1"/>
  <c r="E127"/>
  <c r="D128" s="1"/>
  <c r="X129" s="1"/>
  <c r="X130" s="1"/>
  <c r="D127"/>
  <c r="C128" s="1"/>
  <c r="R129" s="1"/>
  <c r="F127"/>
  <c r="E128" s="1"/>
  <c r="AF129" s="1"/>
  <c r="AF130" s="1"/>
  <c r="C127"/>
  <c r="B128" s="1"/>
  <c r="J129" s="1"/>
  <c r="Z132"/>
  <c r="Z134" s="1"/>
  <c r="X132"/>
  <c r="X134" s="1"/>
  <c r="Q131"/>
  <c r="AW139" s="1"/>
  <c r="D140" s="1"/>
  <c r="P131"/>
  <c r="AV139" s="1"/>
  <c r="L140" s="1"/>
  <c r="W132"/>
  <c r="W134" s="1"/>
  <c r="V127"/>
  <c r="O128" s="1"/>
  <c r="U129" s="1"/>
  <c r="U130" s="1"/>
  <c r="W127"/>
  <c r="P128" s="1"/>
  <c r="K129" s="1"/>
  <c r="K130" s="1"/>
  <c r="X127"/>
  <c r="Q128" s="1"/>
  <c r="B129" s="1"/>
  <c r="U127"/>
  <c r="N128" s="1"/>
  <c r="AA129" s="1"/>
  <c r="AA130" s="1"/>
  <c r="W131"/>
  <c r="BC139" s="1"/>
  <c r="V140" s="1"/>
  <c r="AH132"/>
  <c r="AH134" s="1"/>
  <c r="AT132"/>
  <c r="AT134" s="1"/>
  <c r="AE131"/>
  <c r="BK139" s="1"/>
  <c r="X140" s="1"/>
  <c r="F130"/>
  <c r="AY130" s="1"/>
  <c r="L26" i="10"/>
  <c r="K132" i="11"/>
  <c r="K134" s="1"/>
  <c r="R132" l="1"/>
  <c r="R134" s="1"/>
  <c r="M131"/>
  <c r="AS139" s="1"/>
  <c r="AJ140" s="1"/>
  <c r="BC130"/>
  <c r="D26" i="10"/>
  <c r="I132" i="11"/>
  <c r="I134" s="1"/>
  <c r="F131"/>
  <c r="G132"/>
  <c r="G134" s="1"/>
  <c r="AD132"/>
  <c r="AD134" s="1"/>
  <c r="U131"/>
  <c r="BA139" s="1"/>
  <c r="AL140" s="1"/>
  <c r="AF132"/>
  <c r="AF134" s="1"/>
  <c r="X131"/>
  <c r="BD139" s="1"/>
  <c r="N140" s="1"/>
  <c r="AI132"/>
  <c r="AI134" s="1"/>
  <c r="AD130"/>
  <c r="BE130" s="1"/>
  <c r="R26" i="10"/>
  <c r="AC131" i="11"/>
  <c r="BI139" s="1"/>
  <c r="AN140" s="1"/>
  <c r="AR132"/>
  <c r="AR134" s="1"/>
  <c r="AP132"/>
  <c r="AP134" s="1"/>
  <c r="Z130"/>
  <c r="BD130" s="1"/>
  <c r="Q26" i="10"/>
  <c r="P132" i="11"/>
  <c r="P134" s="1"/>
  <c r="K131"/>
  <c r="AQ139" s="1"/>
  <c r="AZ140" s="1"/>
  <c r="R130"/>
  <c r="BB130" s="1"/>
  <c r="O26" i="10"/>
  <c r="Q132" i="11"/>
  <c r="Q134" s="1"/>
  <c r="L131"/>
  <c r="AR139" s="1"/>
  <c r="AR140" s="1"/>
  <c r="N130"/>
  <c r="BA130" s="1"/>
  <c r="N26" i="10"/>
  <c r="E132" i="11"/>
  <c r="E134" s="1"/>
  <c r="D131"/>
  <c r="AJ139" s="1"/>
  <c r="AP140" s="1"/>
  <c r="B130"/>
  <c r="AX130" s="1"/>
  <c r="K26" i="10"/>
  <c r="AF131" i="11"/>
  <c r="BL139" s="1"/>
  <c r="P140" s="1"/>
  <c r="AU132"/>
  <c r="AU134" s="1"/>
  <c r="T131"/>
  <c r="AZ139" s="1"/>
  <c r="AT140" s="1"/>
  <c r="AC132"/>
  <c r="AC134" s="1"/>
  <c r="AB132"/>
  <c r="AB134" s="1"/>
  <c r="S131"/>
  <c r="AY139" s="1"/>
  <c r="BB140" s="1"/>
  <c r="H26" i="10"/>
  <c r="V131" i="11"/>
  <c r="AG132"/>
  <c r="AG134" s="1"/>
  <c r="AE132"/>
  <c r="AE134" s="1"/>
  <c r="O131"/>
  <c r="AU139" s="1"/>
  <c r="T140" s="1"/>
  <c r="V132"/>
  <c r="V134" s="1"/>
  <c r="AA131"/>
  <c r="BG139" s="1"/>
  <c r="BD140" s="1"/>
  <c r="AN132"/>
  <c r="AN134" s="1"/>
  <c r="J130"/>
  <c r="AZ130" s="1"/>
  <c r="M26" i="10"/>
  <c r="F132" i="11"/>
  <c r="F134" s="1"/>
  <c r="E131"/>
  <c r="AK139" s="1"/>
  <c r="AH140" s="1"/>
  <c r="H132"/>
  <c r="H134" s="1"/>
  <c r="D132"/>
  <c r="D134" s="1"/>
  <c r="C131"/>
  <c r="AI139" s="1"/>
  <c r="AX140" s="1"/>
  <c r="L132"/>
  <c r="L134" s="1"/>
  <c r="I131"/>
  <c r="AO139" s="1"/>
  <c r="B140" s="1"/>
  <c r="N132"/>
  <c r="N134" s="1"/>
  <c r="P26" i="10"/>
  <c r="BB139" i="11" l="1"/>
  <c r="AD140" s="1"/>
  <c r="BK138"/>
  <c r="AL139"/>
  <c r="Z140" s="1"/>
  <c r="BG138"/>
  <c r="C26" i="10"/>
  <c r="B131" i="11"/>
  <c r="AW132"/>
  <c r="AW134" s="1"/>
  <c r="C132"/>
  <c r="C134" s="1"/>
  <c r="G135" s="1"/>
  <c r="F26" i="10"/>
  <c r="N131" i="11"/>
  <c r="U132"/>
  <c r="U134" s="1"/>
  <c r="S132"/>
  <c r="S134" s="1"/>
  <c r="G26" i="10"/>
  <c r="Y132" i="11"/>
  <c r="Y134" s="1"/>
  <c r="AA132"/>
  <c r="AA134" s="1"/>
  <c r="AE135" s="1"/>
  <c r="R131"/>
  <c r="E26" i="10"/>
  <c r="J131" i="11"/>
  <c r="M132"/>
  <c r="M134" s="1"/>
  <c r="M135" s="1"/>
  <c r="O132"/>
  <c r="O134" s="1"/>
  <c r="J26" i="10"/>
  <c r="AS132" i="11"/>
  <c r="AS134" s="1"/>
  <c r="AW135" s="1"/>
  <c r="AQ132"/>
  <c r="AQ134" s="1"/>
  <c r="AD131"/>
  <c r="I26" i="10"/>
  <c r="Z131" i="11"/>
  <c r="AM132"/>
  <c r="AM134" s="1"/>
  <c r="AK132"/>
  <c r="AK134" s="1"/>
  <c r="AK135" s="1"/>
  <c r="AP139" l="1"/>
  <c r="BH140" s="1"/>
  <c r="BH138"/>
  <c r="AT139"/>
  <c r="AB140" s="1"/>
  <c r="BI138"/>
  <c r="AH139"/>
  <c r="BF140" s="1"/>
  <c r="BF138"/>
  <c r="BF139"/>
  <c r="BL140" s="1"/>
  <c r="BL138"/>
  <c r="BJ139"/>
  <c r="AF140" s="1"/>
  <c r="BM138"/>
  <c r="AX139"/>
  <c r="BJ140" s="1"/>
  <c r="BJ138"/>
  <c r="AQ135"/>
  <c r="AO135" s="1"/>
  <c r="AB136" s="1"/>
  <c r="W137" s="1"/>
  <c r="W138" s="1"/>
  <c r="W139" s="1"/>
  <c r="W140" s="1"/>
  <c r="AV135"/>
  <c r="AG136" s="1"/>
  <c r="V137" s="1"/>
  <c r="AU135"/>
  <c r="AF136" s="1"/>
  <c r="P137" s="1"/>
  <c r="P138" s="1"/>
  <c r="P139" s="1"/>
  <c r="M140" s="1"/>
  <c r="AS135"/>
  <c r="AD136" s="1"/>
  <c r="F137" s="1"/>
  <c r="AT135"/>
  <c r="AE136" s="1"/>
  <c r="AB137" s="1"/>
  <c r="AB138" s="1"/>
  <c r="AB139" s="1"/>
  <c r="AW140" s="1"/>
  <c r="I135"/>
  <c r="F136" s="1"/>
  <c r="N137" s="1"/>
  <c r="J135"/>
  <c r="G136" s="1"/>
  <c r="AC137" s="1"/>
  <c r="AC138" s="1"/>
  <c r="AC139" s="1"/>
  <c r="AO140" s="1"/>
  <c r="K135"/>
  <c r="H136" s="1"/>
  <c r="C137" s="1"/>
  <c r="C138" s="1"/>
  <c r="C139" s="1"/>
  <c r="AY140" s="1"/>
  <c r="L135"/>
  <c r="I136" s="1"/>
  <c r="S137" s="1"/>
  <c r="S138" s="1"/>
  <c r="S139" s="1"/>
  <c r="BC140" s="1"/>
  <c r="D135"/>
  <c r="C136" s="1"/>
  <c r="R137" s="1"/>
  <c r="C135"/>
  <c r="B136" s="1"/>
  <c r="J137" s="1"/>
  <c r="E135"/>
  <c r="D136" s="1"/>
  <c r="X137" s="1"/>
  <c r="X138" s="1"/>
  <c r="X139" s="1"/>
  <c r="O140" s="1"/>
  <c r="F135"/>
  <c r="E136" s="1"/>
  <c r="AF137" s="1"/>
  <c r="AF138" s="1"/>
  <c r="AF139" s="1"/>
  <c r="Q140" s="1"/>
  <c r="AG135"/>
  <c r="V136" s="1"/>
  <c r="E137" s="1"/>
  <c r="E138" s="1"/>
  <c r="E139" s="1"/>
  <c r="AI140" s="1"/>
  <c r="AI135"/>
  <c r="X136" s="1"/>
  <c r="L137" s="1"/>
  <c r="L138" s="1"/>
  <c r="L139" s="1"/>
  <c r="AS140" s="1"/>
  <c r="AH135"/>
  <c r="W136" s="1"/>
  <c r="AD137" s="1"/>
  <c r="AJ135"/>
  <c r="Y136" s="1"/>
  <c r="T137" s="1"/>
  <c r="T138" s="1"/>
  <c r="T139" s="1"/>
  <c r="AU140" s="1"/>
  <c r="M141" s="1"/>
  <c r="M6" i="12" s="1"/>
  <c r="AB135" i="11"/>
  <c r="S136" s="1"/>
  <c r="O137" s="1"/>
  <c r="O138" s="1"/>
  <c r="O139" s="1"/>
  <c r="U140" s="1"/>
  <c r="AA135"/>
  <c r="R136" s="1"/>
  <c r="I137" s="1"/>
  <c r="I138" s="1"/>
  <c r="I139" s="1"/>
  <c r="C140" s="1"/>
  <c r="AD135"/>
  <c r="U136" s="1"/>
  <c r="D137" s="1"/>
  <c r="D138" s="1"/>
  <c r="D139" s="1"/>
  <c r="AQ140" s="1"/>
  <c r="AC135"/>
  <c r="T136" s="1"/>
  <c r="Z137" s="1"/>
  <c r="Y135"/>
  <c r="S135"/>
  <c r="AN135" l="1"/>
  <c r="AA136" s="1"/>
  <c r="M137" s="1"/>
  <c r="M138" s="1"/>
  <c r="M139" s="1"/>
  <c r="AK140" s="1"/>
  <c r="J141" s="1"/>
  <c r="J6" i="12" s="1"/>
  <c r="L141" i="11"/>
  <c r="L6" i="12" s="1"/>
  <c r="AR7" s="1"/>
  <c r="AR8" s="1"/>
  <c r="L10" s="1"/>
  <c r="AP135" i="11"/>
  <c r="AC136" s="1"/>
  <c r="H137" s="1"/>
  <c r="H138" s="1"/>
  <c r="H139" s="1"/>
  <c r="K140" s="1"/>
  <c r="D141" s="1"/>
  <c r="D6" i="12" s="1"/>
  <c r="M7" s="1"/>
  <c r="P8" s="1"/>
  <c r="P9" s="1"/>
  <c r="AM135" i="11"/>
  <c r="Z136" s="1"/>
  <c r="AG137" s="1"/>
  <c r="AG138" s="1"/>
  <c r="AG139" s="1"/>
  <c r="I140" s="1"/>
  <c r="Q135"/>
  <c r="L136" s="1"/>
  <c r="AE137" s="1"/>
  <c r="AE138" s="1"/>
  <c r="AE139" s="1"/>
  <c r="Y140" s="1"/>
  <c r="G141" s="1"/>
  <c r="G6" i="12" s="1"/>
  <c r="P135" i="11"/>
  <c r="K136" s="1"/>
  <c r="Q137" s="1"/>
  <c r="Q138" s="1"/>
  <c r="Q139" s="1"/>
  <c r="E140" s="1"/>
  <c r="B141" s="1"/>
  <c r="B6" i="12" s="1"/>
  <c r="R135" i="11"/>
  <c r="M136" s="1"/>
  <c r="G137" s="1"/>
  <c r="G138" s="1"/>
  <c r="G139" s="1"/>
  <c r="S140" s="1"/>
  <c r="F141" s="1"/>
  <c r="F6" i="12" s="1"/>
  <c r="O135" i="11"/>
  <c r="J136" s="1"/>
  <c r="Y137" s="1"/>
  <c r="Y138" s="1"/>
  <c r="Y139" s="1"/>
  <c r="G140" s="1"/>
  <c r="C141" s="1"/>
  <c r="C6" i="12" s="1"/>
  <c r="AD138" i="11"/>
  <c r="N138"/>
  <c r="BA138" s="1"/>
  <c r="N27" i="10"/>
  <c r="V138" i="11"/>
  <c r="BC138" s="1"/>
  <c r="Z138"/>
  <c r="AU7" i="12"/>
  <c r="T8" s="1"/>
  <c r="T9" s="1"/>
  <c r="AT7"/>
  <c r="AZ8" s="1"/>
  <c r="T10" s="1"/>
  <c r="AV7"/>
  <c r="BH8" s="1"/>
  <c r="AB10" s="1"/>
  <c r="AW7"/>
  <c r="AB8" s="1"/>
  <c r="AB9" s="1"/>
  <c r="R138" i="11"/>
  <c r="X135"/>
  <c r="Q136" s="1"/>
  <c r="B137" s="1"/>
  <c r="V135"/>
  <c r="O136" s="1"/>
  <c r="U137" s="1"/>
  <c r="U138" s="1"/>
  <c r="U139" s="1"/>
  <c r="AM140" s="1"/>
  <c r="K141" s="1"/>
  <c r="K6" i="12" s="1"/>
  <c r="W135" i="11"/>
  <c r="P136" s="1"/>
  <c r="K137" s="1"/>
  <c r="K138" s="1"/>
  <c r="K139" s="1"/>
  <c r="BA140" s="1"/>
  <c r="N141" s="1"/>
  <c r="N6" i="12" s="1"/>
  <c r="U135" i="11"/>
  <c r="N136" s="1"/>
  <c r="AA137" s="1"/>
  <c r="AA138" s="1"/>
  <c r="AA139" s="1"/>
  <c r="BE140" s="1"/>
  <c r="O141" s="1"/>
  <c r="O6" i="12" s="1"/>
  <c r="J138" i="11"/>
  <c r="F138"/>
  <c r="AY138" s="1"/>
  <c r="E141"/>
  <c r="E6" i="12" s="1"/>
  <c r="BB138" i="11" l="1"/>
  <c r="BD138"/>
  <c r="AZ138"/>
  <c r="BE138"/>
  <c r="L7" i="12"/>
  <c r="AV8" s="1"/>
  <c r="P10" s="1"/>
  <c r="AQ7"/>
  <c r="D8" s="1"/>
  <c r="D9" s="1"/>
  <c r="AP7"/>
  <c r="AJ8" s="1"/>
  <c r="D10" s="1"/>
  <c r="AS7"/>
  <c r="L8" s="1"/>
  <c r="L9" s="1"/>
  <c r="K7"/>
  <c r="H8" s="1"/>
  <c r="H9" s="1"/>
  <c r="J7"/>
  <c r="AN8" s="1"/>
  <c r="H10" s="1"/>
  <c r="H11" s="1"/>
  <c r="L27" i="10"/>
  <c r="P27"/>
  <c r="R27"/>
  <c r="M27"/>
  <c r="E7" i="12"/>
  <c r="Q8" s="1"/>
  <c r="Q9" s="1"/>
  <c r="B7"/>
  <c r="AO8" s="1"/>
  <c r="I10" s="1"/>
  <c r="D7"/>
  <c r="AW8" s="1"/>
  <c r="Q10" s="1"/>
  <c r="C7"/>
  <c r="I8" s="1"/>
  <c r="I9" s="1"/>
  <c r="AM7"/>
  <c r="U8" s="1"/>
  <c r="U9" s="1"/>
  <c r="AO7"/>
  <c r="AC8" s="1"/>
  <c r="AC9" s="1"/>
  <c r="AN7"/>
  <c r="BI8" s="1"/>
  <c r="AC10" s="1"/>
  <c r="AL7"/>
  <c r="BA8" s="1"/>
  <c r="U10" s="1"/>
  <c r="P11"/>
  <c r="W12"/>
  <c r="W14" s="1"/>
  <c r="V139" i="11"/>
  <c r="AE140" s="1"/>
  <c r="H27" i="10"/>
  <c r="AD139" i="11"/>
  <c r="AG140" s="1"/>
  <c r="J27" i="10"/>
  <c r="L11" i="12"/>
  <c r="Q12"/>
  <c r="Q14" s="1"/>
  <c r="Q27" i="10"/>
  <c r="N7" i="12"/>
  <c r="BD8" s="1"/>
  <c r="X10" s="1"/>
  <c r="O7"/>
  <c r="X8" s="1"/>
  <c r="X9" s="1"/>
  <c r="Q7"/>
  <c r="AF8" s="1"/>
  <c r="AF9" s="1"/>
  <c r="P7"/>
  <c r="BL8" s="1"/>
  <c r="AF10" s="1"/>
  <c r="F139" i="11"/>
  <c r="AA140" s="1"/>
  <c r="D27" i="10"/>
  <c r="AZ7" i="12"/>
  <c r="AQ8" s="1"/>
  <c r="K10" s="1"/>
  <c r="AY7"/>
  <c r="C8" s="1"/>
  <c r="C9" s="1"/>
  <c r="BA7"/>
  <c r="K8" s="1"/>
  <c r="K9" s="1"/>
  <c r="AX7"/>
  <c r="AI8" s="1"/>
  <c r="C10" s="1"/>
  <c r="R139" i="11"/>
  <c r="BK140" s="1"/>
  <c r="G27" i="10"/>
  <c r="BC7" i="12"/>
  <c r="S8" s="1"/>
  <c r="S9" s="1"/>
  <c r="BB7"/>
  <c r="AY8" s="1"/>
  <c r="S10" s="1"/>
  <c r="BD7"/>
  <c r="BG8" s="1"/>
  <c r="AA10" s="1"/>
  <c r="BE7"/>
  <c r="AA8" s="1"/>
  <c r="AA9" s="1"/>
  <c r="K12"/>
  <c r="K14" s="1"/>
  <c r="T11"/>
  <c r="AC12"/>
  <c r="AC14" s="1"/>
  <c r="Y7"/>
  <c r="AE8" s="1"/>
  <c r="AE9" s="1"/>
  <c r="W7"/>
  <c r="W8" s="1"/>
  <c r="W9" s="1"/>
  <c r="V7"/>
  <c r="BC8" s="1"/>
  <c r="W10" s="1"/>
  <c r="X7"/>
  <c r="BK8" s="1"/>
  <c r="AE10" s="1"/>
  <c r="N139" i="11"/>
  <c r="AC140" s="1"/>
  <c r="F27" i="10"/>
  <c r="D11" i="12"/>
  <c r="E12"/>
  <c r="E14" s="1"/>
  <c r="T7"/>
  <c r="AU8" s="1"/>
  <c r="O10" s="1"/>
  <c r="S7"/>
  <c r="G8" s="1"/>
  <c r="G9" s="1"/>
  <c r="U7"/>
  <c r="O8" s="1"/>
  <c r="O9" s="1"/>
  <c r="R7"/>
  <c r="AM8" s="1"/>
  <c r="G10" s="1"/>
  <c r="O27" i="10"/>
  <c r="AJ7" i="12"/>
  <c r="AS8" s="1"/>
  <c r="M10" s="1"/>
  <c r="AI7"/>
  <c r="E8" s="1"/>
  <c r="E9" s="1"/>
  <c r="AH7"/>
  <c r="AK8" s="1"/>
  <c r="E10" s="1"/>
  <c r="AK7"/>
  <c r="M8" s="1"/>
  <c r="M9" s="1"/>
  <c r="J139" i="11"/>
  <c r="BI140" s="1"/>
  <c r="E27" i="10"/>
  <c r="B138" i="11"/>
  <c r="AX138" s="1"/>
  <c r="K27" i="10"/>
  <c r="AO12" i="12"/>
  <c r="AO14" s="1"/>
  <c r="AB11"/>
  <c r="Z139" i="11"/>
  <c r="BM140" s="1"/>
  <c r="I27" i="10"/>
  <c r="G7" i="12"/>
  <c r="Y8" s="1"/>
  <c r="Y9" s="1"/>
  <c r="H7"/>
  <c r="BM8" s="1"/>
  <c r="AG10" s="1"/>
  <c r="F7"/>
  <c r="BE8" s="1"/>
  <c r="Y10" s="1"/>
  <c r="I7"/>
  <c r="AG8" s="1"/>
  <c r="AG9" s="1"/>
  <c r="I141" i="11" l="1"/>
  <c r="I6" i="12" s="1"/>
  <c r="AE7" s="1"/>
  <c r="V8" s="1"/>
  <c r="V9" s="1"/>
  <c r="BK10" s="1"/>
  <c r="P28" i="10" s="1"/>
  <c r="Y11" i="12"/>
  <c r="AJ12"/>
  <c r="AJ14" s="1"/>
  <c r="AL12"/>
  <c r="AL14" s="1"/>
  <c r="C27" i="10"/>
  <c r="B139" i="11"/>
  <c r="BG140" s="1"/>
  <c r="P141" s="1"/>
  <c r="P6" i="12" s="1"/>
  <c r="E11"/>
  <c r="H12"/>
  <c r="H14" s="1"/>
  <c r="F12"/>
  <c r="F14" s="1"/>
  <c r="G11"/>
  <c r="J12"/>
  <c r="J14" s="1"/>
  <c r="AT12"/>
  <c r="AT14" s="1"/>
  <c r="AE11"/>
  <c r="AU12"/>
  <c r="AU14" s="1"/>
  <c r="AF11"/>
  <c r="V12"/>
  <c r="V14" s="1"/>
  <c r="O11"/>
  <c r="X11"/>
  <c r="AI12"/>
  <c r="AI14" s="1"/>
  <c r="L12"/>
  <c r="L14" s="1"/>
  <c r="N12"/>
  <c r="N14" s="1"/>
  <c r="I11"/>
  <c r="H141" i="11"/>
  <c r="H6" i="12" s="1"/>
  <c r="T12"/>
  <c r="T14" s="1"/>
  <c r="R12"/>
  <c r="R14" s="1"/>
  <c r="M11"/>
  <c r="S11"/>
  <c r="AB12"/>
  <c r="AB14" s="1"/>
  <c r="C11"/>
  <c r="D12"/>
  <c r="D14" s="1"/>
  <c r="AR12"/>
  <c r="AR14" s="1"/>
  <c r="AC11"/>
  <c r="AP12"/>
  <c r="AP14" s="1"/>
  <c r="Q11"/>
  <c r="Z12"/>
  <c r="Z14" s="1"/>
  <c r="X12"/>
  <c r="X14" s="1"/>
  <c r="AG11"/>
  <c r="AV12"/>
  <c r="AV14" s="1"/>
  <c r="B12"/>
  <c r="B14" s="1"/>
  <c r="W11"/>
  <c r="AH12"/>
  <c r="AH14" s="1"/>
  <c r="AA11"/>
  <c r="AN12"/>
  <c r="AN14" s="1"/>
  <c r="P12"/>
  <c r="P14" s="1"/>
  <c r="K11"/>
  <c r="AD12"/>
  <c r="AD14" s="1"/>
  <c r="AF12"/>
  <c r="AF14" s="1"/>
  <c r="U11"/>
  <c r="Q141" i="11"/>
  <c r="Q6" i="12" s="1"/>
  <c r="AF7" l="1"/>
  <c r="BJ8" s="1"/>
  <c r="AD10" s="1"/>
  <c r="AD11" s="1"/>
  <c r="BM18" s="1"/>
  <c r="AG7"/>
  <c r="AD8" s="1"/>
  <c r="AD9" s="1"/>
  <c r="BM10" s="1"/>
  <c r="R28" i="10" s="1"/>
  <c r="AD7" i="12"/>
  <c r="BB8" s="1"/>
  <c r="V10" s="1"/>
  <c r="AG12" s="1"/>
  <c r="AG14" s="1"/>
  <c r="AA7"/>
  <c r="F8" s="1"/>
  <c r="F9" s="1"/>
  <c r="BG10" s="1"/>
  <c r="L28" i="10" s="1"/>
  <c r="Z7" i="12"/>
  <c r="AL8" s="1"/>
  <c r="F10" s="1"/>
  <c r="AB7"/>
  <c r="AT8" s="1"/>
  <c r="N10" s="1"/>
  <c r="AC7"/>
  <c r="N8" s="1"/>
  <c r="N9" s="1"/>
  <c r="BI10" s="1"/>
  <c r="N28" i="10" s="1"/>
  <c r="BG7" i="12"/>
  <c r="B8" s="1"/>
  <c r="B9" s="1"/>
  <c r="BF10" s="1"/>
  <c r="K28" i="10" s="1"/>
  <c r="BF7" i="12"/>
  <c r="AH8" s="1"/>
  <c r="B10" s="1"/>
  <c r="BI7"/>
  <c r="J8" s="1"/>
  <c r="J9" s="1"/>
  <c r="BH10" s="1"/>
  <c r="M28" i="10" s="1"/>
  <c r="BH7" i="12"/>
  <c r="AP8" s="1"/>
  <c r="J10" s="1"/>
  <c r="BM7"/>
  <c r="Z8" s="1"/>
  <c r="Z9" s="1"/>
  <c r="BL10" s="1"/>
  <c r="Q28" i="10" s="1"/>
  <c r="BK7" i="12"/>
  <c r="R8" s="1"/>
  <c r="R9" s="1"/>
  <c r="BJ10" s="1"/>
  <c r="O28" i="10" s="1"/>
  <c r="BJ7" i="12"/>
  <c r="AX8" s="1"/>
  <c r="R10" s="1"/>
  <c r="BL7"/>
  <c r="BF8" s="1"/>
  <c r="Z10" s="1"/>
  <c r="AE12"/>
  <c r="AE14" s="1"/>
  <c r="V11"/>
  <c r="BK18" s="1"/>
  <c r="BC10"/>
  <c r="H28" i="10" s="1"/>
  <c r="AS12" i="12" l="1"/>
  <c r="AS14" s="1"/>
  <c r="BE10"/>
  <c r="J28" i="10" s="1"/>
  <c r="AQ12" i="12"/>
  <c r="AQ14" s="1"/>
  <c r="AM12"/>
  <c r="AM14" s="1"/>
  <c r="BD10"/>
  <c r="I28" i="10" s="1"/>
  <c r="Z11" i="12"/>
  <c r="BL18" s="1"/>
  <c r="AK12"/>
  <c r="AK14" s="1"/>
  <c r="AK15" s="1"/>
  <c r="AW12"/>
  <c r="AW14" s="1"/>
  <c r="AW15" s="1"/>
  <c r="B11"/>
  <c r="BF18" s="1"/>
  <c r="C12"/>
  <c r="C14" s="1"/>
  <c r="AX10"/>
  <c r="C28" i="10" s="1"/>
  <c r="I12" i="12"/>
  <c r="I14" s="1"/>
  <c r="G12"/>
  <c r="G14" s="1"/>
  <c r="F11"/>
  <c r="BG18" s="1"/>
  <c r="AY10"/>
  <c r="D28" i="10" s="1"/>
  <c r="S12" i="12"/>
  <c r="S14" s="1"/>
  <c r="N11"/>
  <c r="BI18" s="1"/>
  <c r="U12"/>
  <c r="U14" s="1"/>
  <c r="BA10"/>
  <c r="F28" i="10" s="1"/>
  <c r="Y12" i="12"/>
  <c r="Y14" s="1"/>
  <c r="BB10"/>
  <c r="G28" i="10" s="1"/>
  <c r="R11" i="12"/>
  <c r="BJ18" s="1"/>
  <c r="AA12"/>
  <c r="AA14" s="1"/>
  <c r="AE15" s="1"/>
  <c r="M12"/>
  <c r="M14" s="1"/>
  <c r="J11"/>
  <c r="BH18" s="1"/>
  <c r="O12"/>
  <c r="O14" s="1"/>
  <c r="AZ10"/>
  <c r="E28" i="10" s="1"/>
  <c r="AQ15" i="12" l="1"/>
  <c r="AP15" s="1"/>
  <c r="AC16" s="1"/>
  <c r="H17" s="1"/>
  <c r="H18" s="1"/>
  <c r="S15"/>
  <c r="R15" s="1"/>
  <c r="M16" s="1"/>
  <c r="G17" s="1"/>
  <c r="G18" s="1"/>
  <c r="G15"/>
  <c r="E15" s="1"/>
  <c r="D16" s="1"/>
  <c r="X17" s="1"/>
  <c r="X18" s="1"/>
  <c r="AH15"/>
  <c r="W16" s="1"/>
  <c r="AD17" s="1"/>
  <c r="AI15"/>
  <c r="X16" s="1"/>
  <c r="L17" s="1"/>
  <c r="L18" s="1"/>
  <c r="AG15"/>
  <c r="V16" s="1"/>
  <c r="E17" s="1"/>
  <c r="E18" s="1"/>
  <c r="AJ15"/>
  <c r="Y16" s="1"/>
  <c r="T17" s="1"/>
  <c r="T18" s="1"/>
  <c r="AA15"/>
  <c r="R16" s="1"/>
  <c r="I17" s="1"/>
  <c r="I18" s="1"/>
  <c r="AC15"/>
  <c r="T16" s="1"/>
  <c r="Z17" s="1"/>
  <c r="AD15"/>
  <c r="U16" s="1"/>
  <c r="D17" s="1"/>
  <c r="D18" s="1"/>
  <c r="AB15"/>
  <c r="S16" s="1"/>
  <c r="O17" s="1"/>
  <c r="O18" s="1"/>
  <c r="AM15"/>
  <c r="Z16" s="1"/>
  <c r="AG17" s="1"/>
  <c r="AG18" s="1"/>
  <c r="M15"/>
  <c r="AT15"/>
  <c r="AE16" s="1"/>
  <c r="AB17" s="1"/>
  <c r="AB18" s="1"/>
  <c r="AS15"/>
  <c r="AD16" s="1"/>
  <c r="F17" s="1"/>
  <c r="AV15"/>
  <c r="AG16" s="1"/>
  <c r="V17" s="1"/>
  <c r="AU15"/>
  <c r="AF16" s="1"/>
  <c r="P17" s="1"/>
  <c r="P18" s="1"/>
  <c r="D15"/>
  <c r="C16" s="1"/>
  <c r="R17" s="1"/>
  <c r="Y15"/>
  <c r="AN15" l="1"/>
  <c r="AA16" s="1"/>
  <c r="M17" s="1"/>
  <c r="M18" s="1"/>
  <c r="R20" s="1"/>
  <c r="R22" s="1"/>
  <c r="AO15"/>
  <c r="AB16" s="1"/>
  <c r="W17" s="1"/>
  <c r="W18" s="1"/>
  <c r="W19" s="1"/>
  <c r="F15"/>
  <c r="E16" s="1"/>
  <c r="AF17" s="1"/>
  <c r="AF18" s="1"/>
  <c r="AU20" s="1"/>
  <c r="AU22" s="1"/>
  <c r="C15"/>
  <c r="B16" s="1"/>
  <c r="J17" s="1"/>
  <c r="Q15"/>
  <c r="L16" s="1"/>
  <c r="AE17" s="1"/>
  <c r="AE18" s="1"/>
  <c r="AE19" s="1"/>
  <c r="P15"/>
  <c r="K16" s="1"/>
  <c r="Q17" s="1"/>
  <c r="Q18" s="1"/>
  <c r="Q19" s="1"/>
  <c r="O15"/>
  <c r="J16" s="1"/>
  <c r="Y17" s="1"/>
  <c r="Y18" s="1"/>
  <c r="AL20" s="1"/>
  <c r="AL22" s="1"/>
  <c r="J18"/>
  <c r="V18"/>
  <c r="AH20"/>
  <c r="AH22" s="1"/>
  <c r="L20"/>
  <c r="L22" s="1"/>
  <c r="I19"/>
  <c r="N20"/>
  <c r="N22" s="1"/>
  <c r="AD18"/>
  <c r="X19"/>
  <c r="AI20"/>
  <c r="AI22" s="1"/>
  <c r="P19"/>
  <c r="W20"/>
  <c r="W22" s="1"/>
  <c r="K15"/>
  <c r="H16" s="1"/>
  <c r="C17" s="1"/>
  <c r="C18" s="1"/>
  <c r="L15"/>
  <c r="I16" s="1"/>
  <c r="S17" s="1"/>
  <c r="S18" s="1"/>
  <c r="I15"/>
  <c r="F16" s="1"/>
  <c r="N17" s="1"/>
  <c r="J15"/>
  <c r="G16" s="1"/>
  <c r="AC17" s="1"/>
  <c r="AC18" s="1"/>
  <c r="H19"/>
  <c r="K20"/>
  <c r="K22" s="1"/>
  <c r="Z18"/>
  <c r="Q20"/>
  <c r="Q22" s="1"/>
  <c r="L19"/>
  <c r="U15"/>
  <c r="N16" s="1"/>
  <c r="AA17" s="1"/>
  <c r="AA18" s="1"/>
  <c r="W15"/>
  <c r="P16" s="1"/>
  <c r="K17" s="1"/>
  <c r="K18" s="1"/>
  <c r="X15"/>
  <c r="Q16" s="1"/>
  <c r="B17" s="1"/>
  <c r="V15"/>
  <c r="O16" s="1"/>
  <c r="U17" s="1"/>
  <c r="U18" s="1"/>
  <c r="R18"/>
  <c r="J20"/>
  <c r="J22" s="1"/>
  <c r="G19"/>
  <c r="AB19"/>
  <c r="AO20"/>
  <c r="AO22" s="1"/>
  <c r="B20"/>
  <c r="B22" s="1"/>
  <c r="AG19"/>
  <c r="AV20"/>
  <c r="AV22" s="1"/>
  <c r="D19"/>
  <c r="E20"/>
  <c r="E22" s="1"/>
  <c r="H20"/>
  <c r="H22" s="1"/>
  <c r="E19"/>
  <c r="F20"/>
  <c r="F22" s="1"/>
  <c r="AF19"/>
  <c r="F18"/>
  <c r="AY18" s="1"/>
  <c r="L29" i="10"/>
  <c r="T20" i="12"/>
  <c r="T22" s="1"/>
  <c r="V20"/>
  <c r="V22" s="1"/>
  <c r="O19"/>
  <c r="AC20"/>
  <c r="AC22" s="1"/>
  <c r="T19"/>
  <c r="AT20" l="1"/>
  <c r="AT22" s="1"/>
  <c r="BE18"/>
  <c r="J29" i="10" s="1"/>
  <c r="M19" i="12"/>
  <c r="BD18"/>
  <c r="AZ18"/>
  <c r="E29" i="10" s="1"/>
  <c r="BB18" i="12"/>
  <c r="G29" i="10" s="1"/>
  <c r="BC18" i="12"/>
  <c r="AJ20"/>
  <c r="AJ22" s="1"/>
  <c r="R29" i="10"/>
  <c r="Y19" i="12"/>
  <c r="Z20"/>
  <c r="Z22" s="1"/>
  <c r="P29" i="10"/>
  <c r="X20" i="12"/>
  <c r="X22" s="1"/>
  <c r="O29" i="10"/>
  <c r="R19" i="12"/>
  <c r="Y20"/>
  <c r="Y22" s="1"/>
  <c r="AA20"/>
  <c r="AA22" s="1"/>
  <c r="P20"/>
  <c r="P22" s="1"/>
  <c r="K19"/>
  <c r="I29" i="10"/>
  <c r="AK20" i="12"/>
  <c r="AK22" s="1"/>
  <c r="Z19"/>
  <c r="AM20"/>
  <c r="AM22" s="1"/>
  <c r="AR20"/>
  <c r="AR22" s="1"/>
  <c r="AP20"/>
  <c r="AP22" s="1"/>
  <c r="AC19"/>
  <c r="AQ20"/>
  <c r="AQ22" s="1"/>
  <c r="AS20"/>
  <c r="AS22" s="1"/>
  <c r="AD19"/>
  <c r="BM26" s="1"/>
  <c r="M20"/>
  <c r="M22" s="1"/>
  <c r="J19"/>
  <c r="BH26" s="1"/>
  <c r="O20"/>
  <c r="O22" s="1"/>
  <c r="D29" i="10"/>
  <c r="G20" i="12"/>
  <c r="G22" s="1"/>
  <c r="F19"/>
  <c r="BG26" s="1"/>
  <c r="I20"/>
  <c r="I22" s="1"/>
  <c r="K29" i="10"/>
  <c r="B18" i="12"/>
  <c r="AX18" s="1"/>
  <c r="C19"/>
  <c r="D20"/>
  <c r="D22" s="1"/>
  <c r="M29" i="10"/>
  <c r="AF20" i="12"/>
  <c r="AF22" s="1"/>
  <c r="AD20"/>
  <c r="AD22" s="1"/>
  <c r="U19"/>
  <c r="AB20"/>
  <c r="AB22" s="1"/>
  <c r="S19"/>
  <c r="H29" i="10"/>
  <c r="AG20" i="12"/>
  <c r="AG22" s="1"/>
  <c r="V19"/>
  <c r="AE20"/>
  <c r="AE22" s="1"/>
  <c r="AA19"/>
  <c r="AN20"/>
  <c r="AN22" s="1"/>
  <c r="N18"/>
  <c r="BA18" s="1"/>
  <c r="N29" i="10"/>
  <c r="Q29"/>
  <c r="BK26" i="12" l="1"/>
  <c r="BL26"/>
  <c r="BJ26"/>
  <c r="M23"/>
  <c r="I23" s="1"/>
  <c r="F24" s="1"/>
  <c r="N25" s="1"/>
  <c r="AE23"/>
  <c r="AD23" s="1"/>
  <c r="U24" s="1"/>
  <c r="D25" s="1"/>
  <c r="D26" s="1"/>
  <c r="F29" i="10"/>
  <c r="N19" i="12"/>
  <c r="BI26" s="1"/>
  <c r="S20"/>
  <c r="S22" s="1"/>
  <c r="S23" s="1"/>
  <c r="U20"/>
  <c r="U22" s="1"/>
  <c r="Y23" s="1"/>
  <c r="AQ23"/>
  <c r="C29" i="10"/>
  <c r="AW20" i="12"/>
  <c r="AW22" s="1"/>
  <c r="AW23" s="1"/>
  <c r="C20"/>
  <c r="C22" s="1"/>
  <c r="G23" s="1"/>
  <c r="B19"/>
  <c r="BF26" s="1"/>
  <c r="AK23"/>
  <c r="K23" l="1"/>
  <c r="H24" s="1"/>
  <c r="C25" s="1"/>
  <c r="C26" s="1"/>
  <c r="D28" s="1"/>
  <c r="D30" s="1"/>
  <c r="L23"/>
  <c r="I24" s="1"/>
  <c r="S25" s="1"/>
  <c r="S26" s="1"/>
  <c r="J23"/>
  <c r="G24" s="1"/>
  <c r="AC25" s="1"/>
  <c r="AC26" s="1"/>
  <c r="AC23"/>
  <c r="T24" s="1"/>
  <c r="Z25" s="1"/>
  <c r="AA23"/>
  <c r="R24" s="1"/>
  <c r="I25" s="1"/>
  <c r="I26" s="1"/>
  <c r="I27" s="1"/>
  <c r="AB23"/>
  <c r="S24" s="1"/>
  <c r="O25" s="1"/>
  <c r="O26" s="1"/>
  <c r="O27" s="1"/>
  <c r="AI23"/>
  <c r="X24" s="1"/>
  <c r="L25" s="1"/>
  <c r="L26" s="1"/>
  <c r="AH23"/>
  <c r="W24" s="1"/>
  <c r="AD25" s="1"/>
  <c r="AJ23"/>
  <c r="Y24" s="1"/>
  <c r="T25" s="1"/>
  <c r="T26" s="1"/>
  <c r="AG23"/>
  <c r="V24" s="1"/>
  <c r="E25" s="1"/>
  <c r="E26" s="1"/>
  <c r="N26"/>
  <c r="O23"/>
  <c r="J24" s="1"/>
  <c r="Y25" s="1"/>
  <c r="Y26" s="1"/>
  <c r="R23"/>
  <c r="M24" s="1"/>
  <c r="G25" s="1"/>
  <c r="G26" s="1"/>
  <c r="P23"/>
  <c r="K24" s="1"/>
  <c r="Q25" s="1"/>
  <c r="Q26" s="1"/>
  <c r="Q23"/>
  <c r="L24" s="1"/>
  <c r="AE25" s="1"/>
  <c r="AE26" s="1"/>
  <c r="AP23"/>
  <c r="AC24" s="1"/>
  <c r="H25" s="1"/>
  <c r="H26" s="1"/>
  <c r="AM23"/>
  <c r="Z24" s="1"/>
  <c r="AG25" s="1"/>
  <c r="AG26" s="1"/>
  <c r="AO23"/>
  <c r="AB24" s="1"/>
  <c r="W25" s="1"/>
  <c r="W26" s="1"/>
  <c r="AN23"/>
  <c r="AA24" s="1"/>
  <c r="M25" s="1"/>
  <c r="M26" s="1"/>
  <c r="V28"/>
  <c r="V30" s="1"/>
  <c r="AS23"/>
  <c r="AD24" s="1"/>
  <c r="F25" s="1"/>
  <c r="AV23"/>
  <c r="AG24" s="1"/>
  <c r="V25" s="1"/>
  <c r="AT23"/>
  <c r="AE24" s="1"/>
  <c r="AB25" s="1"/>
  <c r="AB26" s="1"/>
  <c r="AU23"/>
  <c r="AF24" s="1"/>
  <c r="P25" s="1"/>
  <c r="P26" s="1"/>
  <c r="AP28"/>
  <c r="AP30" s="1"/>
  <c r="AC27"/>
  <c r="AR28"/>
  <c r="AR30" s="1"/>
  <c r="D27"/>
  <c r="E28"/>
  <c r="E30" s="1"/>
  <c r="C23"/>
  <c r="B24" s="1"/>
  <c r="J25" s="1"/>
  <c r="E23"/>
  <c r="D24" s="1"/>
  <c r="X25" s="1"/>
  <c r="X26" s="1"/>
  <c r="F23"/>
  <c r="E24" s="1"/>
  <c r="AF25" s="1"/>
  <c r="AF26" s="1"/>
  <c r="D23"/>
  <c r="C24" s="1"/>
  <c r="R25" s="1"/>
  <c r="AB28"/>
  <c r="AB30" s="1"/>
  <c r="S27"/>
  <c r="U23"/>
  <c r="N24" s="1"/>
  <c r="AA25" s="1"/>
  <c r="AA26" s="1"/>
  <c r="X23"/>
  <c r="Q24" s="1"/>
  <c r="B25" s="1"/>
  <c r="W23"/>
  <c r="P24" s="1"/>
  <c r="K25" s="1"/>
  <c r="K26" s="1"/>
  <c r="V23"/>
  <c r="O24" s="1"/>
  <c r="U25" s="1"/>
  <c r="U26" s="1"/>
  <c r="Z26"/>
  <c r="BA26" l="1"/>
  <c r="BD26"/>
  <c r="L28"/>
  <c r="L30" s="1"/>
  <c r="C27"/>
  <c r="N28"/>
  <c r="N30" s="1"/>
  <c r="I30" i="10"/>
  <c r="Z27" i="12"/>
  <c r="AK28"/>
  <c r="AK30" s="1"/>
  <c r="AM28"/>
  <c r="AM30" s="1"/>
  <c r="AF27"/>
  <c r="AU28"/>
  <c r="AU30" s="1"/>
  <c r="B28"/>
  <c r="B30" s="1"/>
  <c r="AV28"/>
  <c r="AV30" s="1"/>
  <c r="AG27"/>
  <c r="H28"/>
  <c r="H30" s="1"/>
  <c r="E27"/>
  <c r="F28"/>
  <c r="F30" s="1"/>
  <c r="O30" i="10"/>
  <c r="R26" i="12"/>
  <c r="BB26" s="1"/>
  <c r="AH28"/>
  <c r="AH30" s="1"/>
  <c r="W27"/>
  <c r="Q28"/>
  <c r="Q30" s="1"/>
  <c r="L27"/>
  <c r="P28"/>
  <c r="P30" s="1"/>
  <c r="K27"/>
  <c r="J26"/>
  <c r="AZ26" s="1"/>
  <c r="M30" i="10"/>
  <c r="P30"/>
  <c r="V26" i="12"/>
  <c r="BC26" s="1"/>
  <c r="T28"/>
  <c r="T30" s="1"/>
  <c r="R28"/>
  <c r="R30" s="1"/>
  <c r="M27"/>
  <c r="AE27"/>
  <c r="AT28"/>
  <c r="AT30" s="1"/>
  <c r="R30" i="10"/>
  <c r="AD26" i="12"/>
  <c r="BE26" s="1"/>
  <c r="Q30" i="10"/>
  <c r="N30"/>
  <c r="AN28" i="12"/>
  <c r="AN30" s="1"/>
  <c r="AA27"/>
  <c r="W28"/>
  <c r="W30" s="1"/>
  <c r="P27"/>
  <c r="J28"/>
  <c r="J30" s="1"/>
  <c r="G27"/>
  <c r="K30" i="10"/>
  <c r="B26" i="12"/>
  <c r="AX26" s="1"/>
  <c r="L30" i="10"/>
  <c r="F26" i="12"/>
  <c r="AY26" s="1"/>
  <c r="Z28"/>
  <c r="Z30" s="1"/>
  <c r="X28"/>
  <c r="X30" s="1"/>
  <c r="Q27"/>
  <c r="F30" i="10"/>
  <c r="U28" i="12"/>
  <c r="U30" s="1"/>
  <c r="S28"/>
  <c r="S30" s="1"/>
  <c r="N27"/>
  <c r="U27"/>
  <c r="AD28"/>
  <c r="AD30" s="1"/>
  <c r="AF28"/>
  <c r="AF30" s="1"/>
  <c r="AI28"/>
  <c r="AI30" s="1"/>
  <c r="X27"/>
  <c r="AB27"/>
  <c r="AO28"/>
  <c r="AO30" s="1"/>
  <c r="K28"/>
  <c r="K30" s="1"/>
  <c r="H27"/>
  <c r="Y27"/>
  <c r="AJ28"/>
  <c r="AJ30" s="1"/>
  <c r="AL28"/>
  <c r="AL30" s="1"/>
  <c r="T27"/>
  <c r="AC28"/>
  <c r="AC30" s="1"/>
  <c r="BI34" l="1"/>
  <c r="BL34"/>
  <c r="R27"/>
  <c r="BJ34" s="1"/>
  <c r="AA28"/>
  <c r="AA30" s="1"/>
  <c r="Y28"/>
  <c r="Y30" s="1"/>
  <c r="Y31" s="1"/>
  <c r="G30" i="10"/>
  <c r="D30"/>
  <c r="I28" i="12"/>
  <c r="I30" s="1"/>
  <c r="G28"/>
  <c r="G30" s="1"/>
  <c r="F27"/>
  <c r="BG34" s="1"/>
  <c r="J30" i="10"/>
  <c r="AQ28" i="12"/>
  <c r="AQ30" s="1"/>
  <c r="AQ31" s="1"/>
  <c r="AD27"/>
  <c r="BM34" s="1"/>
  <c r="AS28"/>
  <c r="AS30" s="1"/>
  <c r="C28"/>
  <c r="C30" s="1"/>
  <c r="AW28"/>
  <c r="AW30" s="1"/>
  <c r="C30" i="10"/>
  <c r="B27" i="12"/>
  <c r="BF34" s="1"/>
  <c r="J27"/>
  <c r="BH34" s="1"/>
  <c r="O28"/>
  <c r="O30" s="1"/>
  <c r="S31" s="1"/>
  <c r="E30" i="10"/>
  <c r="M28" i="12"/>
  <c r="M30" s="1"/>
  <c r="H30" i="10"/>
  <c r="AG28" i="12"/>
  <c r="AG30" s="1"/>
  <c r="AK31" s="1"/>
  <c r="AE28"/>
  <c r="AE30" s="1"/>
  <c r="V27"/>
  <c r="BK34" s="1"/>
  <c r="G31" l="1"/>
  <c r="E31" s="1"/>
  <c r="D32" s="1"/>
  <c r="X33" s="1"/>
  <c r="X34" s="1"/>
  <c r="M31"/>
  <c r="L31" s="1"/>
  <c r="I32" s="1"/>
  <c r="S33" s="1"/>
  <c r="S34" s="1"/>
  <c r="AW31"/>
  <c r="AT31" s="1"/>
  <c r="AE32" s="1"/>
  <c r="AB33" s="1"/>
  <c r="AB34" s="1"/>
  <c r="AP31"/>
  <c r="AC32" s="1"/>
  <c r="H33" s="1"/>
  <c r="H34" s="1"/>
  <c r="AM31"/>
  <c r="Z32" s="1"/>
  <c r="AG33" s="1"/>
  <c r="AG34" s="1"/>
  <c r="AN31"/>
  <c r="AA32" s="1"/>
  <c r="M33" s="1"/>
  <c r="M34" s="1"/>
  <c r="AO31"/>
  <c r="AB32" s="1"/>
  <c r="W33" s="1"/>
  <c r="W34" s="1"/>
  <c r="AJ31"/>
  <c r="Y32" s="1"/>
  <c r="T33" s="1"/>
  <c r="T34" s="1"/>
  <c r="AG31"/>
  <c r="V32" s="1"/>
  <c r="E33" s="1"/>
  <c r="E34" s="1"/>
  <c r="AI31"/>
  <c r="X32" s="1"/>
  <c r="L33" s="1"/>
  <c r="L34" s="1"/>
  <c r="AH31"/>
  <c r="W32" s="1"/>
  <c r="AD33" s="1"/>
  <c r="R31"/>
  <c r="M32" s="1"/>
  <c r="G33" s="1"/>
  <c r="G34" s="1"/>
  <c r="Q31"/>
  <c r="L32" s="1"/>
  <c r="AE33" s="1"/>
  <c r="AE34" s="1"/>
  <c r="P31"/>
  <c r="K32" s="1"/>
  <c r="Q33" s="1"/>
  <c r="Q34" s="1"/>
  <c r="O31"/>
  <c r="J32" s="1"/>
  <c r="Y33" s="1"/>
  <c r="Y34" s="1"/>
  <c r="W31"/>
  <c r="P32" s="1"/>
  <c r="K33" s="1"/>
  <c r="K34" s="1"/>
  <c r="X31"/>
  <c r="Q32" s="1"/>
  <c r="B33" s="1"/>
  <c r="U31"/>
  <c r="N32" s="1"/>
  <c r="AA33" s="1"/>
  <c r="AA34" s="1"/>
  <c r="V31"/>
  <c r="O32" s="1"/>
  <c r="U33" s="1"/>
  <c r="U34" s="1"/>
  <c r="AU31"/>
  <c r="AF32" s="1"/>
  <c r="P33" s="1"/>
  <c r="P34" s="1"/>
  <c r="AV31"/>
  <c r="AG32" s="1"/>
  <c r="V33" s="1"/>
  <c r="AS31"/>
  <c r="AD32" s="1"/>
  <c r="F33" s="1"/>
  <c r="K31"/>
  <c r="H32" s="1"/>
  <c r="C33" s="1"/>
  <c r="C34" s="1"/>
  <c r="AE31"/>
  <c r="C31" l="1"/>
  <c r="B32" s="1"/>
  <c r="J33" s="1"/>
  <c r="F31"/>
  <c r="E32" s="1"/>
  <c r="AF33" s="1"/>
  <c r="AF34" s="1"/>
  <c r="D31"/>
  <c r="C32" s="1"/>
  <c r="R33" s="1"/>
  <c r="R34" s="1"/>
  <c r="BB34" s="1"/>
  <c r="J31"/>
  <c r="G32" s="1"/>
  <c r="AC33" s="1"/>
  <c r="AC34" s="1"/>
  <c r="AC35" s="1"/>
  <c r="I31"/>
  <c r="F32" s="1"/>
  <c r="N33" s="1"/>
  <c r="T35"/>
  <c r="AC36"/>
  <c r="AC38" s="1"/>
  <c r="AA31"/>
  <c r="R32" s="1"/>
  <c r="I33" s="1"/>
  <c r="I34" s="1"/>
  <c r="AD31"/>
  <c r="U32" s="1"/>
  <c r="D33" s="1"/>
  <c r="D34" s="1"/>
  <c r="AB31"/>
  <c r="S32" s="1"/>
  <c r="O33" s="1"/>
  <c r="O34" s="1"/>
  <c r="AC31"/>
  <c r="T32" s="1"/>
  <c r="Z33" s="1"/>
  <c r="J34"/>
  <c r="AZ34" s="1"/>
  <c r="M31" i="10"/>
  <c r="F36" i="12"/>
  <c r="F38" s="1"/>
  <c r="E35"/>
  <c r="H36"/>
  <c r="H38" s="1"/>
  <c r="AB36"/>
  <c r="AB38" s="1"/>
  <c r="S35"/>
  <c r="AN36"/>
  <c r="AN38" s="1"/>
  <c r="AA35"/>
  <c r="L35"/>
  <c r="Q36"/>
  <c r="Q38" s="1"/>
  <c r="R36"/>
  <c r="R38" s="1"/>
  <c r="M35"/>
  <c r="T36"/>
  <c r="T38" s="1"/>
  <c r="F34"/>
  <c r="K35"/>
  <c r="P36"/>
  <c r="P38" s="1"/>
  <c r="AI36"/>
  <c r="AI38" s="1"/>
  <c r="X35"/>
  <c r="J36"/>
  <c r="J38" s="1"/>
  <c r="G35"/>
  <c r="H35"/>
  <c r="K36"/>
  <c r="K38" s="1"/>
  <c r="N31" i="10"/>
  <c r="N34" i="12"/>
  <c r="BA34" s="1"/>
  <c r="AB35"/>
  <c r="AO36"/>
  <c r="AO38" s="1"/>
  <c r="B34"/>
  <c r="AX34" s="1"/>
  <c r="AE35"/>
  <c r="AT36"/>
  <c r="AT38" s="1"/>
  <c r="AG35"/>
  <c r="AV36"/>
  <c r="AV38" s="1"/>
  <c r="B36"/>
  <c r="B38" s="1"/>
  <c r="P35"/>
  <c r="W36"/>
  <c r="W38" s="1"/>
  <c r="AF35"/>
  <c r="AU36"/>
  <c r="AU38" s="1"/>
  <c r="Z36"/>
  <c r="Z38" s="1"/>
  <c r="X36"/>
  <c r="X38" s="1"/>
  <c r="Q35"/>
  <c r="D36"/>
  <c r="D38" s="1"/>
  <c r="C35"/>
  <c r="V34"/>
  <c r="BC34" s="1"/>
  <c r="P31" i="10"/>
  <c r="AD36" i="12"/>
  <c r="AD38" s="1"/>
  <c r="U35"/>
  <c r="AF36"/>
  <c r="AF38" s="1"/>
  <c r="O31" i="10"/>
  <c r="Y35" i="12"/>
  <c r="AL36"/>
  <c r="AL38" s="1"/>
  <c r="AJ36"/>
  <c r="AJ38" s="1"/>
  <c r="AD34"/>
  <c r="BE34" s="1"/>
  <c r="R31" i="10"/>
  <c r="W35" i="12"/>
  <c r="AH36"/>
  <c r="AH38" s="1"/>
  <c r="AY34" l="1"/>
  <c r="D31" i="10" s="1"/>
  <c r="L31"/>
  <c r="AP36" i="12"/>
  <c r="AP38" s="1"/>
  <c r="AR36"/>
  <c r="AR38" s="1"/>
  <c r="K31" i="10"/>
  <c r="F35" i="12"/>
  <c r="G36"/>
  <c r="G38" s="1"/>
  <c r="I36"/>
  <c r="I38" s="1"/>
  <c r="H31" i="10"/>
  <c r="AE36" i="12"/>
  <c r="AE38" s="1"/>
  <c r="V35"/>
  <c r="BK42" s="1"/>
  <c r="AG36"/>
  <c r="AG38" s="1"/>
  <c r="E31" i="10"/>
  <c r="J35" i="12"/>
  <c r="BH42" s="1"/>
  <c r="O36"/>
  <c r="O38" s="1"/>
  <c r="M36"/>
  <c r="M38" s="1"/>
  <c r="L36"/>
  <c r="L38" s="1"/>
  <c r="N36"/>
  <c r="N38" s="1"/>
  <c r="I35"/>
  <c r="G31" i="10"/>
  <c r="R35" i="12"/>
  <c r="BJ42" s="1"/>
  <c r="Y36"/>
  <c r="Y38" s="1"/>
  <c r="AA36"/>
  <c r="AA38" s="1"/>
  <c r="C31" i="10"/>
  <c r="AW36" i="12"/>
  <c r="AW38" s="1"/>
  <c r="C36"/>
  <c r="C38" s="1"/>
  <c r="B35"/>
  <c r="F31" i="10"/>
  <c r="U36" i="12"/>
  <c r="U38" s="1"/>
  <c r="N35"/>
  <c r="BI42" s="1"/>
  <c r="S36"/>
  <c r="S38" s="1"/>
  <c r="D35"/>
  <c r="E36"/>
  <c r="E38" s="1"/>
  <c r="Q31" i="10"/>
  <c r="Z34" i="12"/>
  <c r="BD34" s="1"/>
  <c r="AD35"/>
  <c r="BM42" s="1"/>
  <c r="AQ36"/>
  <c r="AQ38" s="1"/>
  <c r="AS36"/>
  <c r="AS38" s="1"/>
  <c r="J31" i="10"/>
  <c r="O35" i="12"/>
  <c r="V36"/>
  <c r="V38" s="1"/>
  <c r="BF42" l="1"/>
  <c r="BG42"/>
  <c r="G39"/>
  <c r="E39" s="1"/>
  <c r="D40" s="1"/>
  <c r="X41" s="1"/>
  <c r="X42" s="1"/>
  <c r="AW39"/>
  <c r="AS39" s="1"/>
  <c r="AD40" s="1"/>
  <c r="F41" s="1"/>
  <c r="M39"/>
  <c r="I39" s="1"/>
  <c r="F40" s="1"/>
  <c r="N41" s="1"/>
  <c r="AE39"/>
  <c r="AC39" s="1"/>
  <c r="T40" s="1"/>
  <c r="Z41" s="1"/>
  <c r="S39"/>
  <c r="AM36"/>
  <c r="AM38" s="1"/>
  <c r="AQ39" s="1"/>
  <c r="I31" i="10"/>
  <c r="AK36" i="12"/>
  <c r="AK38" s="1"/>
  <c r="AK39" s="1"/>
  <c r="Z35"/>
  <c r="BL42" s="1"/>
  <c r="AT39"/>
  <c r="AE40" s="1"/>
  <c r="AB41" s="1"/>
  <c r="AB42" s="1"/>
  <c r="Y39"/>
  <c r="C39" l="1"/>
  <c r="B40" s="1"/>
  <c r="J41" s="1"/>
  <c r="J42" s="1"/>
  <c r="AU39"/>
  <c r="AF40" s="1"/>
  <c r="P41" s="1"/>
  <c r="P42" s="1"/>
  <c r="AV39"/>
  <c r="AG40" s="1"/>
  <c r="V41" s="1"/>
  <c r="V42" s="1"/>
  <c r="F39"/>
  <c r="E40" s="1"/>
  <c r="AF41" s="1"/>
  <c r="AF42" s="1"/>
  <c r="AU44" s="1"/>
  <c r="AU46" s="1"/>
  <c r="D39"/>
  <c r="C40" s="1"/>
  <c r="R41" s="1"/>
  <c r="L39"/>
  <c r="I40" s="1"/>
  <c r="S41" s="1"/>
  <c r="S42" s="1"/>
  <c r="AB44" s="1"/>
  <c r="AB46" s="1"/>
  <c r="J39"/>
  <c r="G40" s="1"/>
  <c r="AC41" s="1"/>
  <c r="AC42" s="1"/>
  <c r="AR44" s="1"/>
  <c r="AR46" s="1"/>
  <c r="K39"/>
  <c r="H40" s="1"/>
  <c r="C41" s="1"/>
  <c r="C42" s="1"/>
  <c r="C43" s="1"/>
  <c r="AB39"/>
  <c r="S40" s="1"/>
  <c r="O41" s="1"/>
  <c r="O42" s="1"/>
  <c r="V44" s="1"/>
  <c r="V46" s="1"/>
  <c r="AD39"/>
  <c r="U40" s="1"/>
  <c r="D41" s="1"/>
  <c r="D42" s="1"/>
  <c r="E44" s="1"/>
  <c r="E46" s="1"/>
  <c r="AA39"/>
  <c r="R40" s="1"/>
  <c r="I41" s="1"/>
  <c r="I42" s="1"/>
  <c r="L44" s="1"/>
  <c r="L46" s="1"/>
  <c r="AO39"/>
  <c r="AB40" s="1"/>
  <c r="W41" s="1"/>
  <c r="W42" s="1"/>
  <c r="AM39"/>
  <c r="Z40" s="1"/>
  <c r="AG41" s="1"/>
  <c r="AG42" s="1"/>
  <c r="AN39"/>
  <c r="AA40" s="1"/>
  <c r="M41" s="1"/>
  <c r="M42" s="1"/>
  <c r="AP39"/>
  <c r="AC40" s="1"/>
  <c r="H41" s="1"/>
  <c r="H42" s="1"/>
  <c r="AB43"/>
  <c r="AO44"/>
  <c r="AO46" s="1"/>
  <c r="X43"/>
  <c r="AI44"/>
  <c r="AI46" s="1"/>
  <c r="AI39"/>
  <c r="X40" s="1"/>
  <c r="L41" s="1"/>
  <c r="L42" s="1"/>
  <c r="AJ39"/>
  <c r="Y40" s="1"/>
  <c r="T41" s="1"/>
  <c r="T42" s="1"/>
  <c r="AH39"/>
  <c r="W40" s="1"/>
  <c r="AD41" s="1"/>
  <c r="AG39"/>
  <c r="V40" s="1"/>
  <c r="E41" s="1"/>
  <c r="E42" s="1"/>
  <c r="N42"/>
  <c r="O39"/>
  <c r="J40" s="1"/>
  <c r="Y41" s="1"/>
  <c r="Y42" s="1"/>
  <c r="Q39"/>
  <c r="L40" s="1"/>
  <c r="AE41" s="1"/>
  <c r="AE42" s="1"/>
  <c r="P39"/>
  <c r="K40" s="1"/>
  <c r="Q41" s="1"/>
  <c r="Q42" s="1"/>
  <c r="R39"/>
  <c r="M40" s="1"/>
  <c r="G41" s="1"/>
  <c r="G42" s="1"/>
  <c r="Z42"/>
  <c r="AF43"/>
  <c r="F42"/>
  <c r="O43"/>
  <c r="X39"/>
  <c r="Q40" s="1"/>
  <c r="B41" s="1"/>
  <c r="V39"/>
  <c r="O40" s="1"/>
  <c r="U41" s="1"/>
  <c r="U42" s="1"/>
  <c r="U39"/>
  <c r="N40" s="1"/>
  <c r="AA41" s="1"/>
  <c r="AA42" s="1"/>
  <c r="W39"/>
  <c r="P40" s="1"/>
  <c r="K41" s="1"/>
  <c r="K42" s="1"/>
  <c r="W44"/>
  <c r="W46" s="1"/>
  <c r="P43"/>
  <c r="R42"/>
  <c r="AP44"/>
  <c r="AP46" s="1"/>
  <c r="AC43"/>
  <c r="D43" l="1"/>
  <c r="BB42"/>
  <c r="AY42"/>
  <c r="BD42"/>
  <c r="BC42"/>
  <c r="AZ42"/>
  <c r="E32" i="10" s="1"/>
  <c r="BA42" i="12"/>
  <c r="N44"/>
  <c r="N46" s="1"/>
  <c r="I43"/>
  <c r="S43"/>
  <c r="D44"/>
  <c r="D46" s="1"/>
  <c r="M32" i="10"/>
  <c r="L32"/>
  <c r="O32"/>
  <c r="AA43" i="12"/>
  <c r="AN44"/>
  <c r="AN46" s="1"/>
  <c r="AE43"/>
  <c r="AT44"/>
  <c r="AT46" s="1"/>
  <c r="K43"/>
  <c r="P44"/>
  <c r="P46" s="1"/>
  <c r="O44"/>
  <c r="O46" s="1"/>
  <c r="J43"/>
  <c r="M44"/>
  <c r="M46" s="1"/>
  <c r="Q43"/>
  <c r="X44"/>
  <c r="X46" s="1"/>
  <c r="Z44"/>
  <c r="Z46" s="1"/>
  <c r="Q44"/>
  <c r="Q46" s="1"/>
  <c r="L43"/>
  <c r="AV44"/>
  <c r="AV46" s="1"/>
  <c r="AG43"/>
  <c r="B44"/>
  <c r="B46" s="1"/>
  <c r="N32" i="10"/>
  <c r="P32"/>
  <c r="G32"/>
  <c r="R43" i="12"/>
  <c r="AA44"/>
  <c r="AA46" s="1"/>
  <c r="Y44"/>
  <c r="Y46" s="1"/>
  <c r="H44"/>
  <c r="H46" s="1"/>
  <c r="F44"/>
  <c r="F46" s="1"/>
  <c r="E43"/>
  <c r="K32" i="10"/>
  <c r="B42" i="12"/>
  <c r="AX42" s="1"/>
  <c r="G43"/>
  <c r="J44"/>
  <c r="J46" s="1"/>
  <c r="N43"/>
  <c r="S44"/>
  <c r="S46" s="1"/>
  <c r="U44"/>
  <c r="U46" s="1"/>
  <c r="F32" i="10"/>
  <c r="T43" i="12"/>
  <c r="AC44"/>
  <c r="AC46" s="1"/>
  <c r="V43"/>
  <c r="AE44"/>
  <c r="AE46" s="1"/>
  <c r="AG44"/>
  <c r="AG46" s="1"/>
  <c r="H32" i="10"/>
  <c r="T44" i="12"/>
  <c r="T46" s="1"/>
  <c r="R44"/>
  <c r="R46" s="1"/>
  <c r="M43"/>
  <c r="I32" i="10"/>
  <c r="Z43" i="12"/>
  <c r="BL50" s="1"/>
  <c r="AM44"/>
  <c r="AM46" s="1"/>
  <c r="AK44"/>
  <c r="AK46" s="1"/>
  <c r="AH44"/>
  <c r="AH46" s="1"/>
  <c r="W43"/>
  <c r="U43"/>
  <c r="AD44"/>
  <c r="AD46" s="1"/>
  <c r="AF44"/>
  <c r="AF46" s="1"/>
  <c r="I44"/>
  <c r="I46" s="1"/>
  <c r="F43"/>
  <c r="D32" i="10"/>
  <c r="G44" i="12"/>
  <c r="G46" s="1"/>
  <c r="Y43"/>
  <c r="AJ44"/>
  <c r="AJ46" s="1"/>
  <c r="AL44"/>
  <c r="AL46" s="1"/>
  <c r="R32" i="10"/>
  <c r="AD42" i="12"/>
  <c r="BE42" s="1"/>
  <c r="H43"/>
  <c r="K44"/>
  <c r="K46" s="1"/>
  <c r="S47"/>
  <c r="Q32" i="10"/>
  <c r="BI50" i="12" l="1"/>
  <c r="BH50"/>
  <c r="BK50"/>
  <c r="BJ50"/>
  <c r="BG50"/>
  <c r="Y47"/>
  <c r="W47" s="1"/>
  <c r="P48" s="1"/>
  <c r="K49" s="1"/>
  <c r="K50" s="1"/>
  <c r="AK47"/>
  <c r="AH47" s="1"/>
  <c r="W48" s="1"/>
  <c r="AD49" s="1"/>
  <c r="C32" i="10"/>
  <c r="AW44" i="12"/>
  <c r="AW46" s="1"/>
  <c r="C44"/>
  <c r="C46" s="1"/>
  <c r="G47" s="1"/>
  <c r="B43"/>
  <c r="BF50" s="1"/>
  <c r="AD43"/>
  <c r="BM50" s="1"/>
  <c r="AQ44"/>
  <c r="AQ46" s="1"/>
  <c r="AQ47" s="1"/>
  <c r="AS44"/>
  <c r="AS46" s="1"/>
  <c r="J32" i="10"/>
  <c r="AE47" i="12"/>
  <c r="M47"/>
  <c r="O47"/>
  <c r="J48" s="1"/>
  <c r="Y49" s="1"/>
  <c r="Y50" s="1"/>
  <c r="P47"/>
  <c r="K48" s="1"/>
  <c r="Q49" s="1"/>
  <c r="Q50" s="1"/>
  <c r="Q47"/>
  <c r="L48" s="1"/>
  <c r="AE49" s="1"/>
  <c r="AE50" s="1"/>
  <c r="R47"/>
  <c r="M48" s="1"/>
  <c r="G49" s="1"/>
  <c r="G50" s="1"/>
  <c r="V47" l="1"/>
  <c r="O48" s="1"/>
  <c r="U49" s="1"/>
  <c r="U50" s="1"/>
  <c r="AD52" s="1"/>
  <c r="AD54" s="1"/>
  <c r="U47"/>
  <c r="N48" s="1"/>
  <c r="AA49" s="1"/>
  <c r="AA50" s="1"/>
  <c r="X47"/>
  <c r="Q48" s="1"/>
  <c r="B49" s="1"/>
  <c r="AI47"/>
  <c r="X48" s="1"/>
  <c r="L49" s="1"/>
  <c r="L50" s="1"/>
  <c r="AJ47"/>
  <c r="Y48" s="1"/>
  <c r="T49" s="1"/>
  <c r="T50" s="1"/>
  <c r="T51" s="1"/>
  <c r="AG47"/>
  <c r="V48" s="1"/>
  <c r="E49" s="1"/>
  <c r="E50" s="1"/>
  <c r="E51" s="1"/>
  <c r="AW47"/>
  <c r="AU47" s="1"/>
  <c r="AF48" s="1"/>
  <c r="P49" s="1"/>
  <c r="P50" s="1"/>
  <c r="Z52"/>
  <c r="Z54" s="1"/>
  <c r="X52"/>
  <c r="X54" s="1"/>
  <c r="Q51"/>
  <c r="P52"/>
  <c r="P54" s="1"/>
  <c r="K51"/>
  <c r="AT52"/>
  <c r="AT54" s="1"/>
  <c r="AE51"/>
  <c r="F47"/>
  <c r="E48" s="1"/>
  <c r="AF49" s="1"/>
  <c r="AF50" s="1"/>
  <c r="D47"/>
  <c r="C48" s="1"/>
  <c r="R49" s="1"/>
  <c r="E47"/>
  <c r="D48" s="1"/>
  <c r="X49" s="1"/>
  <c r="X50" s="1"/>
  <c r="C47"/>
  <c r="B48" s="1"/>
  <c r="J49" s="1"/>
  <c r="B50"/>
  <c r="AP47"/>
  <c r="AC48" s="1"/>
  <c r="H49" s="1"/>
  <c r="H50" s="1"/>
  <c r="AM47"/>
  <c r="Z48" s="1"/>
  <c r="AG49" s="1"/>
  <c r="AG50" s="1"/>
  <c r="AN47"/>
  <c r="AA48" s="1"/>
  <c r="M49" s="1"/>
  <c r="M50" s="1"/>
  <c r="AO47"/>
  <c r="AB48" s="1"/>
  <c r="W49" s="1"/>
  <c r="W50" s="1"/>
  <c r="H52"/>
  <c r="H54" s="1"/>
  <c r="F52"/>
  <c r="F54" s="1"/>
  <c r="G51"/>
  <c r="J52"/>
  <c r="J54" s="1"/>
  <c r="L47"/>
  <c r="I48" s="1"/>
  <c r="S49" s="1"/>
  <c r="S50" s="1"/>
  <c r="J47"/>
  <c r="G48" s="1"/>
  <c r="AC49" s="1"/>
  <c r="AC50" s="1"/>
  <c r="I47"/>
  <c r="F48" s="1"/>
  <c r="N49" s="1"/>
  <c r="K47"/>
  <c r="H48" s="1"/>
  <c r="C49" s="1"/>
  <c r="C50" s="1"/>
  <c r="AA51"/>
  <c r="AN52"/>
  <c r="AN54" s="1"/>
  <c r="AV47"/>
  <c r="AG48" s="1"/>
  <c r="V49" s="1"/>
  <c r="AT47"/>
  <c r="AE48" s="1"/>
  <c r="AB49" s="1"/>
  <c r="AB50" s="1"/>
  <c r="AS47"/>
  <c r="AD48" s="1"/>
  <c r="F49" s="1"/>
  <c r="R33" i="10"/>
  <c r="AD50" i="12"/>
  <c r="AC47"/>
  <c r="T48" s="1"/>
  <c r="Z49" s="1"/>
  <c r="AD47"/>
  <c r="U48" s="1"/>
  <c r="D49" s="1"/>
  <c r="D50" s="1"/>
  <c r="AA47"/>
  <c r="R48" s="1"/>
  <c r="I49" s="1"/>
  <c r="I50" s="1"/>
  <c r="AB47"/>
  <c r="S48" s="1"/>
  <c r="O49" s="1"/>
  <c r="O50" s="1"/>
  <c r="Y51"/>
  <c r="AL52"/>
  <c r="AL54" s="1"/>
  <c r="AJ52"/>
  <c r="AJ54" s="1"/>
  <c r="U51"/>
  <c r="Q52"/>
  <c r="Q54" s="1"/>
  <c r="L51"/>
  <c r="BE50" l="1"/>
  <c r="AX50"/>
  <c r="AF52"/>
  <c r="AF54" s="1"/>
  <c r="AC52"/>
  <c r="AC54" s="1"/>
  <c r="O51"/>
  <c r="V52"/>
  <c r="V54" s="1"/>
  <c r="AS52"/>
  <c r="AS54" s="1"/>
  <c r="AD51"/>
  <c r="AQ52"/>
  <c r="AQ54" s="1"/>
  <c r="J33" i="10"/>
  <c r="Z50" i="12"/>
  <c r="BD50" s="1"/>
  <c r="Q33" i="10"/>
  <c r="F50" i="12"/>
  <c r="AY50" s="1"/>
  <c r="L33" i="10"/>
  <c r="AB52" i="12"/>
  <c r="AB54" s="1"/>
  <c r="S51"/>
  <c r="AV52"/>
  <c r="AV54" s="1"/>
  <c r="B52"/>
  <c r="B54" s="1"/>
  <c r="AG51"/>
  <c r="J50"/>
  <c r="AZ50" s="1"/>
  <c r="M33" i="10"/>
  <c r="W52" i="12"/>
  <c r="W54" s="1"/>
  <c r="P51"/>
  <c r="AC51"/>
  <c r="AR52"/>
  <c r="AR54" s="1"/>
  <c r="AP52"/>
  <c r="AP54" s="1"/>
  <c r="M51"/>
  <c r="T52"/>
  <c r="T54" s="1"/>
  <c r="R52"/>
  <c r="R54" s="1"/>
  <c r="AW52"/>
  <c r="AW54" s="1"/>
  <c r="B51"/>
  <c r="C33" i="10"/>
  <c r="C52" i="12"/>
  <c r="C54" s="1"/>
  <c r="AF51"/>
  <c r="AU52"/>
  <c r="AU54" s="1"/>
  <c r="D51"/>
  <c r="E52"/>
  <c r="E54" s="1"/>
  <c r="L52"/>
  <c r="L54" s="1"/>
  <c r="I51"/>
  <c r="N52"/>
  <c r="N54" s="1"/>
  <c r="P33" i="10"/>
  <c r="V50" i="12"/>
  <c r="BC50" s="1"/>
  <c r="N33" i="10"/>
  <c r="N50" i="12"/>
  <c r="BA50" s="1"/>
  <c r="AH52"/>
  <c r="AH54" s="1"/>
  <c r="W51"/>
  <c r="O33" i="10"/>
  <c r="R50" i="12"/>
  <c r="BB50" s="1"/>
  <c r="K33" i="10"/>
  <c r="AO52" i="12"/>
  <c r="AO54" s="1"/>
  <c r="AB51"/>
  <c r="C51"/>
  <c r="D52"/>
  <c r="D54" s="1"/>
  <c r="K52"/>
  <c r="K54" s="1"/>
  <c r="H51"/>
  <c r="AI52"/>
  <c r="AI54" s="1"/>
  <c r="X51"/>
  <c r="BF58" l="1"/>
  <c r="BM58"/>
  <c r="G33" i="10"/>
  <c r="AA52" i="12"/>
  <c r="AA54" s="1"/>
  <c r="Y52"/>
  <c r="Y54" s="1"/>
  <c r="R51"/>
  <c r="BJ58" s="1"/>
  <c r="N51"/>
  <c r="BI58" s="1"/>
  <c r="U52"/>
  <c r="U54" s="1"/>
  <c r="S52"/>
  <c r="S54" s="1"/>
  <c r="F33" i="10"/>
  <c r="F51" i="12"/>
  <c r="BG58" s="1"/>
  <c r="G52"/>
  <c r="G54" s="1"/>
  <c r="G55" s="1"/>
  <c r="D33" i="10"/>
  <c r="I52" i="12"/>
  <c r="I54" s="1"/>
  <c r="H33" i="10"/>
  <c r="AE52" i="12"/>
  <c r="AE54" s="1"/>
  <c r="V51"/>
  <c r="BK58" s="1"/>
  <c r="AG52"/>
  <c r="AG54" s="1"/>
  <c r="AK52"/>
  <c r="AK54" s="1"/>
  <c r="Z51"/>
  <c r="BL58" s="1"/>
  <c r="AM52"/>
  <c r="AM54" s="1"/>
  <c r="AQ55" s="1"/>
  <c r="I33" i="10"/>
  <c r="AW55" i="12"/>
  <c r="M52"/>
  <c r="M54" s="1"/>
  <c r="O52"/>
  <c r="O54" s="1"/>
  <c r="S55" s="1"/>
  <c r="J51"/>
  <c r="BH58" s="1"/>
  <c r="E33" i="10"/>
  <c r="AK55" i="12" l="1"/>
  <c r="AI55" s="1"/>
  <c r="X56" s="1"/>
  <c r="L57" s="1"/>
  <c r="L58" s="1"/>
  <c r="Q55"/>
  <c r="L56" s="1"/>
  <c r="AE57" s="1"/>
  <c r="AE58" s="1"/>
  <c r="R55"/>
  <c r="M56" s="1"/>
  <c r="G57" s="1"/>
  <c r="G58" s="1"/>
  <c r="P55"/>
  <c r="K56" s="1"/>
  <c r="Q57" s="1"/>
  <c r="Q58" s="1"/>
  <c r="O55"/>
  <c r="J56" s="1"/>
  <c r="Y57" s="1"/>
  <c r="Y58" s="1"/>
  <c r="AO55"/>
  <c r="AB56" s="1"/>
  <c r="W57" s="1"/>
  <c r="W58" s="1"/>
  <c r="AM55"/>
  <c r="Z56" s="1"/>
  <c r="AG57" s="1"/>
  <c r="AG58" s="1"/>
  <c r="AN55"/>
  <c r="AA56" s="1"/>
  <c r="M57" s="1"/>
  <c r="M58" s="1"/>
  <c r="AP55"/>
  <c r="AC56" s="1"/>
  <c r="H57" s="1"/>
  <c r="H58" s="1"/>
  <c r="AS55"/>
  <c r="AD56" s="1"/>
  <c r="F57" s="1"/>
  <c r="AU55"/>
  <c r="AF56" s="1"/>
  <c r="P57" s="1"/>
  <c r="P58" s="1"/>
  <c r="AV55"/>
  <c r="AG56" s="1"/>
  <c r="V57" s="1"/>
  <c r="AT55"/>
  <c r="AE56" s="1"/>
  <c r="AB57" s="1"/>
  <c r="AB58" s="1"/>
  <c r="AE55"/>
  <c r="Y55"/>
  <c r="E55"/>
  <c r="D56" s="1"/>
  <c r="X57" s="1"/>
  <c r="X58" s="1"/>
  <c r="F55"/>
  <c r="E56" s="1"/>
  <c r="AF57" s="1"/>
  <c r="AF58" s="1"/>
  <c r="C55"/>
  <c r="B56" s="1"/>
  <c r="J57" s="1"/>
  <c r="D55"/>
  <c r="C56" s="1"/>
  <c r="R57" s="1"/>
  <c r="M55"/>
  <c r="AG55" l="1"/>
  <c r="V56" s="1"/>
  <c r="E57" s="1"/>
  <c r="E58" s="1"/>
  <c r="F60" s="1"/>
  <c r="F62" s="1"/>
  <c r="AJ55"/>
  <c r="Y56" s="1"/>
  <c r="T57" s="1"/>
  <c r="T58" s="1"/>
  <c r="AC60" s="1"/>
  <c r="AC62" s="1"/>
  <c r="AH55"/>
  <c r="W56" s="1"/>
  <c r="AD57" s="1"/>
  <c r="AD58" s="1"/>
  <c r="BE58" s="1"/>
  <c r="AF59"/>
  <c r="AU60"/>
  <c r="AU62" s="1"/>
  <c r="AO60"/>
  <c r="AO62" s="1"/>
  <c r="AB59"/>
  <c r="W59"/>
  <c r="AH60"/>
  <c r="AH62" s="1"/>
  <c r="AT60"/>
  <c r="AT62" s="1"/>
  <c r="AE59"/>
  <c r="J58"/>
  <c r="AA55"/>
  <c r="R56" s="1"/>
  <c r="I57" s="1"/>
  <c r="I58" s="1"/>
  <c r="AC55"/>
  <c r="T56" s="1"/>
  <c r="Z57" s="1"/>
  <c r="AD55"/>
  <c r="U56" s="1"/>
  <c r="D57" s="1"/>
  <c r="D58" s="1"/>
  <c r="AB55"/>
  <c r="S56" s="1"/>
  <c r="O57" s="1"/>
  <c r="O58" s="1"/>
  <c r="F58"/>
  <c r="AY58" s="1"/>
  <c r="AV60"/>
  <c r="AV62" s="1"/>
  <c r="B60"/>
  <c r="B62" s="1"/>
  <c r="AG59"/>
  <c r="G59"/>
  <c r="J60"/>
  <c r="J62" s="1"/>
  <c r="R58"/>
  <c r="U55"/>
  <c r="N56" s="1"/>
  <c r="AA57" s="1"/>
  <c r="AA58" s="1"/>
  <c r="X55"/>
  <c r="Q56" s="1"/>
  <c r="B57" s="1"/>
  <c r="V55"/>
  <c r="O56" s="1"/>
  <c r="U57" s="1"/>
  <c r="U58" s="1"/>
  <c r="W55"/>
  <c r="P56" s="1"/>
  <c r="K57" s="1"/>
  <c r="K58" s="1"/>
  <c r="R34" i="10"/>
  <c r="W60" i="12"/>
  <c r="W62" s="1"/>
  <c r="P59"/>
  <c r="R60"/>
  <c r="R62" s="1"/>
  <c r="T60"/>
  <c r="T62" s="1"/>
  <c r="M59"/>
  <c r="X60"/>
  <c r="X62" s="1"/>
  <c r="Z60"/>
  <c r="Z62" s="1"/>
  <c r="Q59"/>
  <c r="J55"/>
  <c r="G56" s="1"/>
  <c r="AC57" s="1"/>
  <c r="AC58" s="1"/>
  <c r="I55"/>
  <c r="F56" s="1"/>
  <c r="N57" s="1"/>
  <c r="K55"/>
  <c r="H56" s="1"/>
  <c r="C57" s="1"/>
  <c r="C58" s="1"/>
  <c r="L55"/>
  <c r="I56" s="1"/>
  <c r="S57" s="1"/>
  <c r="S58" s="1"/>
  <c r="X59"/>
  <c r="AI60"/>
  <c r="AI62" s="1"/>
  <c r="Q60"/>
  <c r="Q62" s="1"/>
  <c r="L59"/>
  <c r="V58"/>
  <c r="BC58" s="1"/>
  <c r="P34" i="10"/>
  <c r="K60" i="12"/>
  <c r="K62" s="1"/>
  <c r="H59"/>
  <c r="AL60"/>
  <c r="AL62" s="1"/>
  <c r="AJ60"/>
  <c r="AJ62" s="1"/>
  <c r="Y59"/>
  <c r="BB58" l="1"/>
  <c r="AZ58"/>
  <c r="E59"/>
  <c r="H60"/>
  <c r="H62" s="1"/>
  <c r="T59"/>
  <c r="L34" i="10"/>
  <c r="C59" i="12"/>
  <c r="D60"/>
  <c r="D62" s="1"/>
  <c r="AS60"/>
  <c r="AS62" s="1"/>
  <c r="J34" i="10"/>
  <c r="AQ60" i="12"/>
  <c r="AQ62" s="1"/>
  <c r="AD59"/>
  <c r="BM66" s="1"/>
  <c r="AA59"/>
  <c r="AN60"/>
  <c r="AN62" s="1"/>
  <c r="Z58"/>
  <c r="BD58" s="1"/>
  <c r="Q34" i="10"/>
  <c r="M34"/>
  <c r="S59" i="12"/>
  <c r="AB60"/>
  <c r="AB62" s="1"/>
  <c r="B58"/>
  <c r="AX58" s="1"/>
  <c r="K34" i="10"/>
  <c r="D59" i="12"/>
  <c r="E60"/>
  <c r="E62" s="1"/>
  <c r="H34" i="10"/>
  <c r="AE60" i="12"/>
  <c r="AE62" s="1"/>
  <c r="V59"/>
  <c r="BK66" s="1"/>
  <c r="AG60"/>
  <c r="AG62" s="1"/>
  <c r="AP60"/>
  <c r="AP62" s="1"/>
  <c r="AC59"/>
  <c r="AR60"/>
  <c r="AR62" s="1"/>
  <c r="AF60"/>
  <c r="AF62" s="1"/>
  <c r="U59"/>
  <c r="AD60"/>
  <c r="AD62" s="1"/>
  <c r="O59"/>
  <c r="V60"/>
  <c r="V62" s="1"/>
  <c r="O34" i="10"/>
  <c r="N58" i="12"/>
  <c r="BA58" s="1"/>
  <c r="N34" i="10"/>
  <c r="K59" i="12"/>
  <c r="P60"/>
  <c r="P62" s="1"/>
  <c r="G34" i="10"/>
  <c r="AA60" i="12"/>
  <c r="AA62" s="1"/>
  <c r="Y60"/>
  <c r="Y62" s="1"/>
  <c r="R59"/>
  <c r="BJ66" s="1"/>
  <c r="G60"/>
  <c r="G62" s="1"/>
  <c r="F59"/>
  <c r="D34" i="10"/>
  <c r="I60" i="12"/>
  <c r="I62" s="1"/>
  <c r="N60"/>
  <c r="N62" s="1"/>
  <c r="I59"/>
  <c r="L60"/>
  <c r="L62" s="1"/>
  <c r="M60"/>
  <c r="M62" s="1"/>
  <c r="O60"/>
  <c r="O62" s="1"/>
  <c r="E34" i="10"/>
  <c r="J59" i="12"/>
  <c r="BH66" s="1"/>
  <c r="BG66" l="1"/>
  <c r="AE63"/>
  <c r="AC63" s="1"/>
  <c r="T64" s="1"/>
  <c r="Z65" s="1"/>
  <c r="M63"/>
  <c r="L63" s="1"/>
  <c r="I64" s="1"/>
  <c r="S65" s="1"/>
  <c r="S66" s="1"/>
  <c r="F34" i="10"/>
  <c r="N59" i="12"/>
  <c r="BI66" s="1"/>
  <c r="S60"/>
  <c r="S62" s="1"/>
  <c r="S63" s="1"/>
  <c r="U60"/>
  <c r="U62" s="1"/>
  <c r="Y63" s="1"/>
  <c r="AK60"/>
  <c r="AK62" s="1"/>
  <c r="AK63" s="1"/>
  <c r="AM60"/>
  <c r="AM62" s="1"/>
  <c r="AQ63" s="1"/>
  <c r="I34" i="10"/>
  <c r="Z59" i="12"/>
  <c r="BL66" s="1"/>
  <c r="B59"/>
  <c r="BF66" s="1"/>
  <c r="AW60"/>
  <c r="AW62" s="1"/>
  <c r="AW63" s="1"/>
  <c r="C34" i="10"/>
  <c r="C60" i="12"/>
  <c r="C62" s="1"/>
  <c r="G63" s="1"/>
  <c r="J63" l="1"/>
  <c r="G64" s="1"/>
  <c r="AC65" s="1"/>
  <c r="AC66" s="1"/>
  <c r="AP68" s="1"/>
  <c r="AP70" s="1"/>
  <c r="AB63"/>
  <c r="S64" s="1"/>
  <c r="O65" s="1"/>
  <c r="O66" s="1"/>
  <c r="AA63"/>
  <c r="R64" s="1"/>
  <c r="I65" s="1"/>
  <c r="I66" s="1"/>
  <c r="AD63"/>
  <c r="U64" s="1"/>
  <c r="D65" s="1"/>
  <c r="D66" s="1"/>
  <c r="K63"/>
  <c r="H64" s="1"/>
  <c r="C65" s="1"/>
  <c r="C66" s="1"/>
  <c r="D68" s="1"/>
  <c r="D70" s="1"/>
  <c r="I63"/>
  <c r="F64" s="1"/>
  <c r="N65" s="1"/>
  <c r="N66" s="1"/>
  <c r="AG63"/>
  <c r="V64" s="1"/>
  <c r="E65" s="1"/>
  <c r="E66" s="1"/>
  <c r="AI63"/>
  <c r="X64" s="1"/>
  <c r="L65" s="1"/>
  <c r="L66" s="1"/>
  <c r="AH63"/>
  <c r="W64" s="1"/>
  <c r="AD65" s="1"/>
  <c r="AJ63"/>
  <c r="Y64" s="1"/>
  <c r="T65" s="1"/>
  <c r="T66" s="1"/>
  <c r="R63"/>
  <c r="M64" s="1"/>
  <c r="G65" s="1"/>
  <c r="G66" s="1"/>
  <c r="Q63"/>
  <c r="L64" s="1"/>
  <c r="AE65" s="1"/>
  <c r="AE66" s="1"/>
  <c r="O63"/>
  <c r="J64" s="1"/>
  <c r="Y65" s="1"/>
  <c r="Y66" s="1"/>
  <c r="P63"/>
  <c r="K64" s="1"/>
  <c r="Q65" s="1"/>
  <c r="Q66" s="1"/>
  <c r="Z66"/>
  <c r="AB68"/>
  <c r="AB70" s="1"/>
  <c r="S67"/>
  <c r="F63"/>
  <c r="E64" s="1"/>
  <c r="AF65" s="1"/>
  <c r="AF66" s="1"/>
  <c r="E63"/>
  <c r="D64" s="1"/>
  <c r="X65" s="1"/>
  <c r="X66" s="1"/>
  <c r="C63"/>
  <c r="B64" s="1"/>
  <c r="J65" s="1"/>
  <c r="D63"/>
  <c r="C64" s="1"/>
  <c r="R65" s="1"/>
  <c r="AM63"/>
  <c r="Z64" s="1"/>
  <c r="AG65" s="1"/>
  <c r="AG66" s="1"/>
  <c r="AN63"/>
  <c r="AA64" s="1"/>
  <c r="M65" s="1"/>
  <c r="M66" s="1"/>
  <c r="AP63"/>
  <c r="AC64" s="1"/>
  <c r="H65" s="1"/>
  <c r="H66" s="1"/>
  <c r="AO63"/>
  <c r="AB64" s="1"/>
  <c r="W65" s="1"/>
  <c r="W66" s="1"/>
  <c r="N68"/>
  <c r="N70" s="1"/>
  <c r="L68"/>
  <c r="L70" s="1"/>
  <c r="I67"/>
  <c r="E68"/>
  <c r="E70" s="1"/>
  <c r="D67"/>
  <c r="AV63"/>
  <c r="AG64" s="1"/>
  <c r="V65" s="1"/>
  <c r="AS63"/>
  <c r="AD64" s="1"/>
  <c r="F65" s="1"/>
  <c r="AT63"/>
  <c r="AE64" s="1"/>
  <c r="AB65" s="1"/>
  <c r="AB66" s="1"/>
  <c r="AU63"/>
  <c r="AF64" s="1"/>
  <c r="P65" s="1"/>
  <c r="P66" s="1"/>
  <c r="X63"/>
  <c r="Q64" s="1"/>
  <c r="B65" s="1"/>
  <c r="U63"/>
  <c r="N64" s="1"/>
  <c r="AA65" s="1"/>
  <c r="AA66" s="1"/>
  <c r="W63"/>
  <c r="P64" s="1"/>
  <c r="K65" s="1"/>
  <c r="K66" s="1"/>
  <c r="V63"/>
  <c r="O64" s="1"/>
  <c r="U65" s="1"/>
  <c r="U66" s="1"/>
  <c r="O67"/>
  <c r="V68"/>
  <c r="V70" s="1"/>
  <c r="BA66" l="1"/>
  <c r="F35" i="10" s="1"/>
  <c r="BD66" i="12"/>
  <c r="I35" i="10" s="1"/>
  <c r="C67" i="12"/>
  <c r="AR68"/>
  <c r="AR70" s="1"/>
  <c r="AC67"/>
  <c r="P67"/>
  <c r="W68"/>
  <c r="W70" s="1"/>
  <c r="AG67"/>
  <c r="AV68"/>
  <c r="AV70" s="1"/>
  <c r="B68"/>
  <c r="B70" s="1"/>
  <c r="AU68"/>
  <c r="AU70" s="1"/>
  <c r="AF67"/>
  <c r="AK68"/>
  <c r="AK70" s="1"/>
  <c r="AM68"/>
  <c r="AM70" s="1"/>
  <c r="Z67"/>
  <c r="J68"/>
  <c r="J70" s="1"/>
  <c r="G67"/>
  <c r="F68"/>
  <c r="F70" s="1"/>
  <c r="H68"/>
  <c r="H70" s="1"/>
  <c r="E67"/>
  <c r="N35" i="10"/>
  <c r="AF68" i="12"/>
  <c r="AF70" s="1"/>
  <c r="AD68"/>
  <c r="AD70" s="1"/>
  <c r="U67"/>
  <c r="K35" i="10"/>
  <c r="B66" i="12"/>
  <c r="AX66" s="1"/>
  <c r="V66"/>
  <c r="BC66" s="1"/>
  <c r="H35" i="10" s="1"/>
  <c r="P35"/>
  <c r="R68" i="12"/>
  <c r="R70" s="1"/>
  <c r="T68"/>
  <c r="T70" s="1"/>
  <c r="M67"/>
  <c r="X67"/>
  <c r="AI68"/>
  <c r="AI70" s="1"/>
  <c r="AT68"/>
  <c r="AT70" s="1"/>
  <c r="AE67"/>
  <c r="Q68"/>
  <c r="Q70" s="1"/>
  <c r="L67"/>
  <c r="Q35" i="10"/>
  <c r="AA67" i="12"/>
  <c r="AN68"/>
  <c r="AN70" s="1"/>
  <c r="F66"/>
  <c r="AY66" s="1"/>
  <c r="L35" i="10"/>
  <c r="H67" i="12"/>
  <c r="K68"/>
  <c r="K70" s="1"/>
  <c r="J66"/>
  <c r="AZ66" s="1"/>
  <c r="M35" i="10"/>
  <c r="AL68" i="12"/>
  <c r="AL70" s="1"/>
  <c r="Y67"/>
  <c r="AJ68"/>
  <c r="AJ70" s="1"/>
  <c r="AD66"/>
  <c r="BE66" s="1"/>
  <c r="R35" i="10"/>
  <c r="P68" i="12"/>
  <c r="P70" s="1"/>
  <c r="K67"/>
  <c r="AO68"/>
  <c r="AO70" s="1"/>
  <c r="AB67"/>
  <c r="N67"/>
  <c r="U68"/>
  <c r="U70" s="1"/>
  <c r="S68"/>
  <c r="S70" s="1"/>
  <c r="W67"/>
  <c r="AH68"/>
  <c r="AH70" s="1"/>
  <c r="R66"/>
  <c r="BB66" s="1"/>
  <c r="O35" i="10"/>
  <c r="X68" i="12"/>
  <c r="X70" s="1"/>
  <c r="Z68"/>
  <c r="Z70" s="1"/>
  <c r="Q67"/>
  <c r="T67"/>
  <c r="AC68"/>
  <c r="AC70" s="1"/>
  <c r="BI74" l="1"/>
  <c r="BL74"/>
  <c r="AS68"/>
  <c r="AS70" s="1"/>
  <c r="AD67"/>
  <c r="BM74" s="1"/>
  <c r="AQ68"/>
  <c r="AQ70" s="1"/>
  <c r="AQ71" s="1"/>
  <c r="J35" i="10"/>
  <c r="V67" i="12"/>
  <c r="BK74" s="1"/>
  <c r="AE68"/>
  <c r="AE70" s="1"/>
  <c r="AG68"/>
  <c r="AG70" s="1"/>
  <c r="M68"/>
  <c r="M70" s="1"/>
  <c r="O68"/>
  <c r="O70" s="1"/>
  <c r="S71" s="1"/>
  <c r="E35" i="10"/>
  <c r="J67" i="12"/>
  <c r="BH74" s="1"/>
  <c r="F67"/>
  <c r="BG74" s="1"/>
  <c r="I68"/>
  <c r="I70" s="1"/>
  <c r="G68"/>
  <c r="G70" s="1"/>
  <c r="R67"/>
  <c r="BJ74" s="1"/>
  <c r="Y68"/>
  <c r="Y70" s="1"/>
  <c r="Y71" s="1"/>
  <c r="G35" i="10"/>
  <c r="AA68" i="12"/>
  <c r="AA70" s="1"/>
  <c r="AE71" s="1"/>
  <c r="C35" i="10"/>
  <c r="AW68" i="12"/>
  <c r="AW70" s="1"/>
  <c r="C68"/>
  <c r="C70" s="1"/>
  <c r="B67"/>
  <c r="BF74" s="1"/>
  <c r="AK71"/>
  <c r="D35" i="10"/>
  <c r="AW71" i="12" l="1"/>
  <c r="AT71" s="1"/>
  <c r="AE72" s="1"/>
  <c r="AB73" s="1"/>
  <c r="AB74" s="1"/>
  <c r="G71"/>
  <c r="M71"/>
  <c r="L71" s="1"/>
  <c r="I72" s="1"/>
  <c r="S73" s="1"/>
  <c r="S74" s="1"/>
  <c r="AO71"/>
  <c r="AB72" s="1"/>
  <c r="W73" s="1"/>
  <c r="W74" s="1"/>
  <c r="AP71"/>
  <c r="AC72" s="1"/>
  <c r="H73" s="1"/>
  <c r="H74" s="1"/>
  <c r="AN71"/>
  <c r="AA72" s="1"/>
  <c r="M73" s="1"/>
  <c r="M74" s="1"/>
  <c r="AM71"/>
  <c r="Z72" s="1"/>
  <c r="AG73" s="1"/>
  <c r="AG74" s="1"/>
  <c r="W71"/>
  <c r="P72" s="1"/>
  <c r="K73" s="1"/>
  <c r="K74" s="1"/>
  <c r="V71"/>
  <c r="O72" s="1"/>
  <c r="U73" s="1"/>
  <c r="U74" s="1"/>
  <c r="U71"/>
  <c r="N72" s="1"/>
  <c r="AA73" s="1"/>
  <c r="AA74" s="1"/>
  <c r="X71"/>
  <c r="Q72" s="1"/>
  <c r="B73" s="1"/>
  <c r="AD71"/>
  <c r="U72" s="1"/>
  <c r="D73" s="1"/>
  <c r="D74" s="1"/>
  <c r="AA71"/>
  <c r="R72" s="1"/>
  <c r="I73" s="1"/>
  <c r="I74" s="1"/>
  <c r="AB71"/>
  <c r="S72" s="1"/>
  <c r="O73" s="1"/>
  <c r="O74" s="1"/>
  <c r="AC71"/>
  <c r="T72" s="1"/>
  <c r="Z73" s="1"/>
  <c r="P71"/>
  <c r="K72" s="1"/>
  <c r="Q73" s="1"/>
  <c r="Q74" s="1"/>
  <c r="O71"/>
  <c r="J72" s="1"/>
  <c r="Y73" s="1"/>
  <c r="Y74" s="1"/>
  <c r="Q71"/>
  <c r="L72" s="1"/>
  <c r="AE73" s="1"/>
  <c r="AE74" s="1"/>
  <c r="R71"/>
  <c r="M72" s="1"/>
  <c r="G73" s="1"/>
  <c r="G74" s="1"/>
  <c r="D71"/>
  <c r="C72" s="1"/>
  <c r="R73" s="1"/>
  <c r="E71"/>
  <c r="D72" s="1"/>
  <c r="X73" s="1"/>
  <c r="X74" s="1"/>
  <c r="F71"/>
  <c r="E72" s="1"/>
  <c r="AF73" s="1"/>
  <c r="AF74" s="1"/>
  <c r="C71"/>
  <c r="B72" s="1"/>
  <c r="J73" s="1"/>
  <c r="AI71"/>
  <c r="X72" s="1"/>
  <c r="L73" s="1"/>
  <c r="L74" s="1"/>
  <c r="AH71"/>
  <c r="W72" s="1"/>
  <c r="AD73" s="1"/>
  <c r="AJ71"/>
  <c r="Y72" s="1"/>
  <c r="T73" s="1"/>
  <c r="T74" s="1"/>
  <c r="AG71"/>
  <c r="V72" s="1"/>
  <c r="E73" s="1"/>
  <c r="E74" s="1"/>
  <c r="AU71" l="1"/>
  <c r="AF72" s="1"/>
  <c r="P73" s="1"/>
  <c r="P74" s="1"/>
  <c r="P75" s="1"/>
  <c r="AV71"/>
  <c r="AG72" s="1"/>
  <c r="V73" s="1"/>
  <c r="AS71"/>
  <c r="AD72" s="1"/>
  <c r="F73" s="1"/>
  <c r="I71"/>
  <c r="F72" s="1"/>
  <c r="N73" s="1"/>
  <c r="K71"/>
  <c r="H72" s="1"/>
  <c r="C73" s="1"/>
  <c r="C74" s="1"/>
  <c r="D76" s="1"/>
  <c r="D78" s="1"/>
  <c r="J71"/>
  <c r="G72" s="1"/>
  <c r="AC73" s="1"/>
  <c r="AC74" s="1"/>
  <c r="AP76" s="1"/>
  <c r="AP78" s="1"/>
  <c r="F76"/>
  <c r="F78" s="1"/>
  <c r="H76"/>
  <c r="H78" s="1"/>
  <c r="E75"/>
  <c r="J74"/>
  <c r="AZ74" s="1"/>
  <c r="M36" i="10"/>
  <c r="G75" i="12"/>
  <c r="J76"/>
  <c r="J78" s="1"/>
  <c r="F74"/>
  <c r="AY74" s="1"/>
  <c r="L36" i="10"/>
  <c r="E76" i="12"/>
  <c r="E78" s="1"/>
  <c r="D75"/>
  <c r="K75"/>
  <c r="P76"/>
  <c r="P78" s="1"/>
  <c r="AH76"/>
  <c r="AH78" s="1"/>
  <c r="W75"/>
  <c r="L75"/>
  <c r="Q76"/>
  <c r="Q78" s="1"/>
  <c r="R74"/>
  <c r="BB74" s="1"/>
  <c r="O36" i="10"/>
  <c r="Z76" i="12"/>
  <c r="Z78" s="1"/>
  <c r="X76"/>
  <c r="X78" s="1"/>
  <c r="Q75"/>
  <c r="AO76"/>
  <c r="AO78" s="1"/>
  <c r="AB75"/>
  <c r="I75"/>
  <c r="N76"/>
  <c r="N78" s="1"/>
  <c r="L76"/>
  <c r="L78" s="1"/>
  <c r="AD76"/>
  <c r="AD78" s="1"/>
  <c r="U75"/>
  <c r="AF76"/>
  <c r="AF78" s="1"/>
  <c r="H75"/>
  <c r="K76"/>
  <c r="K78" s="1"/>
  <c r="AD74"/>
  <c r="BE74" s="1"/>
  <c r="R36" i="10"/>
  <c r="AI76" i="12"/>
  <c r="AI78" s="1"/>
  <c r="X75"/>
  <c r="Y75"/>
  <c r="AJ76"/>
  <c r="AJ78" s="1"/>
  <c r="AL76"/>
  <c r="AL78" s="1"/>
  <c r="V76"/>
  <c r="V78" s="1"/>
  <c r="O75"/>
  <c r="AA75"/>
  <c r="AN76"/>
  <c r="AN78" s="1"/>
  <c r="R76"/>
  <c r="R78" s="1"/>
  <c r="T76"/>
  <c r="T78" s="1"/>
  <c r="M75"/>
  <c r="S75"/>
  <c r="AB76"/>
  <c r="AB78" s="1"/>
  <c r="T75"/>
  <c r="AC76"/>
  <c r="AC78" s="1"/>
  <c r="AF75"/>
  <c r="AU76"/>
  <c r="AU78" s="1"/>
  <c r="AT76"/>
  <c r="AT78" s="1"/>
  <c r="AE75"/>
  <c r="V74"/>
  <c r="BC74" s="1"/>
  <c r="P36" i="10"/>
  <c r="Q36"/>
  <c r="Z74" i="12"/>
  <c r="B74"/>
  <c r="AX74" s="1"/>
  <c r="AG75"/>
  <c r="B76"/>
  <c r="B78" s="1"/>
  <c r="AV76"/>
  <c r="AV78" s="1"/>
  <c r="N74"/>
  <c r="BA74" s="1"/>
  <c r="BD74" l="1"/>
  <c r="I36" i="10" s="1"/>
  <c r="AC75" i="12"/>
  <c r="N36" i="10"/>
  <c r="K36"/>
  <c r="W76" i="12"/>
  <c r="W78" s="1"/>
  <c r="AR76"/>
  <c r="AR78" s="1"/>
  <c r="C75"/>
  <c r="Y76"/>
  <c r="Y78" s="1"/>
  <c r="AA76"/>
  <c r="AA78" s="1"/>
  <c r="R75"/>
  <c r="BJ82" s="1"/>
  <c r="F36" i="10"/>
  <c r="U76" i="12"/>
  <c r="U78" s="1"/>
  <c r="N75"/>
  <c r="BI82" s="1"/>
  <c r="S76"/>
  <c r="S78" s="1"/>
  <c r="AK76"/>
  <c r="AK78" s="1"/>
  <c r="AM76"/>
  <c r="AM78" s="1"/>
  <c r="Z75"/>
  <c r="BL82" s="1"/>
  <c r="J36" i="10"/>
  <c r="AS76" i="12"/>
  <c r="AS78" s="1"/>
  <c r="AD75"/>
  <c r="BM82" s="1"/>
  <c r="AQ76"/>
  <c r="AQ78" s="1"/>
  <c r="G36" i="10"/>
  <c r="AW76" i="12"/>
  <c r="AW78" s="1"/>
  <c r="C76"/>
  <c r="C78" s="1"/>
  <c r="B75"/>
  <c r="BF82" s="1"/>
  <c r="H36" i="10"/>
  <c r="AE76" i="12"/>
  <c r="AE78" s="1"/>
  <c r="AG76"/>
  <c r="AG78" s="1"/>
  <c r="V75"/>
  <c r="BK82" s="1"/>
  <c r="D36" i="10"/>
  <c r="G76" i="12"/>
  <c r="G78" s="1"/>
  <c r="F75"/>
  <c r="BG82" s="1"/>
  <c r="I76"/>
  <c r="I78" s="1"/>
  <c r="J75"/>
  <c r="BH82" s="1"/>
  <c r="O76"/>
  <c r="O78" s="1"/>
  <c r="M76"/>
  <c r="M78" s="1"/>
  <c r="E36" i="10"/>
  <c r="C36"/>
  <c r="AW79" i="12" l="1"/>
  <c r="S79"/>
  <c r="G79"/>
  <c r="F79" s="1"/>
  <c r="E80" s="1"/>
  <c r="AF81" s="1"/>
  <c r="AF82" s="1"/>
  <c r="Y79"/>
  <c r="M79"/>
  <c r="J79" s="1"/>
  <c r="G80" s="1"/>
  <c r="AC81" s="1"/>
  <c r="AC82" s="1"/>
  <c r="AE79"/>
  <c r="AC79" s="1"/>
  <c r="T80" s="1"/>
  <c r="Z81" s="1"/>
  <c r="AK79"/>
  <c r="AH79" s="1"/>
  <c r="W80" s="1"/>
  <c r="AD81" s="1"/>
  <c r="O79"/>
  <c r="J80" s="1"/>
  <c r="Y81" s="1"/>
  <c r="Y82" s="1"/>
  <c r="Q79"/>
  <c r="L80" s="1"/>
  <c r="AE81" s="1"/>
  <c r="AE82" s="1"/>
  <c r="R79"/>
  <c r="M80" s="1"/>
  <c r="G81" s="1"/>
  <c r="G82" s="1"/>
  <c r="P79"/>
  <c r="K80" s="1"/>
  <c r="Q81" s="1"/>
  <c r="Q82" s="1"/>
  <c r="X79"/>
  <c r="Q80" s="1"/>
  <c r="B81" s="1"/>
  <c r="W79"/>
  <c r="P80" s="1"/>
  <c r="K81" s="1"/>
  <c r="K82" s="1"/>
  <c r="V79"/>
  <c r="O80" s="1"/>
  <c r="U81" s="1"/>
  <c r="U82" s="1"/>
  <c r="U79"/>
  <c r="N80" s="1"/>
  <c r="AA81" s="1"/>
  <c r="AA82" s="1"/>
  <c r="AA79"/>
  <c r="R80" s="1"/>
  <c r="I81" s="1"/>
  <c r="I82" s="1"/>
  <c r="K79"/>
  <c r="H80" s="1"/>
  <c r="C81" s="1"/>
  <c r="C82" s="1"/>
  <c r="D79"/>
  <c r="C80" s="1"/>
  <c r="R81" s="1"/>
  <c r="AQ79"/>
  <c r="AU79"/>
  <c r="AF80" s="1"/>
  <c r="P81" s="1"/>
  <c r="P82" s="1"/>
  <c r="AV79"/>
  <c r="AG80" s="1"/>
  <c r="V81" s="1"/>
  <c r="AS79"/>
  <c r="AD80" s="1"/>
  <c r="F81" s="1"/>
  <c r="AT79"/>
  <c r="AE80" s="1"/>
  <c r="AB81" s="1"/>
  <c r="AB82" s="1"/>
  <c r="AG79" l="1"/>
  <c r="V80" s="1"/>
  <c r="E81" s="1"/>
  <c r="E82" s="1"/>
  <c r="E83" s="1"/>
  <c r="C79"/>
  <c r="B80" s="1"/>
  <c r="J81" s="1"/>
  <c r="AJ79"/>
  <c r="Y80" s="1"/>
  <c r="T81" s="1"/>
  <c r="T82" s="1"/>
  <c r="E79"/>
  <c r="D80" s="1"/>
  <c r="X81" s="1"/>
  <c r="X82" s="1"/>
  <c r="AI79"/>
  <c r="X80" s="1"/>
  <c r="L81" s="1"/>
  <c r="L82" s="1"/>
  <c r="L83" s="1"/>
  <c r="I79"/>
  <c r="F80" s="1"/>
  <c r="N81" s="1"/>
  <c r="L79"/>
  <c r="I80" s="1"/>
  <c r="S81" s="1"/>
  <c r="S82" s="1"/>
  <c r="AB84" s="1"/>
  <c r="AB86" s="1"/>
  <c r="AB79"/>
  <c r="S80" s="1"/>
  <c r="O81" s="1"/>
  <c r="O82" s="1"/>
  <c r="AD79"/>
  <c r="U80" s="1"/>
  <c r="D81" s="1"/>
  <c r="D82" s="1"/>
  <c r="E84" s="1"/>
  <c r="E86" s="1"/>
  <c r="F82"/>
  <c r="AU84"/>
  <c r="AU86" s="1"/>
  <c r="AF83"/>
  <c r="S83"/>
  <c r="Q37" i="10"/>
  <c r="Z82" i="12"/>
  <c r="BD82" s="1"/>
  <c r="B82"/>
  <c r="Y83"/>
  <c r="AL84"/>
  <c r="AL86" s="1"/>
  <c r="AJ84"/>
  <c r="AJ86" s="1"/>
  <c r="AO84"/>
  <c r="AO86" s="1"/>
  <c r="AB83"/>
  <c r="AO79"/>
  <c r="AB80" s="1"/>
  <c r="W81" s="1"/>
  <c r="W82" s="1"/>
  <c r="AM79"/>
  <c r="Z80" s="1"/>
  <c r="AG81" s="1"/>
  <c r="AG82" s="1"/>
  <c r="AP79"/>
  <c r="AC80" s="1"/>
  <c r="H81" s="1"/>
  <c r="H82" s="1"/>
  <c r="AN79"/>
  <c r="AA80" s="1"/>
  <c r="M81" s="1"/>
  <c r="M82" s="1"/>
  <c r="R82"/>
  <c r="BB82" s="1"/>
  <c r="AD82"/>
  <c r="BE82" s="1"/>
  <c r="K83"/>
  <c r="P84"/>
  <c r="P86" s="1"/>
  <c r="AE83"/>
  <c r="AT84"/>
  <c r="AT86" s="1"/>
  <c r="W84"/>
  <c r="W86" s="1"/>
  <c r="P83"/>
  <c r="J82"/>
  <c r="AP84"/>
  <c r="AP86" s="1"/>
  <c r="AC83"/>
  <c r="AR84"/>
  <c r="AR86" s="1"/>
  <c r="F84"/>
  <c r="F86" s="1"/>
  <c r="O83"/>
  <c r="V84"/>
  <c r="V86" s="1"/>
  <c r="AF84"/>
  <c r="AF86" s="1"/>
  <c r="AD84"/>
  <c r="AD86" s="1"/>
  <c r="U83"/>
  <c r="G83"/>
  <c r="J84"/>
  <c r="J86" s="1"/>
  <c r="V82"/>
  <c r="BC82" s="1"/>
  <c r="X83"/>
  <c r="AI84"/>
  <c r="AI86" s="1"/>
  <c r="D84"/>
  <c r="D86" s="1"/>
  <c r="C83"/>
  <c r="T83"/>
  <c r="AC84"/>
  <c r="AC86" s="1"/>
  <c r="N84"/>
  <c r="N86" s="1"/>
  <c r="I83"/>
  <c r="L84"/>
  <c r="L86" s="1"/>
  <c r="AN84"/>
  <c r="AN86" s="1"/>
  <c r="AA83"/>
  <c r="X84"/>
  <c r="X86" s="1"/>
  <c r="Q83"/>
  <c r="Z84"/>
  <c r="Z86" s="1"/>
  <c r="AZ82" l="1"/>
  <c r="AY82"/>
  <c r="AX82"/>
  <c r="H84"/>
  <c r="H86" s="1"/>
  <c r="Q84"/>
  <c r="Q86" s="1"/>
  <c r="N37" i="10"/>
  <c r="N82" i="12"/>
  <c r="BA82" s="1"/>
  <c r="O37" i="10"/>
  <c r="P37"/>
  <c r="D83" i="12"/>
  <c r="K37" i="10"/>
  <c r="R37"/>
  <c r="E37"/>
  <c r="O84" i="12"/>
  <c r="O86" s="1"/>
  <c r="M84"/>
  <c r="M86" s="1"/>
  <c r="J83"/>
  <c r="M83"/>
  <c r="R84"/>
  <c r="R86" s="1"/>
  <c r="T84"/>
  <c r="T86" s="1"/>
  <c r="G84"/>
  <c r="G86" s="1"/>
  <c r="F83"/>
  <c r="D37" i="10"/>
  <c r="I84" i="12"/>
  <c r="I86" s="1"/>
  <c r="AQ84"/>
  <c r="AQ86" s="1"/>
  <c r="J37" i="10"/>
  <c r="AD83" i="12"/>
  <c r="AS84"/>
  <c r="AS86" s="1"/>
  <c r="AH84"/>
  <c r="AH86" s="1"/>
  <c r="W83"/>
  <c r="Z83"/>
  <c r="BL90" s="1"/>
  <c r="AK84"/>
  <c r="AK86" s="1"/>
  <c r="AM84"/>
  <c r="AM86" s="1"/>
  <c r="AQ87" s="1"/>
  <c r="I37" i="10"/>
  <c r="L37"/>
  <c r="G37"/>
  <c r="AA84" i="12"/>
  <c r="AA86" s="1"/>
  <c r="Y84"/>
  <c r="Y86" s="1"/>
  <c r="R83"/>
  <c r="BJ90" s="1"/>
  <c r="B84"/>
  <c r="B86" s="1"/>
  <c r="AG83"/>
  <c r="AV84"/>
  <c r="AV86" s="1"/>
  <c r="AG84"/>
  <c r="AG86" s="1"/>
  <c r="H37" i="10"/>
  <c r="AE84" i="12"/>
  <c r="AE86" s="1"/>
  <c r="V83"/>
  <c r="BK90" s="1"/>
  <c r="N83"/>
  <c r="BI90" s="1"/>
  <c r="U84"/>
  <c r="U86" s="1"/>
  <c r="S84"/>
  <c r="S86" s="1"/>
  <c r="F37" i="10"/>
  <c r="K84" i="12"/>
  <c r="K86" s="1"/>
  <c r="H83"/>
  <c r="C37" i="10"/>
  <c r="B83" i="12"/>
  <c r="BF90" s="1"/>
  <c r="AW84"/>
  <c r="AW86" s="1"/>
  <c r="C84"/>
  <c r="C86" s="1"/>
  <c r="M37" i="10"/>
  <c r="BG90" i="12" l="1"/>
  <c r="BM90"/>
  <c r="BH90"/>
  <c r="G87"/>
  <c r="D87" s="1"/>
  <c r="C88" s="1"/>
  <c r="R89" s="1"/>
  <c r="S87"/>
  <c r="O87" s="1"/>
  <c r="J88" s="1"/>
  <c r="Y89" s="1"/>
  <c r="Y90" s="1"/>
  <c r="AW87"/>
  <c r="AV87" s="1"/>
  <c r="AG88" s="1"/>
  <c r="V89" s="1"/>
  <c r="AE87"/>
  <c r="AB87" s="1"/>
  <c r="S88" s="1"/>
  <c r="O89" s="1"/>
  <c r="O90" s="1"/>
  <c r="AK87"/>
  <c r="AI87" s="1"/>
  <c r="X88" s="1"/>
  <c r="L89" s="1"/>
  <c r="L90" s="1"/>
  <c r="AP87"/>
  <c r="AC88" s="1"/>
  <c r="H89" s="1"/>
  <c r="H90" s="1"/>
  <c r="AM87"/>
  <c r="Z88" s="1"/>
  <c r="AG89" s="1"/>
  <c r="AG90" s="1"/>
  <c r="AO87"/>
  <c r="AB88" s="1"/>
  <c r="W89" s="1"/>
  <c r="W90" s="1"/>
  <c r="AN87"/>
  <c r="AA88" s="1"/>
  <c r="M89" s="1"/>
  <c r="M90" s="1"/>
  <c r="Y87"/>
  <c r="M87"/>
  <c r="AS87" l="1"/>
  <c r="AD88" s="1"/>
  <c r="F89" s="1"/>
  <c r="E87"/>
  <c r="D88" s="1"/>
  <c r="X89" s="1"/>
  <c r="X90" s="1"/>
  <c r="AI92" s="1"/>
  <c r="AI94" s="1"/>
  <c r="P87"/>
  <c r="K88" s="1"/>
  <c r="Q89" s="1"/>
  <c r="Q90" s="1"/>
  <c r="Z92" s="1"/>
  <c r="Z94" s="1"/>
  <c r="F87"/>
  <c r="E88" s="1"/>
  <c r="AF89" s="1"/>
  <c r="AF90" s="1"/>
  <c r="C87"/>
  <c r="B88" s="1"/>
  <c r="J89" s="1"/>
  <c r="AT87"/>
  <c r="AE88" s="1"/>
  <c r="AB89" s="1"/>
  <c r="AB90" s="1"/>
  <c r="AO92" s="1"/>
  <c r="AO94" s="1"/>
  <c r="Q87"/>
  <c r="L88" s="1"/>
  <c r="AE89" s="1"/>
  <c r="AE90" s="1"/>
  <c r="AT92" s="1"/>
  <c r="AT94" s="1"/>
  <c r="AU87"/>
  <c r="AF88" s="1"/>
  <c r="P89" s="1"/>
  <c r="P90" s="1"/>
  <c r="R87"/>
  <c r="M88" s="1"/>
  <c r="G89" s="1"/>
  <c r="G90" s="1"/>
  <c r="J92" s="1"/>
  <c r="J94" s="1"/>
  <c r="AA87"/>
  <c r="R88" s="1"/>
  <c r="I89" s="1"/>
  <c r="I90" s="1"/>
  <c r="L92" s="1"/>
  <c r="L94" s="1"/>
  <c r="AJ87"/>
  <c r="Y88" s="1"/>
  <c r="T89" s="1"/>
  <c r="T90" s="1"/>
  <c r="T91" s="1"/>
  <c r="AG87"/>
  <c r="V88" s="1"/>
  <c r="E89" s="1"/>
  <c r="E90" s="1"/>
  <c r="AD87"/>
  <c r="U88" s="1"/>
  <c r="D89" s="1"/>
  <c r="D90" s="1"/>
  <c r="D91" s="1"/>
  <c r="AC87"/>
  <c r="T88" s="1"/>
  <c r="Z89" s="1"/>
  <c r="Z90" s="1"/>
  <c r="AH87"/>
  <c r="W88" s="1"/>
  <c r="AD89" s="1"/>
  <c r="AD90" s="1"/>
  <c r="BE90" s="1"/>
  <c r="W91"/>
  <c r="AH92"/>
  <c r="AH94" s="1"/>
  <c r="AB91"/>
  <c r="Y91"/>
  <c r="AJ92"/>
  <c r="AJ94" s="1"/>
  <c r="AL92"/>
  <c r="AL94" s="1"/>
  <c r="AU92"/>
  <c r="AU94" s="1"/>
  <c r="AF91"/>
  <c r="Q92"/>
  <c r="Q94" s="1"/>
  <c r="L91"/>
  <c r="O91"/>
  <c r="V92"/>
  <c r="V94" s="1"/>
  <c r="I87"/>
  <c r="F88" s="1"/>
  <c r="N89" s="1"/>
  <c r="L87"/>
  <c r="I88" s="1"/>
  <c r="S89" s="1"/>
  <c r="S90" s="1"/>
  <c r="K87"/>
  <c r="H88" s="1"/>
  <c r="C89" s="1"/>
  <c r="C90" s="1"/>
  <c r="J87"/>
  <c r="G88" s="1"/>
  <c r="AC89" s="1"/>
  <c r="AC90" s="1"/>
  <c r="T92"/>
  <c r="T94" s="1"/>
  <c r="R92"/>
  <c r="R94" s="1"/>
  <c r="M91"/>
  <c r="V90"/>
  <c r="BC90" s="1"/>
  <c r="Q91"/>
  <c r="X92"/>
  <c r="X94" s="1"/>
  <c r="J90"/>
  <c r="AC92"/>
  <c r="AC94" s="1"/>
  <c r="E92"/>
  <c r="E94" s="1"/>
  <c r="K92"/>
  <c r="K94" s="1"/>
  <c r="H91"/>
  <c r="F90"/>
  <c r="AY90" s="1"/>
  <c r="G91"/>
  <c r="R90"/>
  <c r="X87"/>
  <c r="Q88" s="1"/>
  <c r="B89" s="1"/>
  <c r="V87"/>
  <c r="O88" s="1"/>
  <c r="U89" s="1"/>
  <c r="U90" s="1"/>
  <c r="U87"/>
  <c r="N88" s="1"/>
  <c r="AA89" s="1"/>
  <c r="AA90" s="1"/>
  <c r="W87"/>
  <c r="P88" s="1"/>
  <c r="K89" s="1"/>
  <c r="K90" s="1"/>
  <c r="B92"/>
  <c r="B94" s="1"/>
  <c r="AG91"/>
  <c r="AV92"/>
  <c r="AV94" s="1"/>
  <c r="W92"/>
  <c r="W94" s="1"/>
  <c r="P91"/>
  <c r="X91"/>
  <c r="F92"/>
  <c r="F94" s="1"/>
  <c r="H92"/>
  <c r="H94" s="1"/>
  <c r="E91"/>
  <c r="AZ90" l="1"/>
  <c r="BD90"/>
  <c r="BB90"/>
  <c r="R38" i="10"/>
  <c r="P38"/>
  <c r="N92" i="12"/>
  <c r="N94" s="1"/>
  <c r="AE91"/>
  <c r="I91"/>
  <c r="L38" i="10"/>
  <c r="AD92" i="12"/>
  <c r="AD94" s="1"/>
  <c r="AF92"/>
  <c r="AF94" s="1"/>
  <c r="U91"/>
  <c r="H38" i="10"/>
  <c r="V91" i="12"/>
  <c r="BK98" s="1"/>
  <c r="AE92"/>
  <c r="AE94" s="1"/>
  <c r="AG92"/>
  <c r="AG94" s="1"/>
  <c r="AR92"/>
  <c r="AR94" s="1"/>
  <c r="AP92"/>
  <c r="AP94" s="1"/>
  <c r="AC91"/>
  <c r="AN92"/>
  <c r="AN94" s="1"/>
  <c r="AA91"/>
  <c r="I38" i="10"/>
  <c r="AK92" i="12"/>
  <c r="AK94" s="1"/>
  <c r="AM92"/>
  <c r="AM94" s="1"/>
  <c r="Z91"/>
  <c r="G38" i="10"/>
  <c r="R91" i="12"/>
  <c r="Y92"/>
  <c r="Y94" s="1"/>
  <c r="AA92"/>
  <c r="AA94" s="1"/>
  <c r="D38" i="10"/>
  <c r="F91" i="12"/>
  <c r="BG98" s="1"/>
  <c r="I92"/>
  <c r="I94" s="1"/>
  <c r="G92"/>
  <c r="G94" s="1"/>
  <c r="M92"/>
  <c r="M94" s="1"/>
  <c r="E38" i="10"/>
  <c r="J91" i="12"/>
  <c r="O92"/>
  <c r="O94" s="1"/>
  <c r="N90"/>
  <c r="BA90" s="1"/>
  <c r="N38" i="10"/>
  <c r="K91" i="12"/>
  <c r="P92"/>
  <c r="P94" s="1"/>
  <c r="AB92"/>
  <c r="AB94" s="1"/>
  <c r="S91"/>
  <c r="Q38" i="10"/>
  <c r="O38"/>
  <c r="M38"/>
  <c r="B90" i="12"/>
  <c r="AX90" s="1"/>
  <c r="K38" i="10"/>
  <c r="J38"/>
  <c r="AD91" i="12"/>
  <c r="BM98" s="1"/>
  <c r="AS92"/>
  <c r="AS94" s="1"/>
  <c r="AQ92"/>
  <c r="AQ94" s="1"/>
  <c r="C91"/>
  <c r="D92"/>
  <c r="D94" s="1"/>
  <c r="BJ98" l="1"/>
  <c r="BH98"/>
  <c r="BL98"/>
  <c r="AQ95"/>
  <c r="AM95" s="1"/>
  <c r="Z96" s="1"/>
  <c r="AG97" s="1"/>
  <c r="AG98" s="1"/>
  <c r="AG99" s="1"/>
  <c r="AE95"/>
  <c r="AA95" s="1"/>
  <c r="R96" s="1"/>
  <c r="I97" s="1"/>
  <c r="I98" s="1"/>
  <c r="I99" s="1"/>
  <c r="M95"/>
  <c r="I95" s="1"/>
  <c r="F96" s="1"/>
  <c r="N97" s="1"/>
  <c r="F38" i="10"/>
  <c r="N91" i="12"/>
  <c r="BI98" s="1"/>
  <c r="S92"/>
  <c r="S94" s="1"/>
  <c r="S95" s="1"/>
  <c r="U92"/>
  <c r="U94" s="1"/>
  <c r="Y95" s="1"/>
  <c r="AK95"/>
  <c r="C38" i="10"/>
  <c r="AW92" i="12"/>
  <c r="AW94" s="1"/>
  <c r="AW95" s="1"/>
  <c r="C92"/>
  <c r="C94" s="1"/>
  <c r="G95" s="1"/>
  <c r="B91"/>
  <c r="BF98" s="1"/>
  <c r="AP95" l="1"/>
  <c r="AC96" s="1"/>
  <c r="H97" s="1"/>
  <c r="H98" s="1"/>
  <c r="H99" s="1"/>
  <c r="K100" s="1"/>
  <c r="K102" s="1"/>
  <c r="AN95"/>
  <c r="AA96" s="1"/>
  <c r="M97" s="1"/>
  <c r="M98" s="1"/>
  <c r="M99" s="1"/>
  <c r="AO95"/>
  <c r="AB96" s="1"/>
  <c r="W97" s="1"/>
  <c r="W98" s="1"/>
  <c r="W99" s="1"/>
  <c r="AH100" s="1"/>
  <c r="AH102" s="1"/>
  <c r="J95"/>
  <c r="G96" s="1"/>
  <c r="AC97" s="1"/>
  <c r="AC98" s="1"/>
  <c r="AC99" s="1"/>
  <c r="AP100" s="1"/>
  <c r="AP102" s="1"/>
  <c r="AD95"/>
  <c r="U96" s="1"/>
  <c r="D97" s="1"/>
  <c r="D98" s="1"/>
  <c r="D99" s="1"/>
  <c r="E100" s="1"/>
  <c r="E102" s="1"/>
  <c r="AC95"/>
  <c r="T96" s="1"/>
  <c r="Z97" s="1"/>
  <c r="L95"/>
  <c r="I96" s="1"/>
  <c r="S97" s="1"/>
  <c r="S98" s="1"/>
  <c r="S99" s="1"/>
  <c r="AB100" s="1"/>
  <c r="AB102" s="1"/>
  <c r="AB95"/>
  <c r="S96" s="1"/>
  <c r="O97" s="1"/>
  <c r="O98" s="1"/>
  <c r="O99" s="1"/>
  <c r="V100" s="1"/>
  <c r="V102" s="1"/>
  <c r="K95"/>
  <c r="H96" s="1"/>
  <c r="C97" s="1"/>
  <c r="C98" s="1"/>
  <c r="C99" s="1"/>
  <c r="D100" s="1"/>
  <c r="D102" s="1"/>
  <c r="AS95"/>
  <c r="AD96" s="1"/>
  <c r="F97" s="1"/>
  <c r="AT95"/>
  <c r="AE96" s="1"/>
  <c r="AB97" s="1"/>
  <c r="AB98" s="1"/>
  <c r="AB99" s="1"/>
  <c r="AO100" s="1"/>
  <c r="AO102" s="1"/>
  <c r="AV95"/>
  <c r="AG96" s="1"/>
  <c r="V97" s="1"/>
  <c r="AU95"/>
  <c r="AF96" s="1"/>
  <c r="P97" s="1"/>
  <c r="P98" s="1"/>
  <c r="P99" s="1"/>
  <c r="W100" s="1"/>
  <c r="W102" s="1"/>
  <c r="X95"/>
  <c r="Q96" s="1"/>
  <c r="B97" s="1"/>
  <c r="V95"/>
  <c r="O96" s="1"/>
  <c r="U97" s="1"/>
  <c r="U98" s="1"/>
  <c r="U99" s="1"/>
  <c r="W95"/>
  <c r="P96" s="1"/>
  <c r="K97" s="1"/>
  <c r="K98" s="1"/>
  <c r="K99" s="1"/>
  <c r="P100" s="1"/>
  <c r="P102" s="1"/>
  <c r="U95"/>
  <c r="N96" s="1"/>
  <c r="AA97" s="1"/>
  <c r="AA98" s="1"/>
  <c r="AA99" s="1"/>
  <c r="AN100" s="1"/>
  <c r="AN102" s="1"/>
  <c r="C95"/>
  <c r="B96" s="1"/>
  <c r="J97" s="1"/>
  <c r="D95"/>
  <c r="C96" s="1"/>
  <c r="R97" s="1"/>
  <c r="E95"/>
  <c r="D96" s="1"/>
  <c r="X97" s="1"/>
  <c r="X98" s="1"/>
  <c r="X99" s="1"/>
  <c r="AI100" s="1"/>
  <c r="AI102" s="1"/>
  <c r="F95"/>
  <c r="E96" s="1"/>
  <c r="AF97" s="1"/>
  <c r="AF98" s="1"/>
  <c r="AF99" s="1"/>
  <c r="AU100" s="1"/>
  <c r="AU102" s="1"/>
  <c r="AV100"/>
  <c r="AV102" s="1"/>
  <c r="B100"/>
  <c r="B102" s="1"/>
  <c r="N100"/>
  <c r="N102" s="1"/>
  <c r="L100"/>
  <c r="L102" s="1"/>
  <c r="N98"/>
  <c r="AI95"/>
  <c r="X96" s="1"/>
  <c r="L97" s="1"/>
  <c r="L98" s="1"/>
  <c r="L99" s="1"/>
  <c r="Q100" s="1"/>
  <c r="Q102" s="1"/>
  <c r="AJ95"/>
  <c r="Y96" s="1"/>
  <c r="T97" s="1"/>
  <c r="T98" s="1"/>
  <c r="T99" s="1"/>
  <c r="AC100" s="1"/>
  <c r="AC102" s="1"/>
  <c r="AH95"/>
  <c r="W96" s="1"/>
  <c r="AD97" s="1"/>
  <c r="AG95"/>
  <c r="V96" s="1"/>
  <c r="E97" s="1"/>
  <c r="E98" s="1"/>
  <c r="E99" s="1"/>
  <c r="AR100"/>
  <c r="AR102" s="1"/>
  <c r="P95"/>
  <c r="K96" s="1"/>
  <c r="Q97" s="1"/>
  <c r="Q98" s="1"/>
  <c r="Q99" s="1"/>
  <c r="Q95"/>
  <c r="L96" s="1"/>
  <c r="AE97" s="1"/>
  <c r="AE98" s="1"/>
  <c r="AE99" s="1"/>
  <c r="AT100" s="1"/>
  <c r="AT102" s="1"/>
  <c r="R95"/>
  <c r="M96" s="1"/>
  <c r="G97" s="1"/>
  <c r="G98" s="1"/>
  <c r="G99" s="1"/>
  <c r="J100" s="1"/>
  <c r="J102" s="1"/>
  <c r="O95"/>
  <c r="J96" s="1"/>
  <c r="Y97" s="1"/>
  <c r="Y98" s="1"/>
  <c r="Y99" s="1"/>
  <c r="T100"/>
  <c r="T102" s="1"/>
  <c r="R100"/>
  <c r="R102" s="1"/>
  <c r="BA98" l="1"/>
  <c r="F39" i="10" s="1"/>
  <c r="Q39"/>
  <c r="Z98" i="12"/>
  <c r="X100"/>
  <c r="X102" s="1"/>
  <c r="Z100"/>
  <c r="Z102" s="1"/>
  <c r="AD98"/>
  <c r="BE98" s="1"/>
  <c r="R39" i="10"/>
  <c r="N99" i="12"/>
  <c r="BI106" s="1"/>
  <c r="J98"/>
  <c r="AZ98" s="1"/>
  <c r="M39" i="10"/>
  <c r="B98" i="12"/>
  <c r="AX98" s="1"/>
  <c r="K39" i="10"/>
  <c r="F98" i="12"/>
  <c r="AY98" s="1"/>
  <c r="L39" i="10"/>
  <c r="H100" i="12"/>
  <c r="H102" s="1"/>
  <c r="F100"/>
  <c r="F102" s="1"/>
  <c r="R98"/>
  <c r="BB98" s="1"/>
  <c r="O39" i="10"/>
  <c r="AF100" i="12"/>
  <c r="AF102" s="1"/>
  <c r="AD100"/>
  <c r="AD102" s="1"/>
  <c r="N39" i="10"/>
  <c r="V98" i="12"/>
  <c r="BC98" s="1"/>
  <c r="P39" i="10"/>
  <c r="AJ100" i="12"/>
  <c r="AJ102" s="1"/>
  <c r="AL100"/>
  <c r="AL102" s="1"/>
  <c r="BD98" l="1"/>
  <c r="I39" i="10" s="1"/>
  <c r="Z99" i="12"/>
  <c r="C39" i="10"/>
  <c r="B99" i="12"/>
  <c r="BF106" s="1"/>
  <c r="G39" i="10"/>
  <c r="R99" i="12"/>
  <c r="BJ106" s="1"/>
  <c r="U100"/>
  <c r="U102" s="1"/>
  <c r="S100"/>
  <c r="S102" s="1"/>
  <c r="V99"/>
  <c r="BK106" s="1"/>
  <c r="H39" i="10"/>
  <c r="F99" i="12"/>
  <c r="BG106" s="1"/>
  <c r="D39" i="10"/>
  <c r="J99" i="12"/>
  <c r="BH106" s="1"/>
  <c r="E39" i="10"/>
  <c r="AD99" i="12"/>
  <c r="BM106" s="1"/>
  <c r="J39" i="10"/>
  <c r="AK100" i="12" l="1"/>
  <c r="AK102" s="1"/>
  <c r="BL106"/>
  <c r="AM100"/>
  <c r="AM102" s="1"/>
  <c r="M100"/>
  <c r="M102" s="1"/>
  <c r="O100"/>
  <c r="O102" s="1"/>
  <c r="S103" s="1"/>
  <c r="AG100"/>
  <c r="AG102" s="1"/>
  <c r="AK103" s="1"/>
  <c r="AE100"/>
  <c r="AE102" s="1"/>
  <c r="C100"/>
  <c r="C102" s="1"/>
  <c r="AW100"/>
  <c r="AW102" s="1"/>
  <c r="AQ100"/>
  <c r="AQ102" s="1"/>
  <c r="AQ103" s="1"/>
  <c r="AS100"/>
  <c r="AS102" s="1"/>
  <c r="G100"/>
  <c r="G102" s="1"/>
  <c r="I100"/>
  <c r="I102" s="1"/>
  <c r="AA100"/>
  <c r="AA102" s="1"/>
  <c r="AE103" s="1"/>
  <c r="Y100"/>
  <c r="Y102" s="1"/>
  <c r="Y103" s="1"/>
  <c r="M103" l="1"/>
  <c r="AM103"/>
  <c r="Z104" s="1"/>
  <c r="AG105" s="1"/>
  <c r="AG106" s="1"/>
  <c r="AG107" s="1"/>
  <c r="AO103"/>
  <c r="AB104" s="1"/>
  <c r="W105" s="1"/>
  <c r="W106" s="1"/>
  <c r="W107" s="1"/>
  <c r="AH108" s="1"/>
  <c r="AH110" s="1"/>
  <c r="AN103"/>
  <c r="AA104" s="1"/>
  <c r="M105" s="1"/>
  <c r="M106" s="1"/>
  <c r="M107" s="1"/>
  <c r="AP103"/>
  <c r="AC104" s="1"/>
  <c r="H105" s="1"/>
  <c r="H106" s="1"/>
  <c r="H107" s="1"/>
  <c r="K108" s="1"/>
  <c r="K110" s="1"/>
  <c r="W103"/>
  <c r="P104" s="1"/>
  <c r="K105" s="1"/>
  <c r="K106" s="1"/>
  <c r="K107" s="1"/>
  <c r="P108" s="1"/>
  <c r="P110" s="1"/>
  <c r="U103"/>
  <c r="N104" s="1"/>
  <c r="AA105" s="1"/>
  <c r="AA106" s="1"/>
  <c r="AA107" s="1"/>
  <c r="AN108" s="1"/>
  <c r="AN110" s="1"/>
  <c r="V103"/>
  <c r="O104" s="1"/>
  <c r="U105" s="1"/>
  <c r="U106" s="1"/>
  <c r="U107" s="1"/>
  <c r="X103"/>
  <c r="Q104" s="1"/>
  <c r="B105" s="1"/>
  <c r="AJ103"/>
  <c r="Y104" s="1"/>
  <c r="T105" s="1"/>
  <c r="T106" s="1"/>
  <c r="T107" s="1"/>
  <c r="AC108" s="1"/>
  <c r="AC110" s="1"/>
  <c r="AI103"/>
  <c r="X104" s="1"/>
  <c r="L105" s="1"/>
  <c r="L106" s="1"/>
  <c r="L107" s="1"/>
  <c r="Q108" s="1"/>
  <c r="Q110" s="1"/>
  <c r="AH103"/>
  <c r="W104" s="1"/>
  <c r="AD105" s="1"/>
  <c r="AG103"/>
  <c r="V104" s="1"/>
  <c r="E105" s="1"/>
  <c r="E106" s="1"/>
  <c r="E107" s="1"/>
  <c r="AA103"/>
  <c r="R104" s="1"/>
  <c r="I105" s="1"/>
  <c r="I106" s="1"/>
  <c r="I107" s="1"/>
  <c r="AC103"/>
  <c r="T104" s="1"/>
  <c r="Z105" s="1"/>
  <c r="AD103"/>
  <c r="U104" s="1"/>
  <c r="D105" s="1"/>
  <c r="D106" s="1"/>
  <c r="D107" s="1"/>
  <c r="E108" s="1"/>
  <c r="E110" s="1"/>
  <c r="AB103"/>
  <c r="S104" s="1"/>
  <c r="O105" s="1"/>
  <c r="O106" s="1"/>
  <c r="O107" s="1"/>
  <c r="V108" s="1"/>
  <c r="V110" s="1"/>
  <c r="AW103"/>
  <c r="G103"/>
  <c r="J103"/>
  <c r="G104" s="1"/>
  <c r="AC105" s="1"/>
  <c r="AC106" s="1"/>
  <c r="AC107" s="1"/>
  <c r="I103"/>
  <c r="F104" s="1"/>
  <c r="N105" s="1"/>
  <c r="K103"/>
  <c r="H104" s="1"/>
  <c r="C105" s="1"/>
  <c r="C106" s="1"/>
  <c r="C107" s="1"/>
  <c r="D108" s="1"/>
  <c r="D110" s="1"/>
  <c r="L103"/>
  <c r="I104" s="1"/>
  <c r="S105" s="1"/>
  <c r="S106" s="1"/>
  <c r="S107" s="1"/>
  <c r="AB108" s="1"/>
  <c r="AB110" s="1"/>
  <c r="P103"/>
  <c r="K104" s="1"/>
  <c r="Q105" s="1"/>
  <c r="Q106" s="1"/>
  <c r="Q107" s="1"/>
  <c r="Q103"/>
  <c r="L104" s="1"/>
  <c r="AE105" s="1"/>
  <c r="AE106" s="1"/>
  <c r="AE107" s="1"/>
  <c r="AT108" s="1"/>
  <c r="AT110" s="1"/>
  <c r="O103"/>
  <c r="J104" s="1"/>
  <c r="Y105" s="1"/>
  <c r="Y106" s="1"/>
  <c r="Y107" s="1"/>
  <c r="R103"/>
  <c r="M104" s="1"/>
  <c r="G105" s="1"/>
  <c r="G106" s="1"/>
  <c r="G107" s="1"/>
  <c r="J108" s="1"/>
  <c r="J110" s="1"/>
  <c r="AS103" l="1"/>
  <c r="AD104" s="1"/>
  <c r="F105" s="1"/>
  <c r="AU103"/>
  <c r="AF104" s="1"/>
  <c r="P105" s="1"/>
  <c r="P106" s="1"/>
  <c r="P107" s="1"/>
  <c r="W108" s="1"/>
  <c r="W110" s="1"/>
  <c r="AT103"/>
  <c r="AE104" s="1"/>
  <c r="AB105" s="1"/>
  <c r="AB106" s="1"/>
  <c r="AB107" s="1"/>
  <c r="AO108" s="1"/>
  <c r="AO110" s="1"/>
  <c r="AV103"/>
  <c r="AG104" s="1"/>
  <c r="V105" s="1"/>
  <c r="L108"/>
  <c r="L110" s="1"/>
  <c r="N108"/>
  <c r="N110" s="1"/>
  <c r="AV108"/>
  <c r="AV110" s="1"/>
  <c r="B108"/>
  <c r="B110" s="1"/>
  <c r="D103"/>
  <c r="C104" s="1"/>
  <c r="R105" s="1"/>
  <c r="C103"/>
  <c r="B104" s="1"/>
  <c r="J105" s="1"/>
  <c r="F103"/>
  <c r="E104" s="1"/>
  <c r="AF105" s="1"/>
  <c r="AF106" s="1"/>
  <c r="AF107" s="1"/>
  <c r="AU108" s="1"/>
  <c r="AU110" s="1"/>
  <c r="E103"/>
  <c r="D104" s="1"/>
  <c r="X105" s="1"/>
  <c r="X106" s="1"/>
  <c r="X107" s="1"/>
  <c r="AI108" s="1"/>
  <c r="AI110" s="1"/>
  <c r="Z106"/>
  <c r="BD106" s="1"/>
  <c r="Q40" i="10"/>
  <c r="AL108" i="12"/>
  <c r="AL110" s="1"/>
  <c r="AJ108"/>
  <c r="AJ110" s="1"/>
  <c r="Z108"/>
  <c r="Z110" s="1"/>
  <c r="X108"/>
  <c r="X110" s="1"/>
  <c r="AR108"/>
  <c r="AR110" s="1"/>
  <c r="AP108"/>
  <c r="AP110" s="1"/>
  <c r="AD106"/>
  <c r="BE106" s="1"/>
  <c r="R40" i="10"/>
  <c r="AF108" i="12"/>
  <c r="AF110" s="1"/>
  <c r="AD108"/>
  <c r="AD110" s="1"/>
  <c r="R108"/>
  <c r="R110" s="1"/>
  <c r="T108"/>
  <c r="T110" s="1"/>
  <c r="N106"/>
  <c r="BA106" s="1"/>
  <c r="F108"/>
  <c r="F110" s="1"/>
  <c r="H108"/>
  <c r="H110" s="1"/>
  <c r="B106"/>
  <c r="AX106" s="1"/>
  <c r="K40" i="10"/>
  <c r="N40" l="1"/>
  <c r="F106" i="12"/>
  <c r="AY106" s="1"/>
  <c r="L40" i="10"/>
  <c r="C40"/>
  <c r="B107" i="12"/>
  <c r="BF114" s="1"/>
  <c r="N107"/>
  <c r="BI114" s="1"/>
  <c r="F40" i="10"/>
  <c r="Z107" i="12"/>
  <c r="BL114" s="1"/>
  <c r="I40" i="10"/>
  <c r="R106" i="12"/>
  <c r="BB106" s="1"/>
  <c r="O40" i="10"/>
  <c r="J106" i="12"/>
  <c r="AZ106" s="1"/>
  <c r="M40" i="10"/>
  <c r="AD107" i="12"/>
  <c r="BM114" s="1"/>
  <c r="J40" i="10"/>
  <c r="V106" i="12"/>
  <c r="BC106" s="1"/>
  <c r="P40" i="10"/>
  <c r="J107" i="12" l="1"/>
  <c r="BH114" s="1"/>
  <c r="E40" i="10"/>
  <c r="R107" i="12"/>
  <c r="BJ114" s="1"/>
  <c r="G40" i="10"/>
  <c r="U108" i="12"/>
  <c r="U110" s="1"/>
  <c r="S108"/>
  <c r="S110" s="1"/>
  <c r="F107"/>
  <c r="BG114" s="1"/>
  <c r="D40" i="10"/>
  <c r="AM108" i="12"/>
  <c r="AM110" s="1"/>
  <c r="AK108"/>
  <c r="AK110" s="1"/>
  <c r="V107"/>
  <c r="BK114" s="1"/>
  <c r="H40" i="10"/>
  <c r="AQ108" i="12"/>
  <c r="AQ110" s="1"/>
  <c r="AS108"/>
  <c r="AS110" s="1"/>
  <c r="C108"/>
  <c r="C110" s="1"/>
  <c r="AW108"/>
  <c r="AW110" s="1"/>
  <c r="M108" l="1"/>
  <c r="M110" s="1"/>
  <c r="O108"/>
  <c r="O110" s="1"/>
  <c r="S111" s="1"/>
  <c r="AQ111"/>
  <c r="I108"/>
  <c r="I110" s="1"/>
  <c r="G108"/>
  <c r="G110" s="1"/>
  <c r="G111" s="1"/>
  <c r="AA108"/>
  <c r="AA110" s="1"/>
  <c r="Y108"/>
  <c r="Y110" s="1"/>
  <c r="Y111" s="1"/>
  <c r="AW111"/>
  <c r="AG108"/>
  <c r="AG110" s="1"/>
  <c r="AK111" s="1"/>
  <c r="AE108"/>
  <c r="AE110" s="1"/>
  <c r="M111" l="1"/>
  <c r="J111" s="1"/>
  <c r="G112" s="1"/>
  <c r="AC113" s="1"/>
  <c r="AC114" s="1"/>
  <c r="AC115" s="1"/>
  <c r="F111"/>
  <c r="E112" s="1"/>
  <c r="AF113" s="1"/>
  <c r="AF114" s="1"/>
  <c r="AF115" s="1"/>
  <c r="AU116" s="1"/>
  <c r="AU118" s="1"/>
  <c r="D111"/>
  <c r="C112" s="1"/>
  <c r="R113" s="1"/>
  <c r="C111"/>
  <c r="B112" s="1"/>
  <c r="J113" s="1"/>
  <c r="E111"/>
  <c r="D112" s="1"/>
  <c r="X113" s="1"/>
  <c r="X114" s="1"/>
  <c r="X115" s="1"/>
  <c r="AI116" s="1"/>
  <c r="AI118" s="1"/>
  <c r="X111"/>
  <c r="Q112" s="1"/>
  <c r="B113" s="1"/>
  <c r="U111"/>
  <c r="N112" s="1"/>
  <c r="AA113" s="1"/>
  <c r="AA114" s="1"/>
  <c r="AA115" s="1"/>
  <c r="AN116" s="1"/>
  <c r="AN118" s="1"/>
  <c r="W111"/>
  <c r="P112" s="1"/>
  <c r="K113" s="1"/>
  <c r="K114" s="1"/>
  <c r="K115" s="1"/>
  <c r="P116" s="1"/>
  <c r="P118" s="1"/>
  <c r="V111"/>
  <c r="O112" s="1"/>
  <c r="U113" s="1"/>
  <c r="U114" s="1"/>
  <c r="U115" s="1"/>
  <c r="AT111"/>
  <c r="AE112" s="1"/>
  <c r="AB113" s="1"/>
  <c r="AB114" s="1"/>
  <c r="AB115" s="1"/>
  <c r="AO116" s="1"/>
  <c r="AO118" s="1"/>
  <c r="AV111"/>
  <c r="AG112" s="1"/>
  <c r="V113" s="1"/>
  <c r="AU111"/>
  <c r="AF112" s="1"/>
  <c r="P113" s="1"/>
  <c r="P114" s="1"/>
  <c r="P115" s="1"/>
  <c r="W116" s="1"/>
  <c r="W118" s="1"/>
  <c r="AS111"/>
  <c r="AD112" s="1"/>
  <c r="F113" s="1"/>
  <c r="AI111"/>
  <c r="X112" s="1"/>
  <c r="L113" s="1"/>
  <c r="L114" s="1"/>
  <c r="L115" s="1"/>
  <c r="Q116" s="1"/>
  <c r="Q118" s="1"/>
  <c r="AG111"/>
  <c r="V112" s="1"/>
  <c r="E113" s="1"/>
  <c r="E114" s="1"/>
  <c r="E115" s="1"/>
  <c r="AH111"/>
  <c r="W112" s="1"/>
  <c r="AD113" s="1"/>
  <c r="AJ111"/>
  <c r="Y112" s="1"/>
  <c r="T113" s="1"/>
  <c r="T114" s="1"/>
  <c r="T115" s="1"/>
  <c r="AC116" s="1"/>
  <c r="AC118" s="1"/>
  <c r="P111"/>
  <c r="K112" s="1"/>
  <c r="Q113" s="1"/>
  <c r="Q114" s="1"/>
  <c r="Q115" s="1"/>
  <c r="R111"/>
  <c r="M112" s="1"/>
  <c r="G113" s="1"/>
  <c r="G114" s="1"/>
  <c r="G115" s="1"/>
  <c r="J116" s="1"/>
  <c r="J118" s="1"/>
  <c r="Q111"/>
  <c r="L112" s="1"/>
  <c r="AE113" s="1"/>
  <c r="AE114" s="1"/>
  <c r="AE115" s="1"/>
  <c r="AT116" s="1"/>
  <c r="AT118" s="1"/>
  <c r="O111"/>
  <c r="J112" s="1"/>
  <c r="Y113" s="1"/>
  <c r="Y114" s="1"/>
  <c r="Y115" s="1"/>
  <c r="AP111"/>
  <c r="AC112" s="1"/>
  <c r="H113" s="1"/>
  <c r="H114" s="1"/>
  <c r="H115" s="1"/>
  <c r="K116" s="1"/>
  <c r="K118" s="1"/>
  <c r="AO111"/>
  <c r="AB112" s="1"/>
  <c r="W113" s="1"/>
  <c r="W114" s="1"/>
  <c r="W115" s="1"/>
  <c r="AH116" s="1"/>
  <c r="AH118" s="1"/>
  <c r="AN111"/>
  <c r="AA112" s="1"/>
  <c r="M113" s="1"/>
  <c r="M114" s="1"/>
  <c r="M115" s="1"/>
  <c r="AM111"/>
  <c r="Z112" s="1"/>
  <c r="AG113" s="1"/>
  <c r="AG114" s="1"/>
  <c r="AG115" s="1"/>
  <c r="AE111"/>
  <c r="K111" l="1"/>
  <c r="H112" s="1"/>
  <c r="C113" s="1"/>
  <c r="C114" s="1"/>
  <c r="C115" s="1"/>
  <c r="D116" s="1"/>
  <c r="D118" s="1"/>
  <c r="I111"/>
  <c r="F112" s="1"/>
  <c r="N113" s="1"/>
  <c r="N114" s="1"/>
  <c r="BA114" s="1"/>
  <c r="L111"/>
  <c r="I112" s="1"/>
  <c r="S113" s="1"/>
  <c r="S114" s="1"/>
  <c r="S115" s="1"/>
  <c r="AB116" s="1"/>
  <c r="AB118" s="1"/>
  <c r="AB111"/>
  <c r="S112" s="1"/>
  <c r="O113" s="1"/>
  <c r="O114" s="1"/>
  <c r="O115" s="1"/>
  <c r="V116" s="1"/>
  <c r="V118" s="1"/>
  <c r="AC111"/>
  <c r="T112" s="1"/>
  <c r="Z113" s="1"/>
  <c r="AA111"/>
  <c r="R112" s="1"/>
  <c r="I113" s="1"/>
  <c r="I114" s="1"/>
  <c r="I115" s="1"/>
  <c r="AD111"/>
  <c r="U112" s="1"/>
  <c r="D113" s="1"/>
  <c r="D114" s="1"/>
  <c r="D115" s="1"/>
  <c r="E116" s="1"/>
  <c r="E118" s="1"/>
  <c r="X116"/>
  <c r="X118" s="1"/>
  <c r="Z116"/>
  <c r="Z118" s="1"/>
  <c r="B114"/>
  <c r="H116"/>
  <c r="H118" s="1"/>
  <c r="F116"/>
  <c r="F118" s="1"/>
  <c r="V114"/>
  <c r="BC114" s="1"/>
  <c r="P41" i="10"/>
  <c r="R114" i="12"/>
  <c r="BB114" s="1"/>
  <c r="O41" i="10"/>
  <c r="R116" i="12"/>
  <c r="R118" s="1"/>
  <c r="T116"/>
  <c r="T118" s="1"/>
  <c r="AD114"/>
  <c r="BE114" s="1"/>
  <c r="R41" i="10"/>
  <c r="AR116" i="12"/>
  <c r="AR118" s="1"/>
  <c r="AP116"/>
  <c r="AP118" s="1"/>
  <c r="J114"/>
  <c r="AZ114" s="1"/>
  <c r="M41" i="10"/>
  <c r="AV116" i="12"/>
  <c r="AV118" s="1"/>
  <c r="B116"/>
  <c r="B118" s="1"/>
  <c r="AJ116"/>
  <c r="AJ118" s="1"/>
  <c r="AL116"/>
  <c r="AL118" s="1"/>
  <c r="F114"/>
  <c r="AF116"/>
  <c r="AF118" s="1"/>
  <c r="AD116"/>
  <c r="AD118" s="1"/>
  <c r="AY114" l="1"/>
  <c r="D41" i="10" s="1"/>
  <c r="AX114" i="12"/>
  <c r="C41" i="10" s="1"/>
  <c r="N41"/>
  <c r="L41"/>
  <c r="K41"/>
  <c r="V115" i="12"/>
  <c r="BK122" s="1"/>
  <c r="H41" i="10"/>
  <c r="B115" i="12"/>
  <c r="BF122" s="1"/>
  <c r="F115"/>
  <c r="BG122" s="1"/>
  <c r="Z114"/>
  <c r="BD114" s="1"/>
  <c r="Q41" i="10"/>
  <c r="AD115" i="12"/>
  <c r="BM122" s="1"/>
  <c r="J41" i="10"/>
  <c r="R115" i="12"/>
  <c r="BJ122" s="1"/>
  <c r="G41" i="10"/>
  <c r="N115" i="12"/>
  <c r="BI122" s="1"/>
  <c r="F41" i="10"/>
  <c r="L116" i="12"/>
  <c r="L118" s="1"/>
  <c r="N116"/>
  <c r="N118" s="1"/>
  <c r="J115"/>
  <c r="BH122" s="1"/>
  <c r="E41" i="10"/>
  <c r="M116" i="12" l="1"/>
  <c r="M118" s="1"/>
  <c r="O116"/>
  <c r="O118" s="1"/>
  <c r="AE116"/>
  <c r="AE118" s="1"/>
  <c r="AG116"/>
  <c r="AG118" s="1"/>
  <c r="Y116"/>
  <c r="Y118" s="1"/>
  <c r="AA116"/>
  <c r="AA118" s="1"/>
  <c r="I116"/>
  <c r="I118" s="1"/>
  <c r="G116"/>
  <c r="G118" s="1"/>
  <c r="U116"/>
  <c r="U118" s="1"/>
  <c r="Y119" s="1"/>
  <c r="S116"/>
  <c r="S118" s="1"/>
  <c r="AS116"/>
  <c r="AS118" s="1"/>
  <c r="AQ116"/>
  <c r="AQ118" s="1"/>
  <c r="Z115"/>
  <c r="BL122" s="1"/>
  <c r="I41" i="10"/>
  <c r="C116" i="12"/>
  <c r="C118" s="1"/>
  <c r="AW116"/>
  <c r="AW118" s="1"/>
  <c r="S119" l="1"/>
  <c r="R119" s="1"/>
  <c r="M120" s="1"/>
  <c r="G121" s="1"/>
  <c r="G122" s="1"/>
  <c r="G123" s="1"/>
  <c r="J124" s="1"/>
  <c r="J126" s="1"/>
  <c r="AE119"/>
  <c r="AA119" s="1"/>
  <c r="R120" s="1"/>
  <c r="I121" s="1"/>
  <c r="I122" s="1"/>
  <c r="I123" s="1"/>
  <c r="M119"/>
  <c r="L119" s="1"/>
  <c r="I120" s="1"/>
  <c r="S121" s="1"/>
  <c r="S122" s="1"/>
  <c r="S123" s="1"/>
  <c r="AB124" s="1"/>
  <c r="AB126" s="1"/>
  <c r="G119"/>
  <c r="D119" s="1"/>
  <c r="C120" s="1"/>
  <c r="R121" s="1"/>
  <c r="AM116"/>
  <c r="AM118" s="1"/>
  <c r="AQ119" s="1"/>
  <c r="AK116"/>
  <c r="AK118" s="1"/>
  <c r="AK119" s="1"/>
  <c r="AW119"/>
  <c r="U119"/>
  <c r="N120" s="1"/>
  <c r="AA121" s="1"/>
  <c r="AA122" s="1"/>
  <c r="AA123" s="1"/>
  <c r="AN124" s="1"/>
  <c r="AN126" s="1"/>
  <c r="V119"/>
  <c r="O120" s="1"/>
  <c r="U121" s="1"/>
  <c r="U122" s="1"/>
  <c r="U123" s="1"/>
  <c r="W119"/>
  <c r="P120" s="1"/>
  <c r="K121" s="1"/>
  <c r="K122" s="1"/>
  <c r="K123" s="1"/>
  <c r="P124" s="1"/>
  <c r="P126" s="1"/>
  <c r="X119"/>
  <c r="Q120" s="1"/>
  <c r="B121" s="1"/>
  <c r="J119"/>
  <c r="G120" s="1"/>
  <c r="AC121" s="1"/>
  <c r="AC122" s="1"/>
  <c r="AC123" s="1"/>
  <c r="I119"/>
  <c r="F120" s="1"/>
  <c r="N121" s="1"/>
  <c r="K119"/>
  <c r="H120" s="1"/>
  <c r="C121" s="1"/>
  <c r="C122" s="1"/>
  <c r="C123" s="1"/>
  <c r="D124" s="1"/>
  <c r="D126" s="1"/>
  <c r="E119"/>
  <c r="D120" s="1"/>
  <c r="X121" s="1"/>
  <c r="X122" s="1"/>
  <c r="X123" s="1"/>
  <c r="AI124" s="1"/>
  <c r="AI126" s="1"/>
  <c r="C119"/>
  <c r="B120" s="1"/>
  <c r="J121" s="1"/>
  <c r="F119"/>
  <c r="E120" s="1"/>
  <c r="AF121" s="1"/>
  <c r="AF122" s="1"/>
  <c r="AF123" s="1"/>
  <c r="AU124" s="1"/>
  <c r="AU126" s="1"/>
  <c r="P119" l="1"/>
  <c r="K120" s="1"/>
  <c r="Q121" s="1"/>
  <c r="Q122" s="1"/>
  <c r="Q123" s="1"/>
  <c r="Z124" s="1"/>
  <c r="Z126" s="1"/>
  <c r="Q119"/>
  <c r="L120" s="1"/>
  <c r="AE121" s="1"/>
  <c r="AE122" s="1"/>
  <c r="AE123" s="1"/>
  <c r="AT124" s="1"/>
  <c r="AT126" s="1"/>
  <c r="O119"/>
  <c r="J120" s="1"/>
  <c r="Y121" s="1"/>
  <c r="Y122" s="1"/>
  <c r="Y123" s="1"/>
  <c r="AD119"/>
  <c r="U120" s="1"/>
  <c r="D121" s="1"/>
  <c r="D122" s="1"/>
  <c r="D123" s="1"/>
  <c r="E124" s="1"/>
  <c r="E126" s="1"/>
  <c r="AC119"/>
  <c r="T120" s="1"/>
  <c r="Z121" s="1"/>
  <c r="Z122" s="1"/>
  <c r="AB119"/>
  <c r="S120" s="1"/>
  <c r="O121" s="1"/>
  <c r="O122" s="1"/>
  <c r="O123" s="1"/>
  <c r="V124" s="1"/>
  <c r="V126" s="1"/>
  <c r="AH119"/>
  <c r="W120" s="1"/>
  <c r="AD121" s="1"/>
  <c r="AJ119"/>
  <c r="Y120" s="1"/>
  <c r="T121" s="1"/>
  <c r="T122" s="1"/>
  <c r="T123" s="1"/>
  <c r="AC124" s="1"/>
  <c r="AC126" s="1"/>
  <c r="AG119"/>
  <c r="V120" s="1"/>
  <c r="E121" s="1"/>
  <c r="E122" s="1"/>
  <c r="E123" s="1"/>
  <c r="AI119"/>
  <c r="X120" s="1"/>
  <c r="L121" s="1"/>
  <c r="L122" s="1"/>
  <c r="L123" s="1"/>
  <c r="Q124" s="1"/>
  <c r="Q126" s="1"/>
  <c r="AR124"/>
  <c r="AR126" s="1"/>
  <c r="AP124"/>
  <c r="AP126" s="1"/>
  <c r="R122"/>
  <c r="N122"/>
  <c r="AF124"/>
  <c r="AF126" s="1"/>
  <c r="AD124"/>
  <c r="AD126" s="1"/>
  <c r="N124"/>
  <c r="N126" s="1"/>
  <c r="L124"/>
  <c r="L126" s="1"/>
  <c r="AP119"/>
  <c r="AC120" s="1"/>
  <c r="H121" s="1"/>
  <c r="H122" s="1"/>
  <c r="H123" s="1"/>
  <c r="K124" s="1"/>
  <c r="K126" s="1"/>
  <c r="AN119"/>
  <c r="AA120" s="1"/>
  <c r="M121" s="1"/>
  <c r="M122" s="1"/>
  <c r="M123" s="1"/>
  <c r="AM119"/>
  <c r="Z120" s="1"/>
  <c r="AG121" s="1"/>
  <c r="AG122" s="1"/>
  <c r="AG123" s="1"/>
  <c r="AO119"/>
  <c r="AB120" s="1"/>
  <c r="W121" s="1"/>
  <c r="W122" s="1"/>
  <c r="W123" s="1"/>
  <c r="AH124" s="1"/>
  <c r="AH126" s="1"/>
  <c r="J122"/>
  <c r="B122"/>
  <c r="AT119"/>
  <c r="AE120" s="1"/>
  <c r="AB121" s="1"/>
  <c r="AB122" s="1"/>
  <c r="AB123" s="1"/>
  <c r="AO124" s="1"/>
  <c r="AO126" s="1"/>
  <c r="AS119"/>
  <c r="AD120" s="1"/>
  <c r="F121" s="1"/>
  <c r="AU119"/>
  <c r="AF120" s="1"/>
  <c r="P121" s="1"/>
  <c r="P122" s="1"/>
  <c r="P123" s="1"/>
  <c r="W124" s="1"/>
  <c r="W126" s="1"/>
  <c r="AV119"/>
  <c r="AG120" s="1"/>
  <c r="V121" s="1"/>
  <c r="AL124"/>
  <c r="AL126" s="1"/>
  <c r="AJ124"/>
  <c r="AJ126" s="1"/>
  <c r="BB122" l="1"/>
  <c r="AX122"/>
  <c r="C42" i="10" s="1"/>
  <c r="BD122" i="12"/>
  <c r="I42" i="10" s="1"/>
  <c r="BA122" i="12"/>
  <c r="F42" i="10" s="1"/>
  <c r="AZ122" i="12"/>
  <c r="E42" i="10" s="1"/>
  <c r="X124" i="12"/>
  <c r="X126" s="1"/>
  <c r="O42" i="10"/>
  <c r="K42"/>
  <c r="Q42"/>
  <c r="M42"/>
  <c r="Z123" i="12"/>
  <c r="BL130" s="1"/>
  <c r="J123"/>
  <c r="BH130" s="1"/>
  <c r="AV124"/>
  <c r="AV126" s="1"/>
  <c r="B124"/>
  <c r="B126" s="1"/>
  <c r="N123"/>
  <c r="BI130" s="1"/>
  <c r="AD122"/>
  <c r="BE122" s="1"/>
  <c r="R42" i="10"/>
  <c r="V122" i="12"/>
  <c r="BC122" s="1"/>
  <c r="P42" i="10"/>
  <c r="N42"/>
  <c r="B123" i="12"/>
  <c r="BF130" s="1"/>
  <c r="R123"/>
  <c r="BJ130" s="1"/>
  <c r="G42" i="10"/>
  <c r="H124" i="12"/>
  <c r="H126" s="1"/>
  <c r="F124"/>
  <c r="F126" s="1"/>
  <c r="F122"/>
  <c r="AY122" s="1"/>
  <c r="L42" i="10"/>
  <c r="T124" i="12"/>
  <c r="T126" s="1"/>
  <c r="R124"/>
  <c r="R126" s="1"/>
  <c r="AA124" l="1"/>
  <c r="AA126" s="1"/>
  <c r="Y124"/>
  <c r="Y126" s="1"/>
  <c r="F123"/>
  <c r="BG130" s="1"/>
  <c r="D42" i="10"/>
  <c r="V123" i="12"/>
  <c r="BK130" s="1"/>
  <c r="H42" i="10"/>
  <c r="AD123" i="12"/>
  <c r="BM130" s="1"/>
  <c r="J42" i="10"/>
  <c r="AM124" i="12"/>
  <c r="AM126" s="1"/>
  <c r="AK124"/>
  <c r="AK126" s="1"/>
  <c r="C124"/>
  <c r="C126" s="1"/>
  <c r="AW124"/>
  <c r="AW126" s="1"/>
  <c r="U124"/>
  <c r="U126" s="1"/>
  <c r="S124"/>
  <c r="S126" s="1"/>
  <c r="O124"/>
  <c r="O126" s="1"/>
  <c r="M124"/>
  <c r="M126" s="1"/>
  <c r="Y127" l="1"/>
  <c r="W127" s="1"/>
  <c r="P128" s="1"/>
  <c r="K129" s="1"/>
  <c r="K130" s="1"/>
  <c r="S127"/>
  <c r="R127" s="1"/>
  <c r="M128" s="1"/>
  <c r="G129" s="1"/>
  <c r="G130" s="1"/>
  <c r="AE124"/>
  <c r="AE126" s="1"/>
  <c r="AE127" s="1"/>
  <c r="AG124"/>
  <c r="AG126" s="1"/>
  <c r="AK127" s="1"/>
  <c r="AQ124"/>
  <c r="AQ126" s="1"/>
  <c r="AQ127" s="1"/>
  <c r="AS124"/>
  <c r="AS126" s="1"/>
  <c r="AW127" s="1"/>
  <c r="G124"/>
  <c r="G126" s="1"/>
  <c r="G127" s="1"/>
  <c r="I124"/>
  <c r="I126" s="1"/>
  <c r="M127" s="1"/>
  <c r="V127" l="1"/>
  <c r="O128" s="1"/>
  <c r="U129" s="1"/>
  <c r="U130" s="1"/>
  <c r="AF132" s="1"/>
  <c r="AF134" s="1"/>
  <c r="X127"/>
  <c r="Q128" s="1"/>
  <c r="B129" s="1"/>
  <c r="B130" s="1"/>
  <c r="U127"/>
  <c r="N128" s="1"/>
  <c r="AA129" s="1"/>
  <c r="AA130" s="1"/>
  <c r="Q127"/>
  <c r="L128" s="1"/>
  <c r="AE129" s="1"/>
  <c r="AE130" s="1"/>
  <c r="AE131" s="1"/>
  <c r="BK139" s="1"/>
  <c r="X140" s="1"/>
  <c r="O127"/>
  <c r="J128" s="1"/>
  <c r="Y129" s="1"/>
  <c r="Y130" s="1"/>
  <c r="Y131" s="1"/>
  <c r="BE139" s="1"/>
  <c r="F140" s="1"/>
  <c r="P127"/>
  <c r="K128" s="1"/>
  <c r="Q129" s="1"/>
  <c r="Q130" s="1"/>
  <c r="Z132" s="1"/>
  <c r="Z134" s="1"/>
  <c r="F127"/>
  <c r="E128" s="1"/>
  <c r="AF129" s="1"/>
  <c r="AF130" s="1"/>
  <c r="D127"/>
  <c r="C128" s="1"/>
  <c r="R129" s="1"/>
  <c r="E127"/>
  <c r="D128" s="1"/>
  <c r="X129" s="1"/>
  <c r="X130" s="1"/>
  <c r="C127"/>
  <c r="B128" s="1"/>
  <c r="J129" s="1"/>
  <c r="AA127"/>
  <c r="R128" s="1"/>
  <c r="I129" s="1"/>
  <c r="I130" s="1"/>
  <c r="AB127"/>
  <c r="S128" s="1"/>
  <c r="O129" s="1"/>
  <c r="O130" s="1"/>
  <c r="AD127"/>
  <c r="U128" s="1"/>
  <c r="D129" s="1"/>
  <c r="D130" s="1"/>
  <c r="AC127"/>
  <c r="T128" s="1"/>
  <c r="Z129" s="1"/>
  <c r="AP127"/>
  <c r="AC128" s="1"/>
  <c r="H129" s="1"/>
  <c r="H130" s="1"/>
  <c r="AN127"/>
  <c r="AA128" s="1"/>
  <c r="M129" s="1"/>
  <c r="M130" s="1"/>
  <c r="AO127"/>
  <c r="AB128" s="1"/>
  <c r="W129" s="1"/>
  <c r="W130" s="1"/>
  <c r="AM127"/>
  <c r="Z128" s="1"/>
  <c r="AG129" s="1"/>
  <c r="AG130" s="1"/>
  <c r="I127"/>
  <c r="F128" s="1"/>
  <c r="N129" s="1"/>
  <c r="K127"/>
  <c r="H128" s="1"/>
  <c r="C129" s="1"/>
  <c r="C130" s="1"/>
  <c r="J127"/>
  <c r="G128" s="1"/>
  <c r="AC129" s="1"/>
  <c r="AC130" s="1"/>
  <c r="L127"/>
  <c r="I128" s="1"/>
  <c r="S129" s="1"/>
  <c r="S130" s="1"/>
  <c r="AA131"/>
  <c r="BG139" s="1"/>
  <c r="BD140" s="1"/>
  <c r="AN132"/>
  <c r="AN134" s="1"/>
  <c r="AS127"/>
  <c r="AD128" s="1"/>
  <c r="F129" s="1"/>
  <c r="AV127"/>
  <c r="AG128" s="1"/>
  <c r="V129" s="1"/>
  <c r="AU127"/>
  <c r="AF128" s="1"/>
  <c r="P129" s="1"/>
  <c r="P130" s="1"/>
  <c r="AT127"/>
  <c r="AE128" s="1"/>
  <c r="AB129" s="1"/>
  <c r="AB130" s="1"/>
  <c r="AG127"/>
  <c r="V128" s="1"/>
  <c r="E129" s="1"/>
  <c r="E130" s="1"/>
  <c r="AI127"/>
  <c r="X128" s="1"/>
  <c r="L129" s="1"/>
  <c r="L130" s="1"/>
  <c r="AH127"/>
  <c r="W128" s="1"/>
  <c r="AD129" s="1"/>
  <c r="AJ127"/>
  <c r="Y128" s="1"/>
  <c r="T129" s="1"/>
  <c r="T130" s="1"/>
  <c r="X132"/>
  <c r="X134" s="1"/>
  <c r="P132"/>
  <c r="P134" s="1"/>
  <c r="K131"/>
  <c r="AQ139" s="1"/>
  <c r="AZ140" s="1"/>
  <c r="J132"/>
  <c r="J134" s="1"/>
  <c r="G131"/>
  <c r="AM139" s="1"/>
  <c r="R140" s="1"/>
  <c r="U131"/>
  <c r="BA139" s="1"/>
  <c r="AL140" s="1"/>
  <c r="AX130" l="1"/>
  <c r="Q131"/>
  <c r="AW139" s="1"/>
  <c r="D140" s="1"/>
  <c r="AD132"/>
  <c r="AD134" s="1"/>
  <c r="AT132"/>
  <c r="AT134" s="1"/>
  <c r="AJ132"/>
  <c r="AJ134" s="1"/>
  <c r="AL132"/>
  <c r="AL134" s="1"/>
  <c r="AC132"/>
  <c r="AC134" s="1"/>
  <c r="T131"/>
  <c r="AZ139" s="1"/>
  <c r="AT140" s="1"/>
  <c r="AB131"/>
  <c r="BH139" s="1"/>
  <c r="AV140" s="1"/>
  <c r="AO132"/>
  <c r="AO134" s="1"/>
  <c r="N130"/>
  <c r="BA130" s="1"/>
  <c r="N43" i="10"/>
  <c r="K132" i="12"/>
  <c r="K134" s="1"/>
  <c r="H131"/>
  <c r="AN139" s="1"/>
  <c r="J140" s="1"/>
  <c r="N132"/>
  <c r="N134" s="1"/>
  <c r="I131"/>
  <c r="AO139" s="1"/>
  <c r="B140" s="1"/>
  <c r="L132"/>
  <c r="L134" s="1"/>
  <c r="AF131"/>
  <c r="BL139" s="1"/>
  <c r="P140" s="1"/>
  <c r="AU132"/>
  <c r="AU134" s="1"/>
  <c r="F132"/>
  <c r="F134" s="1"/>
  <c r="E131"/>
  <c r="AK139" s="1"/>
  <c r="AH140" s="1"/>
  <c r="H132"/>
  <c r="H134" s="1"/>
  <c r="F130"/>
  <c r="AY130" s="1"/>
  <c r="L43" i="10"/>
  <c r="D132" i="12"/>
  <c r="D134" s="1"/>
  <c r="C131"/>
  <c r="AI139" s="1"/>
  <c r="AX140" s="1"/>
  <c r="T132"/>
  <c r="T134" s="1"/>
  <c r="R132"/>
  <c r="R134" s="1"/>
  <c r="M131"/>
  <c r="AS139" s="1"/>
  <c r="AJ140" s="1"/>
  <c r="V132"/>
  <c r="V134" s="1"/>
  <c r="O131"/>
  <c r="AU139" s="1"/>
  <c r="T140" s="1"/>
  <c r="R130"/>
  <c r="BB130" s="1"/>
  <c r="O43" i="10"/>
  <c r="L131" i="12"/>
  <c r="AR139" s="1"/>
  <c r="AR140" s="1"/>
  <c r="Q132"/>
  <c r="Q134" s="1"/>
  <c r="V130"/>
  <c r="BC130" s="1"/>
  <c r="P43" i="10"/>
  <c r="C43"/>
  <c r="B131" i="12"/>
  <c r="C132"/>
  <c r="C134" s="1"/>
  <c r="AW132"/>
  <c r="AW134" s="1"/>
  <c r="AR132"/>
  <c r="AR134" s="1"/>
  <c r="AC131"/>
  <c r="BI139" s="1"/>
  <c r="AN140" s="1"/>
  <c r="AP132"/>
  <c r="AP134" s="1"/>
  <c r="W131"/>
  <c r="BC139" s="1"/>
  <c r="V140" s="1"/>
  <c r="AH132"/>
  <c r="AH134" s="1"/>
  <c r="D131"/>
  <c r="AJ139" s="1"/>
  <c r="AP140" s="1"/>
  <c r="E132"/>
  <c r="E134" s="1"/>
  <c r="X131"/>
  <c r="BD139" s="1"/>
  <c r="N140" s="1"/>
  <c r="AI132"/>
  <c r="AI134" s="1"/>
  <c r="AD130"/>
  <c r="BE130" s="1"/>
  <c r="R43" i="10"/>
  <c r="W132" i="12"/>
  <c r="W134" s="1"/>
  <c r="P131"/>
  <c r="AV139" s="1"/>
  <c r="L140" s="1"/>
  <c r="S131"/>
  <c r="AY139" s="1"/>
  <c r="BB140" s="1"/>
  <c r="AB132"/>
  <c r="AB134" s="1"/>
  <c r="AV132"/>
  <c r="AV134" s="1"/>
  <c r="AG131"/>
  <c r="BM139" s="1"/>
  <c r="H140" s="1"/>
  <c r="B132"/>
  <c r="B134" s="1"/>
  <c r="Z130"/>
  <c r="BD130" s="1"/>
  <c r="Q43" i="10"/>
  <c r="J130" i="12"/>
  <c r="AZ130" s="1"/>
  <c r="M43" i="10"/>
  <c r="K43"/>
  <c r="AH139" i="12" l="1"/>
  <c r="BF140" s="1"/>
  <c r="BF138"/>
  <c r="I43" i="10"/>
  <c r="AM132" i="12"/>
  <c r="AM134" s="1"/>
  <c r="Z131"/>
  <c r="AK132"/>
  <c r="AK134" s="1"/>
  <c r="H43" i="10"/>
  <c r="AE132" i="12"/>
  <c r="AE134" s="1"/>
  <c r="AG132"/>
  <c r="AG134" s="1"/>
  <c r="V131"/>
  <c r="F43" i="10"/>
  <c r="S132" i="12"/>
  <c r="S134" s="1"/>
  <c r="N131"/>
  <c r="U132"/>
  <c r="U134" s="1"/>
  <c r="D43" i="10"/>
  <c r="F131" i="12"/>
  <c r="G132"/>
  <c r="G134" s="1"/>
  <c r="G135" s="1"/>
  <c r="I132"/>
  <c r="I134" s="1"/>
  <c r="E43" i="10"/>
  <c r="O132" i="12"/>
  <c r="O134" s="1"/>
  <c r="M132"/>
  <c r="M134" s="1"/>
  <c r="J131"/>
  <c r="G43" i="10"/>
  <c r="R131" i="12"/>
  <c r="Y132"/>
  <c r="Y134" s="1"/>
  <c r="AA132"/>
  <c r="AA134" s="1"/>
  <c r="AE135" s="1"/>
  <c r="J43" i="10"/>
  <c r="AS132" i="12"/>
  <c r="AS134" s="1"/>
  <c r="AW135" s="1"/>
  <c r="AQ132"/>
  <c r="AQ134" s="1"/>
  <c r="AD131"/>
  <c r="AT139" l="1"/>
  <c r="AB140" s="1"/>
  <c r="BI138"/>
  <c r="BF139"/>
  <c r="BL140" s="1"/>
  <c r="BL138"/>
  <c r="BB139"/>
  <c r="AD140" s="1"/>
  <c r="BK138"/>
  <c r="AP139"/>
  <c r="BH140" s="1"/>
  <c r="BH138"/>
  <c r="BJ139"/>
  <c r="AF140" s="1"/>
  <c r="BM138"/>
  <c r="AX139"/>
  <c r="BJ140" s="1"/>
  <c r="BJ138"/>
  <c r="AL139"/>
  <c r="Z140" s="1"/>
  <c r="BG138"/>
  <c r="Y135"/>
  <c r="W135" s="1"/>
  <c r="P136" s="1"/>
  <c r="K137" s="1"/>
  <c r="K138" s="1"/>
  <c r="K139" s="1"/>
  <c r="BA140" s="1"/>
  <c r="S135"/>
  <c r="O135" s="1"/>
  <c r="J136" s="1"/>
  <c r="Y137" s="1"/>
  <c r="Y138" s="1"/>
  <c r="Y139" s="1"/>
  <c r="G140" s="1"/>
  <c r="M135"/>
  <c r="K135" s="1"/>
  <c r="H136" s="1"/>
  <c r="C137" s="1"/>
  <c r="C138" s="1"/>
  <c r="C139" s="1"/>
  <c r="AY140" s="1"/>
  <c r="AK135"/>
  <c r="AI135" s="1"/>
  <c r="X136" s="1"/>
  <c r="L137" s="1"/>
  <c r="L138" s="1"/>
  <c r="L139" s="1"/>
  <c r="AS140" s="1"/>
  <c r="E135"/>
  <c r="D136" s="1"/>
  <c r="X137" s="1"/>
  <c r="X138" s="1"/>
  <c r="X139" s="1"/>
  <c r="O140" s="1"/>
  <c r="D135"/>
  <c r="C136" s="1"/>
  <c r="R137" s="1"/>
  <c r="F135"/>
  <c r="E136" s="1"/>
  <c r="AF137" s="1"/>
  <c r="AF138" s="1"/>
  <c r="AF139" s="1"/>
  <c r="Q140" s="1"/>
  <c r="C135"/>
  <c r="B136" s="1"/>
  <c r="J137" s="1"/>
  <c r="AA135"/>
  <c r="R136" s="1"/>
  <c r="I137" s="1"/>
  <c r="I138" s="1"/>
  <c r="I139" s="1"/>
  <c r="C140" s="1"/>
  <c r="AB135"/>
  <c r="S136" s="1"/>
  <c r="O137" s="1"/>
  <c r="O138" s="1"/>
  <c r="O139" s="1"/>
  <c r="U140" s="1"/>
  <c r="AD135"/>
  <c r="U136" s="1"/>
  <c r="D137" s="1"/>
  <c r="D138" s="1"/>
  <c r="D139" s="1"/>
  <c r="AQ140" s="1"/>
  <c r="AC135"/>
  <c r="T136" s="1"/>
  <c r="Z137" s="1"/>
  <c r="AQ135"/>
  <c r="AU135"/>
  <c r="AF136" s="1"/>
  <c r="P137" s="1"/>
  <c r="P138" s="1"/>
  <c r="P139" s="1"/>
  <c r="M140" s="1"/>
  <c r="AV135"/>
  <c r="AG136" s="1"/>
  <c r="V137" s="1"/>
  <c r="AT135"/>
  <c r="AE136" s="1"/>
  <c r="AB137" s="1"/>
  <c r="AB138" s="1"/>
  <c r="AB139" s="1"/>
  <c r="AW140" s="1"/>
  <c r="AS135"/>
  <c r="AD136" s="1"/>
  <c r="F137" s="1"/>
  <c r="R135"/>
  <c r="M136" s="1"/>
  <c r="G137" s="1"/>
  <c r="G138" s="1"/>
  <c r="G139" s="1"/>
  <c r="S140" s="1"/>
  <c r="AJ135"/>
  <c r="Y136" s="1"/>
  <c r="T137" s="1"/>
  <c r="T138" s="1"/>
  <c r="T139" s="1"/>
  <c r="AU140" s="1"/>
  <c r="AG135"/>
  <c r="V136" s="1"/>
  <c r="E137" s="1"/>
  <c r="E138" s="1"/>
  <c r="E139" s="1"/>
  <c r="AI140" s="1"/>
  <c r="AH135" l="1"/>
  <c r="W136" s="1"/>
  <c r="AD137" s="1"/>
  <c r="AD138" s="1"/>
  <c r="V135"/>
  <c r="O136" s="1"/>
  <c r="U137" s="1"/>
  <c r="U138" s="1"/>
  <c r="U139" s="1"/>
  <c r="AM140" s="1"/>
  <c r="X135"/>
  <c r="Q136" s="1"/>
  <c r="B137" s="1"/>
  <c r="U135"/>
  <c r="N136" s="1"/>
  <c r="AA137" s="1"/>
  <c r="AA138" s="1"/>
  <c r="AA139" s="1"/>
  <c r="BE140" s="1"/>
  <c r="P135"/>
  <c r="K136" s="1"/>
  <c r="Q137" s="1"/>
  <c r="Q138" s="1"/>
  <c r="Q139" s="1"/>
  <c r="E140" s="1"/>
  <c r="B141" s="1"/>
  <c r="B6" i="15" s="1"/>
  <c r="Q135" i="12"/>
  <c r="L136" s="1"/>
  <c r="AE137" s="1"/>
  <c r="AE138" s="1"/>
  <c r="AE139" s="1"/>
  <c r="Y140" s="1"/>
  <c r="J135"/>
  <c r="G136" s="1"/>
  <c r="AC137" s="1"/>
  <c r="AC138" s="1"/>
  <c r="AC139" s="1"/>
  <c r="AO140" s="1"/>
  <c r="L135"/>
  <c r="I136" s="1"/>
  <c r="S137" s="1"/>
  <c r="S138" s="1"/>
  <c r="S139" s="1"/>
  <c r="BC140" s="1"/>
  <c r="M141"/>
  <c r="M6" i="15" s="1"/>
  <c r="AT7" s="1"/>
  <c r="AZ8" s="1"/>
  <c r="T10" s="1"/>
  <c r="I135" i="12"/>
  <c r="F136" s="1"/>
  <c r="N137" s="1"/>
  <c r="N138" s="1"/>
  <c r="F141"/>
  <c r="F6" i="15" s="1"/>
  <c r="U7" s="1"/>
  <c r="O8" s="1"/>
  <c r="O9" s="1"/>
  <c r="Z138" i="12"/>
  <c r="Q44" i="10"/>
  <c r="J138" i="12"/>
  <c r="N141"/>
  <c r="N6" i="15" s="1"/>
  <c r="F138" i="12"/>
  <c r="AM135"/>
  <c r="Z136" s="1"/>
  <c r="AG137" s="1"/>
  <c r="AG138" s="1"/>
  <c r="AG139" s="1"/>
  <c r="I140" s="1"/>
  <c r="C141" s="1"/>
  <c r="C6" i="15" s="1"/>
  <c r="AP135" i="12"/>
  <c r="AC136" s="1"/>
  <c r="H137" s="1"/>
  <c r="H138" s="1"/>
  <c r="H139" s="1"/>
  <c r="K140" s="1"/>
  <c r="D141" s="1"/>
  <c r="D6" i="15" s="1"/>
  <c r="AO135" i="12"/>
  <c r="AB136" s="1"/>
  <c r="W137" s="1"/>
  <c r="W138" s="1"/>
  <c r="W139" s="1"/>
  <c r="W140" s="1"/>
  <c r="AN135"/>
  <c r="AA136" s="1"/>
  <c r="M137" s="1"/>
  <c r="M138" s="1"/>
  <c r="M139" s="1"/>
  <c r="AK140" s="1"/>
  <c r="J141" s="1"/>
  <c r="J6" i="15" s="1"/>
  <c r="B138" i="12"/>
  <c r="AX138" s="1"/>
  <c r="K44" i="10"/>
  <c r="E141" i="12"/>
  <c r="E6" i="15" s="1"/>
  <c r="R138" i="12"/>
  <c r="BB138" s="1"/>
  <c r="O141"/>
  <c r="O6" i="15" s="1"/>
  <c r="V138" i="12"/>
  <c r="L141"/>
  <c r="L6" i="15" s="1"/>
  <c r="BD138" i="12" l="1"/>
  <c r="BC138"/>
  <c r="BA138"/>
  <c r="F44" i="10" s="1"/>
  <c r="AZ138" i="12"/>
  <c r="E44" i="10" s="1"/>
  <c r="BE138" i="12"/>
  <c r="AY138"/>
  <c r="T7" i="15"/>
  <c r="AU8" s="1"/>
  <c r="O10" s="1"/>
  <c r="V12" s="1"/>
  <c r="V14" s="1"/>
  <c r="K141" i="12"/>
  <c r="K6" i="15" s="1"/>
  <c r="AN7" s="1"/>
  <c r="BI8" s="1"/>
  <c r="AC10" s="1"/>
  <c r="O44" i="10"/>
  <c r="G141" i="12"/>
  <c r="G6" i="15" s="1"/>
  <c r="V7" s="1"/>
  <c r="BC8" s="1"/>
  <c r="W10" s="1"/>
  <c r="P44" i="10"/>
  <c r="AV7" i="15"/>
  <c r="BH8" s="1"/>
  <c r="AB10" s="1"/>
  <c r="AO12" s="1"/>
  <c r="AO14" s="1"/>
  <c r="AU7"/>
  <c r="T8" s="1"/>
  <c r="T9" s="1"/>
  <c r="S7"/>
  <c r="G8" s="1"/>
  <c r="G9" s="1"/>
  <c r="AW7"/>
  <c r="AB8" s="1"/>
  <c r="AB9" s="1"/>
  <c r="N44" i="10"/>
  <c r="R7" i="15"/>
  <c r="AM8" s="1"/>
  <c r="G10" s="1"/>
  <c r="G11" s="1"/>
  <c r="I7"/>
  <c r="AG8" s="1"/>
  <c r="AG9" s="1"/>
  <c r="F7"/>
  <c r="BE8" s="1"/>
  <c r="Y10" s="1"/>
  <c r="H7"/>
  <c r="BM8" s="1"/>
  <c r="AG10" s="1"/>
  <c r="G7"/>
  <c r="Y8" s="1"/>
  <c r="Y9" s="1"/>
  <c r="R139" i="12"/>
  <c r="BK140" s="1"/>
  <c r="G44" i="10"/>
  <c r="N139" i="12"/>
  <c r="AC140" s="1"/>
  <c r="W7" i="15"/>
  <c r="W8" s="1"/>
  <c r="W9" s="1"/>
  <c r="F139" i="12"/>
  <c r="AA140" s="1"/>
  <c r="D44" i="10"/>
  <c r="J139" i="12"/>
  <c r="BI140" s="1"/>
  <c r="AD139"/>
  <c r="AG140" s="1"/>
  <c r="J44" i="10"/>
  <c r="AH7" i="15"/>
  <c r="AK8" s="1"/>
  <c r="E10" s="1"/>
  <c r="AJ7"/>
  <c r="AS8" s="1"/>
  <c r="M10" s="1"/>
  <c r="AK7"/>
  <c r="M8" s="1"/>
  <c r="M9" s="1"/>
  <c r="AI7"/>
  <c r="E8" s="1"/>
  <c r="E9" s="1"/>
  <c r="T11"/>
  <c r="AC12"/>
  <c r="AC14" s="1"/>
  <c r="L44" i="10"/>
  <c r="M44"/>
  <c r="R44"/>
  <c r="AR7" i="15"/>
  <c r="AR8" s="1"/>
  <c r="L10" s="1"/>
  <c r="AS7"/>
  <c r="L8" s="1"/>
  <c r="L9" s="1"/>
  <c r="AP7"/>
  <c r="AJ8" s="1"/>
  <c r="D10" s="1"/>
  <c r="AQ7"/>
  <c r="D8" s="1"/>
  <c r="D9" s="1"/>
  <c r="BE7"/>
  <c r="AA8" s="1"/>
  <c r="AA9" s="1"/>
  <c r="BD7"/>
  <c r="BG8" s="1"/>
  <c r="AA10" s="1"/>
  <c r="BC7"/>
  <c r="S8" s="1"/>
  <c r="S9" s="1"/>
  <c r="BB7"/>
  <c r="AY8" s="1"/>
  <c r="S10" s="1"/>
  <c r="D7"/>
  <c r="AW8" s="1"/>
  <c r="Q10" s="1"/>
  <c r="C7"/>
  <c r="I8" s="1"/>
  <c r="I9" s="1"/>
  <c r="E7"/>
  <c r="Q8" s="1"/>
  <c r="Q9" s="1"/>
  <c r="B7"/>
  <c r="AO8" s="1"/>
  <c r="I10" s="1"/>
  <c r="C44" i="10"/>
  <c r="B139" i="12"/>
  <c r="BG140" s="1"/>
  <c r="Z139"/>
  <c r="BM140" s="1"/>
  <c r="I44" i="10"/>
  <c r="V139" i="12"/>
  <c r="AE140" s="1"/>
  <c r="H44" i="10"/>
  <c r="Q7" i="15"/>
  <c r="AF8" s="1"/>
  <c r="AF9" s="1"/>
  <c r="N7"/>
  <c r="BD8" s="1"/>
  <c r="X10" s="1"/>
  <c r="P7"/>
  <c r="BL8" s="1"/>
  <c r="AF10" s="1"/>
  <c r="O7"/>
  <c r="X8" s="1"/>
  <c r="X9" s="1"/>
  <c r="K7"/>
  <c r="H8" s="1"/>
  <c r="H9" s="1"/>
  <c r="J7"/>
  <c r="AN8" s="1"/>
  <c r="H10" s="1"/>
  <c r="L7"/>
  <c r="AV8" s="1"/>
  <c r="P10" s="1"/>
  <c r="M7"/>
  <c r="P8" s="1"/>
  <c r="P9" s="1"/>
  <c r="J12"/>
  <c r="J14" s="1"/>
  <c r="BA7"/>
  <c r="K8" s="1"/>
  <c r="K9" s="1"/>
  <c r="AY7"/>
  <c r="C8" s="1"/>
  <c r="C9" s="1"/>
  <c r="AX7"/>
  <c r="AI8" s="1"/>
  <c r="C10" s="1"/>
  <c r="AZ7"/>
  <c r="AQ8" s="1"/>
  <c r="K10" s="1"/>
  <c r="O11" l="1"/>
  <c r="X7"/>
  <c r="BK8" s="1"/>
  <c r="AE10" s="1"/>
  <c r="Y7"/>
  <c r="AE8" s="1"/>
  <c r="AE9" s="1"/>
  <c r="AB11"/>
  <c r="P141" i="12"/>
  <c r="P6" i="15" s="1"/>
  <c r="BH7" s="1"/>
  <c r="AP8" s="1"/>
  <c r="J10" s="1"/>
  <c r="AZ10" s="1"/>
  <c r="E45" i="10" s="1"/>
  <c r="AP12" i="15"/>
  <c r="AP14" s="1"/>
  <c r="AC11"/>
  <c r="AR12"/>
  <c r="AR14" s="1"/>
  <c r="AO7"/>
  <c r="AC8" s="1"/>
  <c r="AC9" s="1"/>
  <c r="AM7"/>
  <c r="U8" s="1"/>
  <c r="U9" s="1"/>
  <c r="AL7"/>
  <c r="BA8" s="1"/>
  <c r="U10" s="1"/>
  <c r="C11"/>
  <c r="D12"/>
  <c r="D14" s="1"/>
  <c r="X12"/>
  <c r="X14" s="1"/>
  <c r="Q11"/>
  <c r="Z12"/>
  <c r="Z14" s="1"/>
  <c r="D11"/>
  <c r="E12"/>
  <c r="E14" s="1"/>
  <c r="W11"/>
  <c r="AH12"/>
  <c r="AH14" s="1"/>
  <c r="P12"/>
  <c r="P14" s="1"/>
  <c r="K11"/>
  <c r="K12"/>
  <c r="K14" s="1"/>
  <c r="H11"/>
  <c r="AI12"/>
  <c r="AI14" s="1"/>
  <c r="X11"/>
  <c r="BI7"/>
  <c r="J8" s="1"/>
  <c r="J9" s="1"/>
  <c r="BH10" s="1"/>
  <c r="M45" i="10" s="1"/>
  <c r="BF7" i="15"/>
  <c r="AH8" s="1"/>
  <c r="B10" s="1"/>
  <c r="AX10" s="1"/>
  <c r="C45" i="10" s="1"/>
  <c r="S11" i="15"/>
  <c r="AB12"/>
  <c r="AB14" s="1"/>
  <c r="H12"/>
  <c r="H14" s="1"/>
  <c r="F12"/>
  <c r="F14" s="1"/>
  <c r="E11"/>
  <c r="AE11"/>
  <c r="AT12"/>
  <c r="AT14" s="1"/>
  <c r="AL12"/>
  <c r="AL14" s="1"/>
  <c r="AJ12"/>
  <c r="AJ14" s="1"/>
  <c r="Y11"/>
  <c r="H141" i="12"/>
  <c r="H6" i="15" s="1"/>
  <c r="W12"/>
  <c r="W14" s="1"/>
  <c r="P11"/>
  <c r="AF11"/>
  <c r="AU12"/>
  <c r="AU14" s="1"/>
  <c r="L11"/>
  <c r="Q12"/>
  <c r="Q14" s="1"/>
  <c r="T12"/>
  <c r="T14" s="1"/>
  <c r="R12"/>
  <c r="R14" s="1"/>
  <c r="M11"/>
  <c r="AG11"/>
  <c r="B12"/>
  <c r="B14" s="1"/>
  <c r="AV12"/>
  <c r="AV14" s="1"/>
  <c r="N12"/>
  <c r="N14" s="1"/>
  <c r="I11"/>
  <c r="L12"/>
  <c r="L14" s="1"/>
  <c r="AN12"/>
  <c r="AN14" s="1"/>
  <c r="AA11"/>
  <c r="I141" i="12"/>
  <c r="I6" i="15" s="1"/>
  <c r="Q141" i="12"/>
  <c r="Q6" i="15" s="1"/>
  <c r="BG7" l="1"/>
  <c r="B8" s="1"/>
  <c r="B9" s="1"/>
  <c r="BF10" s="1"/>
  <c r="K45" i="10" s="1"/>
  <c r="U11" i="15"/>
  <c r="AF12"/>
  <c r="AF14" s="1"/>
  <c r="AD12"/>
  <c r="AD14" s="1"/>
  <c r="BJ7"/>
  <c r="AX8" s="1"/>
  <c r="R10" s="1"/>
  <c r="BM7"/>
  <c r="Z8" s="1"/>
  <c r="Z9" s="1"/>
  <c r="BL10" s="1"/>
  <c r="Q45" i="10" s="1"/>
  <c r="BL7" i="15"/>
  <c r="BF8" s="1"/>
  <c r="Z10" s="1"/>
  <c r="BK7"/>
  <c r="R8" s="1"/>
  <c r="R9" s="1"/>
  <c r="BJ10" s="1"/>
  <c r="O45" i="10" s="1"/>
  <c r="B11" i="15"/>
  <c r="BF18" s="1"/>
  <c r="C12"/>
  <c r="C14" s="1"/>
  <c r="AW12"/>
  <c r="AW14" s="1"/>
  <c r="AC7"/>
  <c r="N8" s="1"/>
  <c r="N9" s="1"/>
  <c r="BI10" s="1"/>
  <c r="N45" i="10" s="1"/>
  <c r="AB7" i="15"/>
  <c r="AT8" s="1"/>
  <c r="N10" s="1"/>
  <c r="AA7"/>
  <c r="F8" s="1"/>
  <c r="F9" s="1"/>
  <c r="BG10" s="1"/>
  <c r="L45" i="10" s="1"/>
  <c r="Z7" i="15"/>
  <c r="AL8" s="1"/>
  <c r="F10" s="1"/>
  <c r="AG7"/>
  <c r="AD8" s="1"/>
  <c r="AD9" s="1"/>
  <c r="BM10" s="1"/>
  <c r="R45" i="10" s="1"/>
  <c r="AF7" i="15"/>
  <c r="BJ8" s="1"/>
  <c r="AD10" s="1"/>
  <c r="AE7"/>
  <c r="V8" s="1"/>
  <c r="V9" s="1"/>
  <c r="BK10" s="1"/>
  <c r="P45" i="10" s="1"/>
  <c r="AD7" i="15"/>
  <c r="BB8" s="1"/>
  <c r="V10" s="1"/>
  <c r="O12"/>
  <c r="O14" s="1"/>
  <c r="J11"/>
  <c r="BH18" s="1"/>
  <c r="M12"/>
  <c r="M14" s="1"/>
  <c r="AG12" l="1"/>
  <c r="AG14" s="1"/>
  <c r="AE12"/>
  <c r="AE14" s="1"/>
  <c r="V11"/>
  <c r="BK18" s="1"/>
  <c r="BC10"/>
  <c r="H45" i="10" s="1"/>
  <c r="U12" i="15"/>
  <c r="U14" s="1"/>
  <c r="N11"/>
  <c r="BI18" s="1"/>
  <c r="S12"/>
  <c r="S14" s="1"/>
  <c r="S15" s="1"/>
  <c r="BA10"/>
  <c r="F45" i="10" s="1"/>
  <c r="Y12" i="15"/>
  <c r="Y14" s="1"/>
  <c r="R11"/>
  <c r="BJ18" s="1"/>
  <c r="AA12"/>
  <c r="AA14" s="1"/>
  <c r="BB10"/>
  <c r="G45" i="10" s="1"/>
  <c r="AS12" i="15"/>
  <c r="AS14" s="1"/>
  <c r="AW15" s="1"/>
  <c r="AQ12"/>
  <c r="AQ14" s="1"/>
  <c r="AD11"/>
  <c r="BM18" s="1"/>
  <c r="BE10"/>
  <c r="J45" i="10" s="1"/>
  <c r="G12" i="15"/>
  <c r="G14" s="1"/>
  <c r="G15" s="1"/>
  <c r="I12"/>
  <c r="I14" s="1"/>
  <c r="M15" s="1"/>
  <c r="F11"/>
  <c r="BG18" s="1"/>
  <c r="AY10"/>
  <c r="D45" i="10" s="1"/>
  <c r="AK12" i="15"/>
  <c r="AK14" s="1"/>
  <c r="Z11"/>
  <c r="BL18" s="1"/>
  <c r="AM12"/>
  <c r="AM14" s="1"/>
  <c r="BD10"/>
  <c r="I45" i="10" s="1"/>
  <c r="AQ15" i="15" l="1"/>
  <c r="AP15" s="1"/>
  <c r="AC16" s="1"/>
  <c r="H17" s="1"/>
  <c r="H18" s="1"/>
  <c r="AE15"/>
  <c r="AC15" s="1"/>
  <c r="T16" s="1"/>
  <c r="Z17" s="1"/>
  <c r="D15"/>
  <c r="C16" s="1"/>
  <c r="R17" s="1"/>
  <c r="E15"/>
  <c r="D16" s="1"/>
  <c r="X17" s="1"/>
  <c r="X18" s="1"/>
  <c r="C15"/>
  <c r="B16" s="1"/>
  <c r="J17" s="1"/>
  <c r="F15"/>
  <c r="E16" s="1"/>
  <c r="AF17" s="1"/>
  <c r="AF18" s="1"/>
  <c r="Q15"/>
  <c r="L16" s="1"/>
  <c r="AE17" s="1"/>
  <c r="AE18" s="1"/>
  <c r="P15"/>
  <c r="K16" s="1"/>
  <c r="Q17" s="1"/>
  <c r="Q18" s="1"/>
  <c r="R15"/>
  <c r="M16" s="1"/>
  <c r="G17" s="1"/>
  <c r="G18" s="1"/>
  <c r="O15"/>
  <c r="J16" s="1"/>
  <c r="Y17" s="1"/>
  <c r="Y18" s="1"/>
  <c r="AT15"/>
  <c r="AE16" s="1"/>
  <c r="AB17" s="1"/>
  <c r="AB18" s="1"/>
  <c r="AS15"/>
  <c r="AD16" s="1"/>
  <c r="F17" s="1"/>
  <c r="AV15"/>
  <c r="AG16" s="1"/>
  <c r="V17" s="1"/>
  <c r="AU15"/>
  <c r="AF16" s="1"/>
  <c r="P17" s="1"/>
  <c r="P18" s="1"/>
  <c r="Y15"/>
  <c r="AK15"/>
  <c r="K15"/>
  <c r="H16" s="1"/>
  <c r="C17" s="1"/>
  <c r="C18" s="1"/>
  <c r="L15"/>
  <c r="I16" s="1"/>
  <c r="S17" s="1"/>
  <c r="S18" s="1"/>
  <c r="I15"/>
  <c r="F16" s="1"/>
  <c r="N17" s="1"/>
  <c r="J15"/>
  <c r="G16" s="1"/>
  <c r="AC17" s="1"/>
  <c r="AC18" s="1"/>
  <c r="AD15" l="1"/>
  <c r="U16" s="1"/>
  <c r="D17" s="1"/>
  <c r="D18" s="1"/>
  <c r="E20" s="1"/>
  <c r="E22" s="1"/>
  <c r="AA15"/>
  <c r="R16" s="1"/>
  <c r="I17" s="1"/>
  <c r="I18" s="1"/>
  <c r="AB15"/>
  <c r="S16" s="1"/>
  <c r="O17" s="1"/>
  <c r="O18" s="1"/>
  <c r="AO15"/>
  <c r="AB16" s="1"/>
  <c r="W17" s="1"/>
  <c r="W18" s="1"/>
  <c r="AH20" s="1"/>
  <c r="AH22" s="1"/>
  <c r="AM15"/>
  <c r="Z16" s="1"/>
  <c r="AG17" s="1"/>
  <c r="AG18" s="1"/>
  <c r="AG19" s="1"/>
  <c r="AN15"/>
  <c r="AA16" s="1"/>
  <c r="M17" s="1"/>
  <c r="M18" s="1"/>
  <c r="R20" s="1"/>
  <c r="R22" s="1"/>
  <c r="AB20"/>
  <c r="AB22" s="1"/>
  <c r="S19"/>
  <c r="P19"/>
  <c r="W20"/>
  <c r="W22" s="1"/>
  <c r="Z18"/>
  <c r="AE19"/>
  <c r="AT20"/>
  <c r="AT22" s="1"/>
  <c r="R18"/>
  <c r="U15"/>
  <c r="N16" s="1"/>
  <c r="AA17" s="1"/>
  <c r="AA18" s="1"/>
  <c r="W15"/>
  <c r="P16" s="1"/>
  <c r="K17" s="1"/>
  <c r="K18" s="1"/>
  <c r="V15"/>
  <c r="O16" s="1"/>
  <c r="U17" s="1"/>
  <c r="U18" s="1"/>
  <c r="X15"/>
  <c r="Q16" s="1"/>
  <c r="B17" s="1"/>
  <c r="AO20"/>
  <c r="AO22" s="1"/>
  <c r="AB19"/>
  <c r="O19"/>
  <c r="V20"/>
  <c r="V22" s="1"/>
  <c r="K20"/>
  <c r="K22" s="1"/>
  <c r="H19"/>
  <c r="X20"/>
  <c r="X22" s="1"/>
  <c r="Z20"/>
  <c r="Z22" s="1"/>
  <c r="Q19"/>
  <c r="X19"/>
  <c r="AI20"/>
  <c r="AI22" s="1"/>
  <c r="N18"/>
  <c r="BA18" s="1"/>
  <c r="N46" i="10"/>
  <c r="AP20" i="15"/>
  <c r="AP22" s="1"/>
  <c r="AR20"/>
  <c r="AR22" s="1"/>
  <c r="AC19"/>
  <c r="AG15"/>
  <c r="V16" s="1"/>
  <c r="E17" s="1"/>
  <c r="E18" s="1"/>
  <c r="AJ15"/>
  <c r="Y16" s="1"/>
  <c r="T17" s="1"/>
  <c r="T18" s="1"/>
  <c r="AH15"/>
  <c r="W16" s="1"/>
  <c r="AD17" s="1"/>
  <c r="AI15"/>
  <c r="X16" s="1"/>
  <c r="L17" s="1"/>
  <c r="L18" s="1"/>
  <c r="F18"/>
  <c r="AY18" s="1"/>
  <c r="L46" i="10"/>
  <c r="N20" i="15"/>
  <c r="N22" s="1"/>
  <c r="I19"/>
  <c r="L20"/>
  <c r="L22" s="1"/>
  <c r="W19"/>
  <c r="J20"/>
  <c r="J22" s="1"/>
  <c r="G19"/>
  <c r="J18"/>
  <c r="C19"/>
  <c r="D20"/>
  <c r="D22" s="1"/>
  <c r="V18"/>
  <c r="BC18" s="1"/>
  <c r="AJ20"/>
  <c r="AJ22" s="1"/>
  <c r="Y19"/>
  <c r="AL20"/>
  <c r="AL22" s="1"/>
  <c r="AF19"/>
  <c r="AU20"/>
  <c r="AU22" s="1"/>
  <c r="BB18" l="1"/>
  <c r="BD18"/>
  <c r="AZ18"/>
  <c r="B20"/>
  <c r="B22" s="1"/>
  <c r="AV20"/>
  <c r="AV22" s="1"/>
  <c r="D19"/>
  <c r="T20"/>
  <c r="T22" s="1"/>
  <c r="M19"/>
  <c r="M46" i="10"/>
  <c r="P46"/>
  <c r="H46"/>
  <c r="AG20" i="15"/>
  <c r="AG22" s="1"/>
  <c r="V19"/>
  <c r="BK26" s="1"/>
  <c r="AE20"/>
  <c r="AE22" s="1"/>
  <c r="R46" i="10"/>
  <c r="AD18" i="15"/>
  <c r="BE18" s="1"/>
  <c r="F46" i="10"/>
  <c r="S20" i="15"/>
  <c r="S22" s="1"/>
  <c r="U20"/>
  <c r="U22" s="1"/>
  <c r="N19"/>
  <c r="BI26" s="1"/>
  <c r="K46" i="10"/>
  <c r="B18" i="15"/>
  <c r="AX18" s="1"/>
  <c r="O46" i="10"/>
  <c r="Q46"/>
  <c r="L19" i="15"/>
  <c r="Q20"/>
  <c r="Q22" s="1"/>
  <c r="AN20"/>
  <c r="AN22" s="1"/>
  <c r="AA19"/>
  <c r="Z19"/>
  <c r="AM20"/>
  <c r="AM22" s="1"/>
  <c r="AK20"/>
  <c r="AK22" s="1"/>
  <c r="I46" i="10"/>
  <c r="F19" i="15"/>
  <c r="BG26" s="1"/>
  <c r="I20"/>
  <c r="I22" s="1"/>
  <c r="G20"/>
  <c r="G22" s="1"/>
  <c r="D46" i="10"/>
  <c r="E19" i="15"/>
  <c r="H20"/>
  <c r="H22" s="1"/>
  <c r="F20"/>
  <c r="F22" s="1"/>
  <c r="K19"/>
  <c r="P20"/>
  <c r="P22" s="1"/>
  <c r="M20"/>
  <c r="M22" s="1"/>
  <c r="M23" s="1"/>
  <c r="O20"/>
  <c r="O22" s="1"/>
  <c r="J19"/>
  <c r="E46" i="10"/>
  <c r="AC20" i="15"/>
  <c r="AC22" s="1"/>
  <c r="T19"/>
  <c r="U19"/>
  <c r="AF20"/>
  <c r="AF22" s="1"/>
  <c r="AD20"/>
  <c r="AD22" s="1"/>
  <c r="AA20"/>
  <c r="AA22" s="1"/>
  <c r="R19"/>
  <c r="Y20"/>
  <c r="Y22" s="1"/>
  <c r="G46" i="10"/>
  <c r="BH26" i="15" l="1"/>
  <c r="BL26"/>
  <c r="BJ26"/>
  <c r="S23"/>
  <c r="O23" s="1"/>
  <c r="J24" s="1"/>
  <c r="Y25" s="1"/>
  <c r="Y26" s="1"/>
  <c r="Y23"/>
  <c r="W23" s="1"/>
  <c r="P24" s="1"/>
  <c r="K25" s="1"/>
  <c r="K26" s="1"/>
  <c r="AE23"/>
  <c r="AA23" s="1"/>
  <c r="R24" s="1"/>
  <c r="I25" s="1"/>
  <c r="I26" s="1"/>
  <c r="K23"/>
  <c r="H24" s="1"/>
  <c r="C25" s="1"/>
  <c r="C26" s="1"/>
  <c r="I23"/>
  <c r="F24" s="1"/>
  <c r="N25" s="1"/>
  <c r="J23"/>
  <c r="G24" s="1"/>
  <c r="AC25" s="1"/>
  <c r="AC26" s="1"/>
  <c r="L23"/>
  <c r="I24" s="1"/>
  <c r="S25" s="1"/>
  <c r="S26" s="1"/>
  <c r="J46" i="10"/>
  <c r="AD19" i="15"/>
  <c r="BM26" s="1"/>
  <c r="AQ20"/>
  <c r="AQ22" s="1"/>
  <c r="AQ23" s="1"/>
  <c r="AS20"/>
  <c r="AS22" s="1"/>
  <c r="C46" i="10"/>
  <c r="AW20" i="15"/>
  <c r="AW22" s="1"/>
  <c r="B19"/>
  <c r="BF26" s="1"/>
  <c r="C20"/>
  <c r="C22" s="1"/>
  <c r="G23" s="1"/>
  <c r="AK23"/>
  <c r="P23" l="1"/>
  <c r="K24" s="1"/>
  <c r="Q25" s="1"/>
  <c r="Q26" s="1"/>
  <c r="X28" s="1"/>
  <c r="X30" s="1"/>
  <c r="Q23"/>
  <c r="L24" s="1"/>
  <c r="AE25" s="1"/>
  <c r="AE26" s="1"/>
  <c r="AE27" s="1"/>
  <c r="R23"/>
  <c r="M24" s="1"/>
  <c r="G25" s="1"/>
  <c r="G26" s="1"/>
  <c r="AC23"/>
  <c r="T24" s="1"/>
  <c r="Z25" s="1"/>
  <c r="AD23"/>
  <c r="U24" s="1"/>
  <c r="D25" s="1"/>
  <c r="D26" s="1"/>
  <c r="E28" s="1"/>
  <c r="E30" s="1"/>
  <c r="U23"/>
  <c r="N24" s="1"/>
  <c r="AA25" s="1"/>
  <c r="AA26" s="1"/>
  <c r="AA27" s="1"/>
  <c r="V23"/>
  <c r="O24" s="1"/>
  <c r="U25" s="1"/>
  <c r="U26" s="1"/>
  <c r="AB23"/>
  <c r="S24" s="1"/>
  <c r="O25" s="1"/>
  <c r="O26" s="1"/>
  <c r="V28" s="1"/>
  <c r="V30" s="1"/>
  <c r="X23"/>
  <c r="Q24" s="1"/>
  <c r="B25" s="1"/>
  <c r="B26" s="1"/>
  <c r="AH23"/>
  <c r="W24" s="1"/>
  <c r="AD25" s="1"/>
  <c r="AI23"/>
  <c r="X24" s="1"/>
  <c r="L25" s="1"/>
  <c r="L26" s="1"/>
  <c r="AJ23"/>
  <c r="Y24" s="1"/>
  <c r="T25" s="1"/>
  <c r="T26" s="1"/>
  <c r="AG23"/>
  <c r="V24" s="1"/>
  <c r="E25" s="1"/>
  <c r="E26" s="1"/>
  <c r="D28"/>
  <c r="D30" s="1"/>
  <c r="C27"/>
  <c r="AL28"/>
  <c r="AL30" s="1"/>
  <c r="Y27"/>
  <c r="AJ28"/>
  <c r="AJ30" s="1"/>
  <c r="N26"/>
  <c r="N28"/>
  <c r="N30" s="1"/>
  <c r="L28"/>
  <c r="L30" s="1"/>
  <c r="I27"/>
  <c r="P28"/>
  <c r="P30" s="1"/>
  <c r="K27"/>
  <c r="AW23"/>
  <c r="AP23"/>
  <c r="AC24" s="1"/>
  <c r="H25" s="1"/>
  <c r="H26" s="1"/>
  <c r="AO23"/>
  <c r="AB24" s="1"/>
  <c r="W25" s="1"/>
  <c r="W26" s="1"/>
  <c r="AM23"/>
  <c r="Z24" s="1"/>
  <c r="AG25" s="1"/>
  <c r="AG26" s="1"/>
  <c r="AN23"/>
  <c r="AA24" s="1"/>
  <c r="M25" s="1"/>
  <c r="M26" s="1"/>
  <c r="AR28"/>
  <c r="AR30" s="1"/>
  <c r="AC27"/>
  <c r="AP28"/>
  <c r="AP30" s="1"/>
  <c r="AT28"/>
  <c r="AT30" s="1"/>
  <c r="Z26"/>
  <c r="AN28"/>
  <c r="AN30" s="1"/>
  <c r="D23"/>
  <c r="C24" s="1"/>
  <c r="R25" s="1"/>
  <c r="C23"/>
  <c r="B24" s="1"/>
  <c r="J25" s="1"/>
  <c r="E23"/>
  <c r="D24" s="1"/>
  <c r="X25" s="1"/>
  <c r="X26" s="1"/>
  <c r="F23"/>
  <c r="E24" s="1"/>
  <c r="AF25" s="1"/>
  <c r="AF26" s="1"/>
  <c r="S27"/>
  <c r="AB28"/>
  <c r="AB30" s="1"/>
  <c r="J28"/>
  <c r="J30" s="1"/>
  <c r="G27"/>
  <c r="AD28"/>
  <c r="AD30" s="1"/>
  <c r="U27"/>
  <c r="AF28"/>
  <c r="AF30" s="1"/>
  <c r="O27" l="1"/>
  <c r="AX26"/>
  <c r="C47" i="10" s="1"/>
  <c r="Q27" i="15"/>
  <c r="D27"/>
  <c r="K47" i="10"/>
  <c r="Z28" i="15"/>
  <c r="Z30" s="1"/>
  <c r="X27"/>
  <c r="AI28"/>
  <c r="AI30" s="1"/>
  <c r="R28"/>
  <c r="R30" s="1"/>
  <c r="M27"/>
  <c r="T28"/>
  <c r="T30" s="1"/>
  <c r="AU23"/>
  <c r="AF24" s="1"/>
  <c r="P25" s="1"/>
  <c r="AT23"/>
  <c r="AE24" s="1"/>
  <c r="AB25" s="1"/>
  <c r="AS23"/>
  <c r="AD24" s="1"/>
  <c r="F25" s="1"/>
  <c r="AV23"/>
  <c r="AG24" s="1"/>
  <c r="V25" s="1"/>
  <c r="B27"/>
  <c r="C28"/>
  <c r="C30" s="1"/>
  <c r="AW28"/>
  <c r="AW30" s="1"/>
  <c r="AD26"/>
  <c r="BE26" s="1"/>
  <c r="R47" i="10"/>
  <c r="AF27" i="15"/>
  <c r="AU28"/>
  <c r="AU30" s="1"/>
  <c r="K28"/>
  <c r="K30" s="1"/>
  <c r="H27"/>
  <c r="L27"/>
  <c r="Q28"/>
  <c r="Q30" s="1"/>
  <c r="O47" i="10"/>
  <c r="R26" i="15"/>
  <c r="BB26" s="1"/>
  <c r="AK28"/>
  <c r="AK30" s="1"/>
  <c r="Z27"/>
  <c r="AM28"/>
  <c r="AM30" s="1"/>
  <c r="AH28"/>
  <c r="AH30" s="1"/>
  <c r="W27"/>
  <c r="U28"/>
  <c r="U30" s="1"/>
  <c r="N27"/>
  <c r="S28"/>
  <c r="S30" s="1"/>
  <c r="T27"/>
  <c r="AC28"/>
  <c r="AC30" s="1"/>
  <c r="M47" i="10"/>
  <c r="J26" i="15"/>
  <c r="AZ26" s="1"/>
  <c r="AG27"/>
  <c r="AV28"/>
  <c r="AV30" s="1"/>
  <c r="B28"/>
  <c r="B30" s="1"/>
  <c r="H28"/>
  <c r="H30" s="1"/>
  <c r="E27"/>
  <c r="F28"/>
  <c r="F30" s="1"/>
  <c r="BF34" l="1"/>
  <c r="P47" i="10"/>
  <c r="V26" i="15"/>
  <c r="BC26" s="1"/>
  <c r="AS28"/>
  <c r="AS30" s="1"/>
  <c r="AW31" s="1"/>
  <c r="AD27"/>
  <c r="BM34" s="1"/>
  <c r="AQ28"/>
  <c r="AQ30" s="1"/>
  <c r="J47" i="10"/>
  <c r="P26" i="15"/>
  <c r="BA26" s="1"/>
  <c r="N47" i="10"/>
  <c r="AB26" i="15"/>
  <c r="BD26" s="1"/>
  <c r="Q47" i="10"/>
  <c r="E47"/>
  <c r="O28" i="15"/>
  <c r="O30" s="1"/>
  <c r="S31" s="1"/>
  <c r="J27"/>
  <c r="BH34" s="1"/>
  <c r="M28"/>
  <c r="M30" s="1"/>
  <c r="G47" i="10"/>
  <c r="R27" i="15"/>
  <c r="BJ34" s="1"/>
  <c r="AA28"/>
  <c r="AA30" s="1"/>
  <c r="Y28"/>
  <c r="Y30" s="1"/>
  <c r="F26"/>
  <c r="AY26" s="1"/>
  <c r="L47" i="10"/>
  <c r="R31" i="15" l="1"/>
  <c r="M32" s="1"/>
  <c r="G33" s="1"/>
  <c r="G34" s="1"/>
  <c r="Q31"/>
  <c r="L32" s="1"/>
  <c r="AE33" s="1"/>
  <c r="AE34" s="1"/>
  <c r="O31"/>
  <c r="J32" s="1"/>
  <c r="Y33" s="1"/>
  <c r="Y34" s="1"/>
  <c r="P31"/>
  <c r="K32" s="1"/>
  <c r="Q33" s="1"/>
  <c r="Q34" s="1"/>
  <c r="AB27"/>
  <c r="BL34" s="1"/>
  <c r="AO28"/>
  <c r="AO30" s="1"/>
  <c r="AQ31" s="1"/>
  <c r="I47" i="10"/>
  <c r="H47"/>
  <c r="AG28" i="15"/>
  <c r="AG30" s="1"/>
  <c r="AK31" s="1"/>
  <c r="AE28"/>
  <c r="AE30" s="1"/>
  <c r="AE31" s="1"/>
  <c r="V27"/>
  <c r="BK34" s="1"/>
  <c r="W28"/>
  <c r="W30" s="1"/>
  <c r="Y31" s="1"/>
  <c r="P27"/>
  <c r="BI34" s="1"/>
  <c r="F47" i="10"/>
  <c r="AV31" i="15"/>
  <c r="AG32" s="1"/>
  <c r="V33" s="1"/>
  <c r="AU31"/>
  <c r="AF32" s="1"/>
  <c r="P33" s="1"/>
  <c r="P34" s="1"/>
  <c r="AT31"/>
  <c r="AE32" s="1"/>
  <c r="AB33" s="1"/>
  <c r="AB34" s="1"/>
  <c r="AS31"/>
  <c r="AD32" s="1"/>
  <c r="F33" s="1"/>
  <c r="G28"/>
  <c r="G30" s="1"/>
  <c r="G31" s="1"/>
  <c r="D47" i="10"/>
  <c r="F27" i="15"/>
  <c r="BG34" s="1"/>
  <c r="I28"/>
  <c r="I30" s="1"/>
  <c r="M31" s="1"/>
  <c r="AA31" l="1"/>
  <c r="R32" s="1"/>
  <c r="I33" s="1"/>
  <c r="I34" s="1"/>
  <c r="AC31"/>
  <c r="T32" s="1"/>
  <c r="Z33" s="1"/>
  <c r="AD31"/>
  <c r="U32" s="1"/>
  <c r="D33" s="1"/>
  <c r="D34" s="1"/>
  <c r="AB31"/>
  <c r="S32" s="1"/>
  <c r="O33" s="1"/>
  <c r="O34" s="1"/>
  <c r="F31"/>
  <c r="E32" s="1"/>
  <c r="AF33" s="1"/>
  <c r="AF34" s="1"/>
  <c r="C31"/>
  <c r="B32" s="1"/>
  <c r="J33" s="1"/>
  <c r="E31"/>
  <c r="D32" s="1"/>
  <c r="X33" s="1"/>
  <c r="X34" s="1"/>
  <c r="D31"/>
  <c r="C32" s="1"/>
  <c r="R33" s="1"/>
  <c r="W36"/>
  <c r="W38" s="1"/>
  <c r="P35"/>
  <c r="AJ31"/>
  <c r="Y32" s="1"/>
  <c r="T33" s="1"/>
  <c r="T34" s="1"/>
  <c r="AH31"/>
  <c r="W32" s="1"/>
  <c r="AD33" s="1"/>
  <c r="AI31"/>
  <c r="X32" s="1"/>
  <c r="L33" s="1"/>
  <c r="L34" s="1"/>
  <c r="AG31"/>
  <c r="V32" s="1"/>
  <c r="E33" s="1"/>
  <c r="E34" s="1"/>
  <c r="G35"/>
  <c r="J36"/>
  <c r="J38" s="1"/>
  <c r="AB35"/>
  <c r="AO36"/>
  <c r="AO38" s="1"/>
  <c r="AN31"/>
  <c r="AA32" s="1"/>
  <c r="M33" s="1"/>
  <c r="M34" s="1"/>
  <c r="AP31"/>
  <c r="AC32" s="1"/>
  <c r="H33" s="1"/>
  <c r="H34" s="1"/>
  <c r="AO31"/>
  <c r="AB32" s="1"/>
  <c r="W33" s="1"/>
  <c r="W34" s="1"/>
  <c r="AM31"/>
  <c r="Z32" s="1"/>
  <c r="AG33" s="1"/>
  <c r="AG34" s="1"/>
  <c r="AT36"/>
  <c r="AT38" s="1"/>
  <c r="AE35"/>
  <c r="F34"/>
  <c r="AJ36"/>
  <c r="AJ38" s="1"/>
  <c r="Y35"/>
  <c r="AL36"/>
  <c r="AL38" s="1"/>
  <c r="K31"/>
  <c r="H32" s="1"/>
  <c r="C33" s="1"/>
  <c r="C34" s="1"/>
  <c r="J31"/>
  <c r="G32" s="1"/>
  <c r="AC33" s="1"/>
  <c r="AC34" s="1"/>
  <c r="L31"/>
  <c r="I32" s="1"/>
  <c r="S33" s="1"/>
  <c r="S34" s="1"/>
  <c r="I31"/>
  <c r="F32" s="1"/>
  <c r="N33" s="1"/>
  <c r="U31"/>
  <c r="N32" s="1"/>
  <c r="AA33" s="1"/>
  <c r="AA34" s="1"/>
  <c r="V31"/>
  <c r="O32" s="1"/>
  <c r="U33" s="1"/>
  <c r="U34" s="1"/>
  <c r="X31"/>
  <c r="Q32" s="1"/>
  <c r="B33" s="1"/>
  <c r="W31"/>
  <c r="P32" s="1"/>
  <c r="K33" s="1"/>
  <c r="K34" s="1"/>
  <c r="V34"/>
  <c r="BC34" s="1"/>
  <c r="X36"/>
  <c r="X38" s="1"/>
  <c r="Q35"/>
  <c r="Z36"/>
  <c r="Z38" s="1"/>
  <c r="AY34" l="1"/>
  <c r="D48" i="10" s="1"/>
  <c r="H48"/>
  <c r="L48"/>
  <c r="P48"/>
  <c r="AD36" i="15"/>
  <c r="AD38" s="1"/>
  <c r="U35"/>
  <c r="AF36"/>
  <c r="AF38" s="1"/>
  <c r="AC35"/>
  <c r="AP36"/>
  <c r="AP38" s="1"/>
  <c r="AR36"/>
  <c r="AR38" s="1"/>
  <c r="G36"/>
  <c r="G38" s="1"/>
  <c r="F35"/>
  <c r="I36"/>
  <c r="I38" s="1"/>
  <c r="AH36"/>
  <c r="AH38" s="1"/>
  <c r="W35"/>
  <c r="L35"/>
  <c r="Q36"/>
  <c r="Q38" s="1"/>
  <c r="AU36"/>
  <c r="AU38" s="1"/>
  <c r="AF35"/>
  <c r="N36"/>
  <c r="N38" s="1"/>
  <c r="L36"/>
  <c r="L38" s="1"/>
  <c r="I35"/>
  <c r="B34"/>
  <c r="AX34" s="1"/>
  <c r="K48" i="10"/>
  <c r="AB36" i="15"/>
  <c r="AB38" s="1"/>
  <c r="S35"/>
  <c r="AG35"/>
  <c r="AV36"/>
  <c r="AV38" s="1"/>
  <c r="B36"/>
  <c r="B38" s="1"/>
  <c r="H36"/>
  <c r="H38" s="1"/>
  <c r="E35"/>
  <c r="F36"/>
  <c r="F38" s="1"/>
  <c r="J34"/>
  <c r="AZ34" s="1"/>
  <c r="M48" i="10"/>
  <c r="Z34" i="15"/>
  <c r="BD34" s="1"/>
  <c r="Q48" i="10"/>
  <c r="P36" i="15"/>
  <c r="P38" s="1"/>
  <c r="K35"/>
  <c r="N34"/>
  <c r="BA34" s="1"/>
  <c r="N48" i="10"/>
  <c r="T36" i="15"/>
  <c r="T38" s="1"/>
  <c r="R36"/>
  <c r="R38" s="1"/>
  <c r="M35"/>
  <c r="AC36"/>
  <c r="AC38" s="1"/>
  <c r="T35"/>
  <c r="AI36"/>
  <c r="AI38" s="1"/>
  <c r="X35"/>
  <c r="D35"/>
  <c r="E36"/>
  <c r="E38" s="1"/>
  <c r="AE36"/>
  <c r="AE38" s="1"/>
  <c r="AG36"/>
  <c r="AG38" s="1"/>
  <c r="V35"/>
  <c r="AA35"/>
  <c r="AN36"/>
  <c r="AN38" s="1"/>
  <c r="D36"/>
  <c r="D38" s="1"/>
  <c r="C35"/>
  <c r="H35"/>
  <c r="K36"/>
  <c r="K38" s="1"/>
  <c r="R48" i="10"/>
  <c r="AD34" i="15"/>
  <c r="BE34" s="1"/>
  <c r="O48" i="10"/>
  <c r="R34" i="15"/>
  <c r="BB34" s="1"/>
  <c r="V36"/>
  <c r="V38" s="1"/>
  <c r="O35"/>
  <c r="BK42" l="1"/>
  <c r="BG42"/>
  <c r="U36"/>
  <c r="U38" s="1"/>
  <c r="S36"/>
  <c r="S38" s="1"/>
  <c r="N35"/>
  <c r="BI42" s="1"/>
  <c r="F48" i="10"/>
  <c r="J48"/>
  <c r="AQ36" i="15"/>
  <c r="AQ38" s="1"/>
  <c r="AD35"/>
  <c r="BM42" s="1"/>
  <c r="AS36"/>
  <c r="AS38" s="1"/>
  <c r="E48" i="10"/>
  <c r="O36" i="15"/>
  <c r="O38" s="1"/>
  <c r="S39" s="1"/>
  <c r="J35"/>
  <c r="BH42" s="1"/>
  <c r="M36"/>
  <c r="M38" s="1"/>
  <c r="M39" s="1"/>
  <c r="G48" i="10"/>
  <c r="Y36" i="15"/>
  <c r="Y38" s="1"/>
  <c r="AA36"/>
  <c r="AA38" s="1"/>
  <c r="AE39" s="1"/>
  <c r="R35"/>
  <c r="BJ42" s="1"/>
  <c r="AM36"/>
  <c r="AM38" s="1"/>
  <c r="AK36"/>
  <c r="AK38" s="1"/>
  <c r="AK39" s="1"/>
  <c r="Z35"/>
  <c r="BL42" s="1"/>
  <c r="I48" i="10"/>
  <c r="C48"/>
  <c r="C36" i="15"/>
  <c r="C38" s="1"/>
  <c r="G39" s="1"/>
  <c r="AW36"/>
  <c r="AW38" s="1"/>
  <c r="B35"/>
  <c r="BF42" s="1"/>
  <c r="Y39" l="1"/>
  <c r="U39" s="1"/>
  <c r="N40" s="1"/>
  <c r="AA41" s="1"/>
  <c r="AA42" s="1"/>
  <c r="AQ39"/>
  <c r="AP39" s="1"/>
  <c r="AC40" s="1"/>
  <c r="H41" s="1"/>
  <c r="H42" s="1"/>
  <c r="AW39"/>
  <c r="AS39" s="1"/>
  <c r="AD40" s="1"/>
  <c r="F41" s="1"/>
  <c r="L39"/>
  <c r="I40" s="1"/>
  <c r="S41" s="1"/>
  <c r="S42" s="1"/>
  <c r="I39"/>
  <c r="F40" s="1"/>
  <c r="N41" s="1"/>
  <c r="K39"/>
  <c r="H40" s="1"/>
  <c r="C41" s="1"/>
  <c r="C42" s="1"/>
  <c r="J39"/>
  <c r="G40" s="1"/>
  <c r="AC41" s="1"/>
  <c r="AC42" s="1"/>
  <c r="D39"/>
  <c r="C40" s="1"/>
  <c r="R41" s="1"/>
  <c r="F39"/>
  <c r="E40" s="1"/>
  <c r="AF41" s="1"/>
  <c r="AF42" s="1"/>
  <c r="E39"/>
  <c r="D40" s="1"/>
  <c r="X41" s="1"/>
  <c r="X42" s="1"/>
  <c r="C39"/>
  <c r="B40" s="1"/>
  <c r="J41" s="1"/>
  <c r="AI39"/>
  <c r="X40" s="1"/>
  <c r="L41" s="1"/>
  <c r="L42" s="1"/>
  <c r="AJ39"/>
  <c r="Y40" s="1"/>
  <c r="T41" s="1"/>
  <c r="T42" s="1"/>
  <c r="AG39"/>
  <c r="V40" s="1"/>
  <c r="E41" s="1"/>
  <c r="E42" s="1"/>
  <c r="AH39"/>
  <c r="W40" s="1"/>
  <c r="AD41" s="1"/>
  <c r="AN39"/>
  <c r="AA40" s="1"/>
  <c r="M41" s="1"/>
  <c r="M42" s="1"/>
  <c r="AM39"/>
  <c r="Z40" s="1"/>
  <c r="AG41" s="1"/>
  <c r="AG42" s="1"/>
  <c r="P39"/>
  <c r="K40" s="1"/>
  <c r="Q41" s="1"/>
  <c r="Q42" s="1"/>
  <c r="R39"/>
  <c r="M40" s="1"/>
  <c r="G41" s="1"/>
  <c r="G42" s="1"/>
  <c r="Q39"/>
  <c r="L40" s="1"/>
  <c r="AE41" s="1"/>
  <c r="AE42" s="1"/>
  <c r="O39"/>
  <c r="J40" s="1"/>
  <c r="Y41" s="1"/>
  <c r="Y42" s="1"/>
  <c r="AC39"/>
  <c r="T40" s="1"/>
  <c r="Z41" s="1"/>
  <c r="AB39"/>
  <c r="S40" s="1"/>
  <c r="O41" s="1"/>
  <c r="O42" s="1"/>
  <c r="AA39"/>
  <c r="R40" s="1"/>
  <c r="I41" s="1"/>
  <c r="I42" s="1"/>
  <c r="AD39"/>
  <c r="U40" s="1"/>
  <c r="D41" s="1"/>
  <c r="D42" s="1"/>
  <c r="AO39" l="1"/>
  <c r="AB40" s="1"/>
  <c r="W41" s="1"/>
  <c r="W42" s="1"/>
  <c r="AH44" s="1"/>
  <c r="AH46" s="1"/>
  <c r="V39"/>
  <c r="O40" s="1"/>
  <c r="U41" s="1"/>
  <c r="U42" s="1"/>
  <c r="AF44" s="1"/>
  <c r="AF46" s="1"/>
  <c r="X39"/>
  <c r="Q40" s="1"/>
  <c r="B41" s="1"/>
  <c r="B42" s="1"/>
  <c r="AX42" s="1"/>
  <c r="W39"/>
  <c r="P40" s="1"/>
  <c r="K41" s="1"/>
  <c r="K42" s="1"/>
  <c r="AT39"/>
  <c r="AE40" s="1"/>
  <c r="AB41" s="1"/>
  <c r="AB42" s="1"/>
  <c r="AO44" s="1"/>
  <c r="AO46" s="1"/>
  <c r="AV39"/>
  <c r="AG40" s="1"/>
  <c r="V41" s="1"/>
  <c r="AU39"/>
  <c r="AF40" s="1"/>
  <c r="P41" s="1"/>
  <c r="P42" s="1"/>
  <c r="P43" s="1"/>
  <c r="Z42"/>
  <c r="Q49" i="10"/>
  <c r="AA43" i="15"/>
  <c r="AN44"/>
  <c r="AN46" s="1"/>
  <c r="Q43"/>
  <c r="X44"/>
  <c r="X46" s="1"/>
  <c r="Z44"/>
  <c r="Z46" s="1"/>
  <c r="K44"/>
  <c r="K46" s="1"/>
  <c r="H43"/>
  <c r="Q44"/>
  <c r="Q46" s="1"/>
  <c r="L43"/>
  <c r="R42"/>
  <c r="AB44"/>
  <c r="AB46" s="1"/>
  <c r="S43"/>
  <c r="V44"/>
  <c r="V46" s="1"/>
  <c r="O43"/>
  <c r="G43"/>
  <c r="J44"/>
  <c r="J46" s="1"/>
  <c r="R44"/>
  <c r="R46" s="1"/>
  <c r="M43"/>
  <c r="T44"/>
  <c r="T46" s="1"/>
  <c r="AC44"/>
  <c r="AC46" s="1"/>
  <c r="T43"/>
  <c r="AF43"/>
  <c r="AU44"/>
  <c r="AU46" s="1"/>
  <c r="N49" i="10"/>
  <c r="N42" i="15"/>
  <c r="L44"/>
  <c r="L46" s="1"/>
  <c r="N44"/>
  <c r="N46" s="1"/>
  <c r="I43"/>
  <c r="F42"/>
  <c r="AY42" s="1"/>
  <c r="L49" i="10"/>
  <c r="K49"/>
  <c r="AT44" i="15"/>
  <c r="AT46" s="1"/>
  <c r="AE43"/>
  <c r="AV44"/>
  <c r="AV46" s="1"/>
  <c r="AG43"/>
  <c r="B44"/>
  <c r="B46" s="1"/>
  <c r="E43"/>
  <c r="H44"/>
  <c r="H46" s="1"/>
  <c r="F44"/>
  <c r="F46" s="1"/>
  <c r="X43"/>
  <c r="AI44"/>
  <c r="AI46" s="1"/>
  <c r="D44"/>
  <c r="D46" s="1"/>
  <c r="C43"/>
  <c r="D43"/>
  <c r="E44"/>
  <c r="E46" s="1"/>
  <c r="K43"/>
  <c r="P44"/>
  <c r="P46" s="1"/>
  <c r="AJ44"/>
  <c r="AJ46" s="1"/>
  <c r="Y43"/>
  <c r="AL44"/>
  <c r="AL46" s="1"/>
  <c r="R49" i="10"/>
  <c r="AD42" i="15"/>
  <c r="BE42" s="1"/>
  <c r="M49" i="10"/>
  <c r="J42" i="15"/>
  <c r="AZ42" s="1"/>
  <c r="AC43"/>
  <c r="AP44"/>
  <c r="AP46" s="1"/>
  <c r="AR44"/>
  <c r="AR46" s="1"/>
  <c r="BA42" l="1"/>
  <c r="AB43"/>
  <c r="BD42"/>
  <c r="BB42"/>
  <c r="W43"/>
  <c r="P49" i="10"/>
  <c r="W44" i="15"/>
  <c r="W46" s="1"/>
  <c r="AD44"/>
  <c r="AD46" s="1"/>
  <c r="O49" i="10"/>
  <c r="U43" i="15"/>
  <c r="V42"/>
  <c r="AG44" s="1"/>
  <c r="AG46" s="1"/>
  <c r="E49" i="10"/>
  <c r="J43" i="15"/>
  <c r="BH50" s="1"/>
  <c r="M44"/>
  <c r="M46" s="1"/>
  <c r="O44"/>
  <c r="O46" s="1"/>
  <c r="B43"/>
  <c r="BF50" s="1"/>
  <c r="C44"/>
  <c r="C46" s="1"/>
  <c r="AW44"/>
  <c r="AW46" s="1"/>
  <c r="C49" i="10"/>
  <c r="I49"/>
  <c r="Z43" i="15"/>
  <c r="BL50" s="1"/>
  <c r="AK44"/>
  <c r="AK46" s="1"/>
  <c r="AM44"/>
  <c r="AM46" s="1"/>
  <c r="J49" i="10"/>
  <c r="AD43" i="15"/>
  <c r="BM50" s="1"/>
  <c r="AS44"/>
  <c r="AS46" s="1"/>
  <c r="AQ44"/>
  <c r="AQ46" s="1"/>
  <c r="F43"/>
  <c r="BG50" s="1"/>
  <c r="G44"/>
  <c r="G46" s="1"/>
  <c r="G47" s="1"/>
  <c r="D49" i="10"/>
  <c r="I44" i="15"/>
  <c r="I46" s="1"/>
  <c r="N43"/>
  <c r="BI50" s="1"/>
  <c r="U44"/>
  <c r="U46" s="1"/>
  <c r="S44"/>
  <c r="S46" s="1"/>
  <c r="F49" i="10"/>
  <c r="G49"/>
  <c r="Y44" i="15"/>
  <c r="Y46" s="1"/>
  <c r="AA44"/>
  <c r="AA46" s="1"/>
  <c r="R43"/>
  <c r="BJ50" s="1"/>
  <c r="AW47"/>
  <c r="AE44" l="1"/>
  <c r="AE46" s="1"/>
  <c r="BC42"/>
  <c r="H49" i="10" s="1"/>
  <c r="AK47" i="15"/>
  <c r="AH47" s="1"/>
  <c r="W48" s="1"/>
  <c r="AD49" s="1"/>
  <c r="M47"/>
  <c r="L47" s="1"/>
  <c r="I48" s="1"/>
  <c r="S49" s="1"/>
  <c r="S50" s="1"/>
  <c r="AQ47"/>
  <c r="AM47" s="1"/>
  <c r="Z48" s="1"/>
  <c r="AG49" s="1"/>
  <c r="AG50" s="1"/>
  <c r="V43"/>
  <c r="BK50" s="1"/>
  <c r="S47"/>
  <c r="Q47" s="1"/>
  <c r="L48" s="1"/>
  <c r="AE49" s="1"/>
  <c r="AE50" s="1"/>
  <c r="Y47"/>
  <c r="U47" s="1"/>
  <c r="N48" s="1"/>
  <c r="AA49" s="1"/>
  <c r="AA50" s="1"/>
  <c r="AE47"/>
  <c r="AA47" s="1"/>
  <c r="R48" s="1"/>
  <c r="I49" s="1"/>
  <c r="I50" s="1"/>
  <c r="AU47"/>
  <c r="AF48" s="1"/>
  <c r="P49" s="1"/>
  <c r="P50" s="1"/>
  <c r="AV47"/>
  <c r="AG48" s="1"/>
  <c r="V49" s="1"/>
  <c r="AS47"/>
  <c r="AD48" s="1"/>
  <c r="F49" s="1"/>
  <c r="AT47"/>
  <c r="AE48" s="1"/>
  <c r="AB49" s="1"/>
  <c r="AB50" s="1"/>
  <c r="E47"/>
  <c r="D48" s="1"/>
  <c r="X49" s="1"/>
  <c r="X50" s="1"/>
  <c r="F47"/>
  <c r="E48" s="1"/>
  <c r="AF49" s="1"/>
  <c r="AF50" s="1"/>
  <c r="D47"/>
  <c r="C48" s="1"/>
  <c r="R49" s="1"/>
  <c r="C47"/>
  <c r="B48" s="1"/>
  <c r="J49" s="1"/>
  <c r="AG47" l="1"/>
  <c r="V48" s="1"/>
  <c r="E49" s="1"/>
  <c r="E50" s="1"/>
  <c r="H52" s="1"/>
  <c r="H54" s="1"/>
  <c r="AI47"/>
  <c r="X48" s="1"/>
  <c r="L49" s="1"/>
  <c r="L50" s="1"/>
  <c r="Q52" s="1"/>
  <c r="Q54" s="1"/>
  <c r="AJ47"/>
  <c r="Y48" s="1"/>
  <c r="T49" s="1"/>
  <c r="T50" s="1"/>
  <c r="AO47"/>
  <c r="AB48" s="1"/>
  <c r="W49" s="1"/>
  <c r="W50" s="1"/>
  <c r="AH52" s="1"/>
  <c r="AH54" s="1"/>
  <c r="AN47"/>
  <c r="AA48" s="1"/>
  <c r="M49" s="1"/>
  <c r="M50" s="1"/>
  <c r="T52" s="1"/>
  <c r="T54" s="1"/>
  <c r="J47"/>
  <c r="G48" s="1"/>
  <c r="AC49" s="1"/>
  <c r="AC50" s="1"/>
  <c r="AR52" s="1"/>
  <c r="AR54" s="1"/>
  <c r="K47"/>
  <c r="H48" s="1"/>
  <c r="C49" s="1"/>
  <c r="C50" s="1"/>
  <c r="I47"/>
  <c r="F48" s="1"/>
  <c r="N49" s="1"/>
  <c r="N50" s="1"/>
  <c r="AP47"/>
  <c r="AC48" s="1"/>
  <c r="H49" s="1"/>
  <c r="H50" s="1"/>
  <c r="K52" s="1"/>
  <c r="K54" s="1"/>
  <c r="R47"/>
  <c r="M48" s="1"/>
  <c r="G49" s="1"/>
  <c r="G50" s="1"/>
  <c r="G51" s="1"/>
  <c r="O47"/>
  <c r="J48" s="1"/>
  <c r="Y49" s="1"/>
  <c r="Y50" s="1"/>
  <c r="P47"/>
  <c r="K48" s="1"/>
  <c r="Q49" s="1"/>
  <c r="Q50" s="1"/>
  <c r="X52" s="1"/>
  <c r="X54" s="1"/>
  <c r="AD47"/>
  <c r="U48" s="1"/>
  <c r="D49" s="1"/>
  <c r="D50" s="1"/>
  <c r="D51" s="1"/>
  <c r="AB47"/>
  <c r="S48" s="1"/>
  <c r="O49" s="1"/>
  <c r="O50" s="1"/>
  <c r="O51" s="1"/>
  <c r="V47"/>
  <c r="O48" s="1"/>
  <c r="U49" s="1"/>
  <c r="U50" s="1"/>
  <c r="U51" s="1"/>
  <c r="W47"/>
  <c r="P48" s="1"/>
  <c r="K49" s="1"/>
  <c r="K50" s="1"/>
  <c r="P52" s="1"/>
  <c r="P54" s="1"/>
  <c r="AC47"/>
  <c r="T48" s="1"/>
  <c r="Z49" s="1"/>
  <c r="X47"/>
  <c r="Q48" s="1"/>
  <c r="B49" s="1"/>
  <c r="B50" s="1"/>
  <c r="X51"/>
  <c r="AI52"/>
  <c r="AI54" s="1"/>
  <c r="P51"/>
  <c r="W52"/>
  <c r="W54" s="1"/>
  <c r="AV52"/>
  <c r="AV54" s="1"/>
  <c r="B52"/>
  <c r="B54" s="1"/>
  <c r="AG51"/>
  <c r="AB52"/>
  <c r="AB54" s="1"/>
  <c r="S51"/>
  <c r="R50" i="10"/>
  <c r="AD50" i="15"/>
  <c r="BE50" s="1"/>
  <c r="AE51"/>
  <c r="AT52"/>
  <c r="AT54" s="1"/>
  <c r="AF51"/>
  <c r="AU52"/>
  <c r="AU54" s="1"/>
  <c r="V50"/>
  <c r="BC50" s="1"/>
  <c r="I51"/>
  <c r="N52"/>
  <c r="N54" s="1"/>
  <c r="L52"/>
  <c r="L54" s="1"/>
  <c r="AA51"/>
  <c r="AN52"/>
  <c r="AN54" s="1"/>
  <c r="O50" i="10"/>
  <c r="R50" i="15"/>
  <c r="BB50" s="1"/>
  <c r="F50"/>
  <c r="C51"/>
  <c r="D52"/>
  <c r="D54" s="1"/>
  <c r="AC52"/>
  <c r="AC54" s="1"/>
  <c r="T51"/>
  <c r="Y51"/>
  <c r="AL52"/>
  <c r="AL54" s="1"/>
  <c r="AJ52"/>
  <c r="AJ54" s="1"/>
  <c r="AD52"/>
  <c r="AD54" s="1"/>
  <c r="AF52"/>
  <c r="AF54" s="1"/>
  <c r="J50"/>
  <c r="AO52"/>
  <c r="AO54" s="1"/>
  <c r="AB51"/>
  <c r="AC51"/>
  <c r="K51"/>
  <c r="Q51" l="1"/>
  <c r="AZ50"/>
  <c r="E50" i="10" s="1"/>
  <c r="E51" i="15"/>
  <c r="AY50"/>
  <c r="AX50"/>
  <c r="BA50"/>
  <c r="F50" i="10" s="1"/>
  <c r="F52" i="15"/>
  <c r="F54" s="1"/>
  <c r="M51"/>
  <c r="J52"/>
  <c r="J54" s="1"/>
  <c r="R52"/>
  <c r="R54" s="1"/>
  <c r="H51"/>
  <c r="L50" i="10"/>
  <c r="V52" i="15"/>
  <c r="V54" s="1"/>
  <c r="L51"/>
  <c r="N50" i="10"/>
  <c r="AP52" i="15"/>
  <c r="AP54" s="1"/>
  <c r="Q50" i="10"/>
  <c r="W51" i="15"/>
  <c r="M50" i="10"/>
  <c r="Z52" i="15"/>
  <c r="Z54" s="1"/>
  <c r="P50" i="10"/>
  <c r="K50"/>
  <c r="E52" i="15"/>
  <c r="E54" s="1"/>
  <c r="Z50"/>
  <c r="M52"/>
  <c r="M54" s="1"/>
  <c r="J51"/>
  <c r="BH58" s="1"/>
  <c r="O52"/>
  <c r="O54" s="1"/>
  <c r="H50" i="10"/>
  <c r="AG52" i="15"/>
  <c r="AG54" s="1"/>
  <c r="V51"/>
  <c r="AE52"/>
  <c r="AE54" s="1"/>
  <c r="AA52"/>
  <c r="AA54" s="1"/>
  <c r="Y52"/>
  <c r="Y54" s="1"/>
  <c r="R51"/>
  <c r="BJ58" s="1"/>
  <c r="G50" i="10"/>
  <c r="AK52" i="15"/>
  <c r="AK54" s="1"/>
  <c r="AM52"/>
  <c r="AM54" s="1"/>
  <c r="J50" i="10"/>
  <c r="AD51" i="15"/>
  <c r="BM58" s="1"/>
  <c r="AS52"/>
  <c r="AS54" s="1"/>
  <c r="AQ52"/>
  <c r="AQ54" s="1"/>
  <c r="G52"/>
  <c r="G54" s="1"/>
  <c r="I52"/>
  <c r="I54" s="1"/>
  <c r="D50" i="10"/>
  <c r="F51" i="15"/>
  <c r="BG58" s="1"/>
  <c r="S52"/>
  <c r="S54" s="1"/>
  <c r="N51"/>
  <c r="BI58" s="1"/>
  <c r="U52"/>
  <c r="U54" s="1"/>
  <c r="C52"/>
  <c r="C54" s="1"/>
  <c r="AW52"/>
  <c r="AW54" s="1"/>
  <c r="B51"/>
  <c r="C50" i="10"/>
  <c r="BF58" i="15" l="1"/>
  <c r="BK58"/>
  <c r="Z51"/>
  <c r="BL58" s="1"/>
  <c r="BD50"/>
  <c r="I50" i="10" s="1"/>
  <c r="S55" i="15"/>
  <c r="Q55" s="1"/>
  <c r="L56" s="1"/>
  <c r="AE57" s="1"/>
  <c r="AE58" s="1"/>
  <c r="M55"/>
  <c r="J55" s="1"/>
  <c r="G56" s="1"/>
  <c r="AC57" s="1"/>
  <c r="AC58" s="1"/>
  <c r="AK55"/>
  <c r="AJ55" s="1"/>
  <c r="Y56" s="1"/>
  <c r="T57" s="1"/>
  <c r="T58" s="1"/>
  <c r="AE55"/>
  <c r="AA55" s="1"/>
  <c r="R56" s="1"/>
  <c r="I57" s="1"/>
  <c r="I58" s="1"/>
  <c r="G55"/>
  <c r="Y55"/>
  <c r="AW55"/>
  <c r="AQ55"/>
  <c r="P55" l="1"/>
  <c r="K56" s="1"/>
  <c r="Q57" s="1"/>
  <c r="Q58" s="1"/>
  <c r="Z60" s="1"/>
  <c r="Z62" s="1"/>
  <c r="R55"/>
  <c r="M56" s="1"/>
  <c r="G57" s="1"/>
  <c r="G58" s="1"/>
  <c r="J60" s="1"/>
  <c r="J62" s="1"/>
  <c r="O55"/>
  <c r="J56" s="1"/>
  <c r="Y57" s="1"/>
  <c r="Y58" s="1"/>
  <c r="Y59" s="1"/>
  <c r="I55"/>
  <c r="F56" s="1"/>
  <c r="N57" s="1"/>
  <c r="K55"/>
  <c r="H56" s="1"/>
  <c r="C57" s="1"/>
  <c r="C58" s="1"/>
  <c r="C59" s="1"/>
  <c r="L55"/>
  <c r="I56" s="1"/>
  <c r="S57" s="1"/>
  <c r="S58" s="1"/>
  <c r="S59" s="1"/>
  <c r="AI55"/>
  <c r="X56" s="1"/>
  <c r="L57" s="1"/>
  <c r="L58" s="1"/>
  <c r="L59" s="1"/>
  <c r="AC55"/>
  <c r="T56" s="1"/>
  <c r="Z57" s="1"/>
  <c r="Z58" s="1"/>
  <c r="AD55"/>
  <c r="U56" s="1"/>
  <c r="D57" s="1"/>
  <c r="D58" s="1"/>
  <c r="E60" s="1"/>
  <c r="E62" s="1"/>
  <c r="AH55"/>
  <c r="W56" s="1"/>
  <c r="AD57" s="1"/>
  <c r="AD58" s="1"/>
  <c r="AB55"/>
  <c r="S56" s="1"/>
  <c r="O57" s="1"/>
  <c r="O58" s="1"/>
  <c r="O59" s="1"/>
  <c r="AG55"/>
  <c r="V56" s="1"/>
  <c r="E57" s="1"/>
  <c r="E58" s="1"/>
  <c r="E59" s="1"/>
  <c r="N60"/>
  <c r="N62" s="1"/>
  <c r="L60"/>
  <c r="L62" s="1"/>
  <c r="I59"/>
  <c r="T59"/>
  <c r="AC60"/>
  <c r="AC62" s="1"/>
  <c r="AL60"/>
  <c r="AL62" s="1"/>
  <c r="AJ60"/>
  <c r="AJ62" s="1"/>
  <c r="AN55"/>
  <c r="AA56" s="1"/>
  <c r="M57" s="1"/>
  <c r="M58" s="1"/>
  <c r="AO55"/>
  <c r="AB56" s="1"/>
  <c r="W57" s="1"/>
  <c r="W58" s="1"/>
  <c r="AP55"/>
  <c r="AC56" s="1"/>
  <c r="H57" s="1"/>
  <c r="H58" s="1"/>
  <c r="AM55"/>
  <c r="Z56" s="1"/>
  <c r="AG57" s="1"/>
  <c r="AG58" s="1"/>
  <c r="AR60"/>
  <c r="AR62" s="1"/>
  <c r="AC59"/>
  <c r="AP60"/>
  <c r="AP62" s="1"/>
  <c r="E55"/>
  <c r="D56" s="1"/>
  <c r="X57" s="1"/>
  <c r="X58" s="1"/>
  <c r="C55"/>
  <c r="B56" s="1"/>
  <c r="J57" s="1"/>
  <c r="F55"/>
  <c r="E56" s="1"/>
  <c r="AF57" s="1"/>
  <c r="AF58" s="1"/>
  <c r="D55"/>
  <c r="C56" s="1"/>
  <c r="R57" s="1"/>
  <c r="U55"/>
  <c r="N56" s="1"/>
  <c r="AA57" s="1"/>
  <c r="AA58" s="1"/>
  <c r="X55"/>
  <c r="Q56" s="1"/>
  <c r="B57" s="1"/>
  <c r="W55"/>
  <c r="P56" s="1"/>
  <c r="K57" s="1"/>
  <c r="K58" s="1"/>
  <c r="V55"/>
  <c r="O56" s="1"/>
  <c r="U57" s="1"/>
  <c r="U58" s="1"/>
  <c r="AT55"/>
  <c r="AE56" s="1"/>
  <c r="AB57" s="1"/>
  <c r="AB58" s="1"/>
  <c r="AU55"/>
  <c r="AF56" s="1"/>
  <c r="P57" s="1"/>
  <c r="P58" s="1"/>
  <c r="AV55"/>
  <c r="AG56" s="1"/>
  <c r="V57" s="1"/>
  <c r="AS55"/>
  <c r="AD56" s="1"/>
  <c r="F57" s="1"/>
  <c r="N58"/>
  <c r="Q60"/>
  <c r="Q62" s="1"/>
  <c r="AE59"/>
  <c r="AT60"/>
  <c r="AT62" s="1"/>
  <c r="G59" l="1"/>
  <c r="AB60"/>
  <c r="AB62" s="1"/>
  <c r="X60"/>
  <c r="X62" s="1"/>
  <c r="BE58"/>
  <c r="BA58"/>
  <c r="BD58"/>
  <c r="I51" i="10" s="1"/>
  <c r="D60" i="15"/>
  <c r="D62" s="1"/>
  <c r="D59"/>
  <c r="Q59"/>
  <c r="F60"/>
  <c r="F62" s="1"/>
  <c r="H60"/>
  <c r="H62" s="1"/>
  <c r="V60"/>
  <c r="V62" s="1"/>
  <c r="N51" i="10"/>
  <c r="F58" i="15"/>
  <c r="AY58" s="1"/>
  <c r="L51" i="10"/>
  <c r="AN60" i="15"/>
  <c r="AN62" s="1"/>
  <c r="AA59"/>
  <c r="O51" i="10"/>
  <c r="R58" i="15"/>
  <c r="BB58" s="1"/>
  <c r="H59"/>
  <c r="K60"/>
  <c r="K62" s="1"/>
  <c r="R51" i="10"/>
  <c r="AO60" i="15"/>
  <c r="AO62" s="1"/>
  <c r="AB59"/>
  <c r="B58"/>
  <c r="AX58" s="1"/>
  <c r="K51" i="10"/>
  <c r="X59" i="15"/>
  <c r="AI60"/>
  <c r="AI62" s="1"/>
  <c r="AG59"/>
  <c r="AV60"/>
  <c r="AV62" s="1"/>
  <c r="B60"/>
  <c r="B62" s="1"/>
  <c r="Q51" i="10"/>
  <c r="F51"/>
  <c r="U60" i="15"/>
  <c r="U62" s="1"/>
  <c r="N59"/>
  <c r="S60"/>
  <c r="S62" s="1"/>
  <c r="W60"/>
  <c r="W62" s="1"/>
  <c r="P59"/>
  <c r="K59"/>
  <c r="P60"/>
  <c r="P62" s="1"/>
  <c r="Z59"/>
  <c r="AM60"/>
  <c r="AM62" s="1"/>
  <c r="AK60"/>
  <c r="AK62" s="1"/>
  <c r="M51" i="10"/>
  <c r="J58" i="15"/>
  <c r="AZ58" s="1"/>
  <c r="T60"/>
  <c r="T62" s="1"/>
  <c r="R60"/>
  <c r="R62" s="1"/>
  <c r="M59"/>
  <c r="V58"/>
  <c r="BC58" s="1"/>
  <c r="P51" i="10"/>
  <c r="AD60" i="15"/>
  <c r="AD62" s="1"/>
  <c r="AF60"/>
  <c r="AF62" s="1"/>
  <c r="U59"/>
  <c r="AD59"/>
  <c r="AS60"/>
  <c r="AS62" s="1"/>
  <c r="J51" i="10"/>
  <c r="AQ60" i="15"/>
  <c r="AQ62" s="1"/>
  <c r="AF59"/>
  <c r="AU60"/>
  <c r="AU62" s="1"/>
  <c r="AH60"/>
  <c r="AH62" s="1"/>
  <c r="W59"/>
  <c r="BL66" l="1"/>
  <c r="BM66"/>
  <c r="BI66"/>
  <c r="I60"/>
  <c r="I62" s="1"/>
  <c r="G60"/>
  <c r="G62" s="1"/>
  <c r="F59"/>
  <c r="BG66" s="1"/>
  <c r="D51" i="10"/>
  <c r="V59" i="15"/>
  <c r="BK66" s="1"/>
  <c r="AG60"/>
  <c r="AG62" s="1"/>
  <c r="AK63" s="1"/>
  <c r="AE60"/>
  <c r="AE62" s="1"/>
  <c r="E51" i="10"/>
  <c r="J59" i="15"/>
  <c r="BH66" s="1"/>
  <c r="M60"/>
  <c r="M62" s="1"/>
  <c r="O60"/>
  <c r="O62" s="1"/>
  <c r="S63" s="1"/>
  <c r="G51" i="10"/>
  <c r="AA60" i="15"/>
  <c r="AA62" s="1"/>
  <c r="R59"/>
  <c r="BJ66" s="1"/>
  <c r="Y60"/>
  <c r="Y62" s="1"/>
  <c r="Y63" s="1"/>
  <c r="H51" i="10"/>
  <c r="AQ63" i="15"/>
  <c r="B59"/>
  <c r="BF66" s="1"/>
  <c r="C51" i="10"/>
  <c r="AW60" i="15"/>
  <c r="AW62" s="1"/>
  <c r="AW63" s="1"/>
  <c r="C60"/>
  <c r="C62" s="1"/>
  <c r="M63" l="1"/>
  <c r="K63" s="1"/>
  <c r="H64" s="1"/>
  <c r="C65" s="1"/>
  <c r="C66" s="1"/>
  <c r="G63"/>
  <c r="C63" s="1"/>
  <c r="B64" s="1"/>
  <c r="J65" s="1"/>
  <c r="AE63"/>
  <c r="AA63" s="1"/>
  <c r="R64" s="1"/>
  <c r="I65" s="1"/>
  <c r="I66" s="1"/>
  <c r="AS63"/>
  <c r="AD64" s="1"/>
  <c r="F65" s="1"/>
  <c r="AT63"/>
  <c r="AE64" s="1"/>
  <c r="AB65" s="1"/>
  <c r="AB66" s="1"/>
  <c r="AV63"/>
  <c r="AG64" s="1"/>
  <c r="V65" s="1"/>
  <c r="AU63"/>
  <c r="AF64" s="1"/>
  <c r="P65" s="1"/>
  <c r="P66" s="1"/>
  <c r="X63"/>
  <c r="Q64" s="1"/>
  <c r="B65" s="1"/>
  <c r="U63"/>
  <c r="N64" s="1"/>
  <c r="AA65" s="1"/>
  <c r="AA66" s="1"/>
  <c r="V63"/>
  <c r="O64" s="1"/>
  <c r="U65" s="1"/>
  <c r="U66" s="1"/>
  <c r="W63"/>
  <c r="P64" s="1"/>
  <c r="K65" s="1"/>
  <c r="K66" s="1"/>
  <c r="AG63"/>
  <c r="V64" s="1"/>
  <c r="E65" s="1"/>
  <c r="E66" s="1"/>
  <c r="AJ63"/>
  <c r="Y64" s="1"/>
  <c r="T65" s="1"/>
  <c r="T66" s="1"/>
  <c r="AH63"/>
  <c r="W64" s="1"/>
  <c r="AD65" s="1"/>
  <c r="AI63"/>
  <c r="X64" s="1"/>
  <c r="L65" s="1"/>
  <c r="L66" s="1"/>
  <c r="AC63"/>
  <c r="T64" s="1"/>
  <c r="Z65" s="1"/>
  <c r="AD63"/>
  <c r="U64" s="1"/>
  <c r="D65" s="1"/>
  <c r="D66" s="1"/>
  <c r="AP63"/>
  <c r="AC64" s="1"/>
  <c r="H65" s="1"/>
  <c r="H66" s="1"/>
  <c r="AN63"/>
  <c r="AA64" s="1"/>
  <c r="M65" s="1"/>
  <c r="M66" s="1"/>
  <c r="AO63"/>
  <c r="AB64" s="1"/>
  <c r="W65" s="1"/>
  <c r="W66" s="1"/>
  <c r="AM63"/>
  <c r="Z64" s="1"/>
  <c r="AG65" s="1"/>
  <c r="AG66" s="1"/>
  <c r="R63"/>
  <c r="M64" s="1"/>
  <c r="G65" s="1"/>
  <c r="G66" s="1"/>
  <c r="Q63"/>
  <c r="L64" s="1"/>
  <c r="AE65" s="1"/>
  <c r="AE66" s="1"/>
  <c r="P63"/>
  <c r="K64" s="1"/>
  <c r="Q65" s="1"/>
  <c r="Q66" s="1"/>
  <c r="O63"/>
  <c r="J64" s="1"/>
  <c r="Y65" s="1"/>
  <c r="Y66" s="1"/>
  <c r="AB63" l="1"/>
  <c r="S64" s="1"/>
  <c r="O65" s="1"/>
  <c r="O66" s="1"/>
  <c r="O67" s="1"/>
  <c r="I63"/>
  <c r="F64" s="1"/>
  <c r="N65" s="1"/>
  <c r="N66" s="1"/>
  <c r="J63"/>
  <c r="G64" s="1"/>
  <c r="AC65" s="1"/>
  <c r="AC66" s="1"/>
  <c r="AC67" s="1"/>
  <c r="L63"/>
  <c r="I64" s="1"/>
  <c r="S65" s="1"/>
  <c r="S66" s="1"/>
  <c r="S67" s="1"/>
  <c r="E63"/>
  <c r="D64" s="1"/>
  <c r="X65" s="1"/>
  <c r="X66" s="1"/>
  <c r="AI68" s="1"/>
  <c r="AI70" s="1"/>
  <c r="D63"/>
  <c r="C64" s="1"/>
  <c r="R65" s="1"/>
  <c r="R66" s="1"/>
  <c r="BB66" s="1"/>
  <c r="F63"/>
  <c r="E64" s="1"/>
  <c r="AF65" s="1"/>
  <c r="AF66" s="1"/>
  <c r="AF67" s="1"/>
  <c r="AL68"/>
  <c r="AL70" s="1"/>
  <c r="Y67"/>
  <c r="AJ68"/>
  <c r="AJ70" s="1"/>
  <c r="B68"/>
  <c r="B70" s="1"/>
  <c r="AV68"/>
  <c r="AV70" s="1"/>
  <c r="AG67"/>
  <c r="N68"/>
  <c r="N70" s="1"/>
  <c r="I67"/>
  <c r="L68"/>
  <c r="L70" s="1"/>
  <c r="F68"/>
  <c r="F70" s="1"/>
  <c r="H68"/>
  <c r="H70" s="1"/>
  <c r="E67"/>
  <c r="B66"/>
  <c r="AX66" s="1"/>
  <c r="K52" i="10"/>
  <c r="L52"/>
  <c r="F66" i="15"/>
  <c r="AY66" s="1"/>
  <c r="J68"/>
  <c r="J70" s="1"/>
  <c r="G67"/>
  <c r="H67"/>
  <c r="K68"/>
  <c r="K70" s="1"/>
  <c r="D68"/>
  <c r="D70" s="1"/>
  <c r="C67"/>
  <c r="V68"/>
  <c r="V70" s="1"/>
  <c r="AC68"/>
  <c r="AC70" s="1"/>
  <c r="T67"/>
  <c r="AA67"/>
  <c r="AN68"/>
  <c r="AN70" s="1"/>
  <c r="J66"/>
  <c r="AZ66" s="1"/>
  <c r="M52" i="10"/>
  <c r="AB67" i="15"/>
  <c r="AO68"/>
  <c r="AO70" s="1"/>
  <c r="AE67"/>
  <c r="AT68"/>
  <c r="AT70" s="1"/>
  <c r="R68"/>
  <c r="R70" s="1"/>
  <c r="T68"/>
  <c r="T70" s="1"/>
  <c r="M67"/>
  <c r="Z66"/>
  <c r="AD66"/>
  <c r="R52" i="10"/>
  <c r="AD68" i="15"/>
  <c r="AD70" s="1"/>
  <c r="AF68"/>
  <c r="AF70" s="1"/>
  <c r="U67"/>
  <c r="V66"/>
  <c r="BC66" s="1"/>
  <c r="X68"/>
  <c r="X70" s="1"/>
  <c r="Q67"/>
  <c r="Z68"/>
  <c r="Z70" s="1"/>
  <c r="AH68"/>
  <c r="AH70" s="1"/>
  <c r="W67"/>
  <c r="AB68"/>
  <c r="AB70" s="1"/>
  <c r="E68"/>
  <c r="E70" s="1"/>
  <c r="D67"/>
  <c r="L67"/>
  <c r="Q68"/>
  <c r="Q70" s="1"/>
  <c r="K67"/>
  <c r="P68"/>
  <c r="P70" s="1"/>
  <c r="P67"/>
  <c r="W68"/>
  <c r="W70" s="1"/>
  <c r="BA66" l="1"/>
  <c r="F52" i="10" s="1"/>
  <c r="X67" i="15"/>
  <c r="BD66"/>
  <c r="BE66"/>
  <c r="J52" i="10" s="1"/>
  <c r="O52"/>
  <c r="N52"/>
  <c r="AP68" i="15"/>
  <c r="AP70" s="1"/>
  <c r="AU68"/>
  <c r="AU70" s="1"/>
  <c r="Q52" i="10"/>
  <c r="AR68" i="15"/>
  <c r="AR70" s="1"/>
  <c r="P52" i="10"/>
  <c r="D52"/>
  <c r="I68" i="15"/>
  <c r="I70" s="1"/>
  <c r="F67"/>
  <c r="BG74" s="1"/>
  <c r="G68"/>
  <c r="G70" s="1"/>
  <c r="AK68"/>
  <c r="AK70" s="1"/>
  <c r="AM68"/>
  <c r="AM70" s="1"/>
  <c r="Z67"/>
  <c r="BL74" s="1"/>
  <c r="I52" i="10"/>
  <c r="E52"/>
  <c r="J67" i="15"/>
  <c r="BH74" s="1"/>
  <c r="M68"/>
  <c r="M70" s="1"/>
  <c r="O68"/>
  <c r="O70" s="1"/>
  <c r="V67"/>
  <c r="BK74" s="1"/>
  <c r="AE68"/>
  <c r="AE70" s="1"/>
  <c r="H52" i="10"/>
  <c r="AG68" i="15"/>
  <c r="AG70" s="1"/>
  <c r="AQ68"/>
  <c r="AQ70" s="1"/>
  <c r="AD67"/>
  <c r="BM74" s="1"/>
  <c r="AS68"/>
  <c r="AS70" s="1"/>
  <c r="G52" i="10"/>
  <c r="R67" i="15"/>
  <c r="BJ74" s="1"/>
  <c r="Y68"/>
  <c r="Y70" s="1"/>
  <c r="AA68"/>
  <c r="AA70" s="1"/>
  <c r="U68"/>
  <c r="U70" s="1"/>
  <c r="N67"/>
  <c r="BI74" s="1"/>
  <c r="S68"/>
  <c r="S70" s="1"/>
  <c r="B67"/>
  <c r="BF74" s="1"/>
  <c r="C68"/>
  <c r="C70" s="1"/>
  <c r="AW68"/>
  <c r="AW70" s="1"/>
  <c r="C52" i="10"/>
  <c r="AK71" i="15" l="1"/>
  <c r="AJ71" s="1"/>
  <c r="Y72" s="1"/>
  <c r="T73" s="1"/>
  <c r="T74" s="1"/>
  <c r="M71"/>
  <c r="K71" s="1"/>
  <c r="H72" s="1"/>
  <c r="C73" s="1"/>
  <c r="C74" s="1"/>
  <c r="AQ71"/>
  <c r="AN71" s="1"/>
  <c r="AA72" s="1"/>
  <c r="M73" s="1"/>
  <c r="M74" s="1"/>
  <c r="G71"/>
  <c r="F71" s="1"/>
  <c r="E72" s="1"/>
  <c r="AF73" s="1"/>
  <c r="AF74" s="1"/>
  <c r="S71"/>
  <c r="Q71" s="1"/>
  <c r="L72" s="1"/>
  <c r="AE73" s="1"/>
  <c r="AE74" s="1"/>
  <c r="Y71"/>
  <c r="AW71"/>
  <c r="AE71"/>
  <c r="C71" l="1"/>
  <c r="B72" s="1"/>
  <c r="J73" s="1"/>
  <c r="J74" s="1"/>
  <c r="AH71"/>
  <c r="W72" s="1"/>
  <c r="AD73" s="1"/>
  <c r="AD74" s="1"/>
  <c r="AG71"/>
  <c r="V72" s="1"/>
  <c r="E73" s="1"/>
  <c r="E74" s="1"/>
  <c r="F76" s="1"/>
  <c r="F78" s="1"/>
  <c r="AI71"/>
  <c r="X72" s="1"/>
  <c r="L73" s="1"/>
  <c r="L74" s="1"/>
  <c r="L75" s="1"/>
  <c r="L71"/>
  <c r="I72" s="1"/>
  <c r="S73" s="1"/>
  <c r="S74" s="1"/>
  <c r="S75" s="1"/>
  <c r="J71"/>
  <c r="G72" s="1"/>
  <c r="AC73" s="1"/>
  <c r="AC74" s="1"/>
  <c r="AC75" s="1"/>
  <c r="I71"/>
  <c r="F72" s="1"/>
  <c r="N73" s="1"/>
  <c r="N74" s="1"/>
  <c r="AP71"/>
  <c r="AC72" s="1"/>
  <c r="H73" s="1"/>
  <c r="H74" s="1"/>
  <c r="H75" s="1"/>
  <c r="AM71"/>
  <c r="Z72" s="1"/>
  <c r="AG73" s="1"/>
  <c r="AG74" s="1"/>
  <c r="AG75" s="1"/>
  <c r="AO71"/>
  <c r="AB72" s="1"/>
  <c r="W73" s="1"/>
  <c r="W74" s="1"/>
  <c r="AH76" s="1"/>
  <c r="AH78" s="1"/>
  <c r="E71"/>
  <c r="D72" s="1"/>
  <c r="X73" s="1"/>
  <c r="X74" s="1"/>
  <c r="AI76" s="1"/>
  <c r="AI78" s="1"/>
  <c r="D71"/>
  <c r="C72" s="1"/>
  <c r="R73" s="1"/>
  <c r="P71"/>
  <c r="K72" s="1"/>
  <c r="Q73" s="1"/>
  <c r="Q74" s="1"/>
  <c r="Z76" s="1"/>
  <c r="Z78" s="1"/>
  <c r="O71"/>
  <c r="J72" s="1"/>
  <c r="Y73" s="1"/>
  <c r="Y74" s="1"/>
  <c r="Y75" s="1"/>
  <c r="R71"/>
  <c r="M72" s="1"/>
  <c r="G73" s="1"/>
  <c r="G74" s="1"/>
  <c r="G75" s="1"/>
  <c r="AU71"/>
  <c r="AF72" s="1"/>
  <c r="P73" s="1"/>
  <c r="P74" s="1"/>
  <c r="AV71"/>
  <c r="AG72" s="1"/>
  <c r="V73" s="1"/>
  <c r="AT71"/>
  <c r="AE72" s="1"/>
  <c r="AB73" s="1"/>
  <c r="AB74" s="1"/>
  <c r="AS71"/>
  <c r="AD72" s="1"/>
  <c r="F73" s="1"/>
  <c r="T75"/>
  <c r="AC76"/>
  <c r="AC78" s="1"/>
  <c r="X71"/>
  <c r="Q72" s="1"/>
  <c r="B73" s="1"/>
  <c r="U71"/>
  <c r="N72" s="1"/>
  <c r="AA73" s="1"/>
  <c r="AA74" s="1"/>
  <c r="V71"/>
  <c r="O72" s="1"/>
  <c r="U73" s="1"/>
  <c r="U74" s="1"/>
  <c r="W71"/>
  <c r="P72" s="1"/>
  <c r="K73" s="1"/>
  <c r="K74" s="1"/>
  <c r="R76"/>
  <c r="R78" s="1"/>
  <c r="T76"/>
  <c r="T78" s="1"/>
  <c r="M75"/>
  <c r="R74"/>
  <c r="AD71"/>
  <c r="U72" s="1"/>
  <c r="D73" s="1"/>
  <c r="D74" s="1"/>
  <c r="AC71"/>
  <c r="T72" s="1"/>
  <c r="Z73" s="1"/>
  <c r="AB71"/>
  <c r="S72" s="1"/>
  <c r="O73" s="1"/>
  <c r="O74" s="1"/>
  <c r="AA71"/>
  <c r="R72" s="1"/>
  <c r="I73" s="1"/>
  <c r="I74" s="1"/>
  <c r="E75"/>
  <c r="AT76"/>
  <c r="AT78" s="1"/>
  <c r="AE75"/>
  <c r="Q76"/>
  <c r="Q78" s="1"/>
  <c r="C75"/>
  <c r="D76"/>
  <c r="D78" s="1"/>
  <c r="AU76"/>
  <c r="AU78" s="1"/>
  <c r="AF75"/>
  <c r="AL76" l="1"/>
  <c r="AL78" s="1"/>
  <c r="AZ74"/>
  <c r="E53" i="10" s="1"/>
  <c r="X76" i="15"/>
  <c r="X78" s="1"/>
  <c r="AB76"/>
  <c r="AB78" s="1"/>
  <c r="BB74"/>
  <c r="B76"/>
  <c r="B78" s="1"/>
  <c r="BE74"/>
  <c r="J53" i="10" s="1"/>
  <c r="BA74" i="15"/>
  <c r="X75"/>
  <c r="AP76"/>
  <c r="AP78" s="1"/>
  <c r="W75"/>
  <c r="K76"/>
  <c r="K78" s="1"/>
  <c r="H76"/>
  <c r="H78" s="1"/>
  <c r="J76"/>
  <c r="J78" s="1"/>
  <c r="Q75"/>
  <c r="M53" i="10"/>
  <c r="AR76" i="15"/>
  <c r="AR78" s="1"/>
  <c r="AV76"/>
  <c r="AV78" s="1"/>
  <c r="R53" i="10"/>
  <c r="AJ76" i="15"/>
  <c r="AJ78" s="1"/>
  <c r="O53" i="10"/>
  <c r="Z74" i="15"/>
  <c r="BD74" s="1"/>
  <c r="Q53" i="10"/>
  <c r="G53"/>
  <c r="AA76" i="15"/>
  <c r="AA78" s="1"/>
  <c r="R75"/>
  <c r="Y76"/>
  <c r="Y78" s="1"/>
  <c r="AQ76"/>
  <c r="AQ78" s="1"/>
  <c r="AS76"/>
  <c r="AS78" s="1"/>
  <c r="AD75"/>
  <c r="BM82" s="1"/>
  <c r="B74"/>
  <c r="AX74" s="1"/>
  <c r="K53" i="10"/>
  <c r="P75" i="15"/>
  <c r="W76"/>
  <c r="W78" s="1"/>
  <c r="V76"/>
  <c r="V78" s="1"/>
  <c r="O75"/>
  <c r="AA75"/>
  <c r="AN76"/>
  <c r="AN78" s="1"/>
  <c r="V74"/>
  <c r="BC74" s="1"/>
  <c r="P53" i="10"/>
  <c r="O76" i="15"/>
  <c r="O78" s="1"/>
  <c r="J75"/>
  <c r="M76"/>
  <c r="M78" s="1"/>
  <c r="L76"/>
  <c r="L78" s="1"/>
  <c r="I75"/>
  <c r="N76"/>
  <c r="N78" s="1"/>
  <c r="U75"/>
  <c r="AD76"/>
  <c r="AD78" s="1"/>
  <c r="AF76"/>
  <c r="AF78" s="1"/>
  <c r="F53" i="10"/>
  <c r="S76" i="15"/>
  <c r="S78" s="1"/>
  <c r="U76"/>
  <c r="U78" s="1"/>
  <c r="N75"/>
  <c r="AO76"/>
  <c r="AO78" s="1"/>
  <c r="AB75"/>
  <c r="D75"/>
  <c r="E76"/>
  <c r="E78" s="1"/>
  <c r="K75"/>
  <c r="P76"/>
  <c r="P78" s="1"/>
  <c r="F74"/>
  <c r="AY74" s="1"/>
  <c r="L53" i="10"/>
  <c r="N53"/>
  <c r="BI82" i="15" l="1"/>
  <c r="BH82"/>
  <c r="BJ82"/>
  <c r="Y79"/>
  <c r="U79" s="1"/>
  <c r="N80" s="1"/>
  <c r="AA81" s="1"/>
  <c r="AA82" s="1"/>
  <c r="I53" i="10"/>
  <c r="AK76" i="15"/>
  <c r="AK78" s="1"/>
  <c r="AM76"/>
  <c r="AM78" s="1"/>
  <c r="AQ79" s="1"/>
  <c r="Z75"/>
  <c r="BL82" s="1"/>
  <c r="S79"/>
  <c r="C53" i="10"/>
  <c r="B75" i="15"/>
  <c r="BF82" s="1"/>
  <c r="C76"/>
  <c r="C78" s="1"/>
  <c r="AW76"/>
  <c r="AW78" s="1"/>
  <c r="AW79" s="1"/>
  <c r="D53" i="10"/>
  <c r="F75" i="15"/>
  <c r="BG82" s="1"/>
  <c r="G76"/>
  <c r="G78" s="1"/>
  <c r="I76"/>
  <c r="I78" s="1"/>
  <c r="M79" s="1"/>
  <c r="H53" i="10"/>
  <c r="V75" i="15"/>
  <c r="BK82" s="1"/>
  <c r="AG76"/>
  <c r="AG78" s="1"/>
  <c r="AE76"/>
  <c r="AE78" s="1"/>
  <c r="AE79" s="1"/>
  <c r="AK79" l="1"/>
  <c r="AI79" s="1"/>
  <c r="X80" s="1"/>
  <c r="L81" s="1"/>
  <c r="L82" s="1"/>
  <c r="W79"/>
  <c r="P80" s="1"/>
  <c r="K81" s="1"/>
  <c r="K82" s="1"/>
  <c r="K83" s="1"/>
  <c r="V79"/>
  <c r="O80" s="1"/>
  <c r="U81" s="1"/>
  <c r="U82" s="1"/>
  <c r="AD84" s="1"/>
  <c r="AD86" s="1"/>
  <c r="X79"/>
  <c r="Q80" s="1"/>
  <c r="B81" s="1"/>
  <c r="B82" s="1"/>
  <c r="AD79"/>
  <c r="U80" s="1"/>
  <c r="D81" s="1"/>
  <c r="D82" s="1"/>
  <c r="AC79"/>
  <c r="T80" s="1"/>
  <c r="Z81" s="1"/>
  <c r="AB79"/>
  <c r="S80" s="1"/>
  <c r="O81" s="1"/>
  <c r="O82" s="1"/>
  <c r="AA79"/>
  <c r="R80" s="1"/>
  <c r="I81" s="1"/>
  <c r="I82" s="1"/>
  <c r="O79"/>
  <c r="J80" s="1"/>
  <c r="Y81" s="1"/>
  <c r="Y82" s="1"/>
  <c r="Q79"/>
  <c r="L80" s="1"/>
  <c r="AE81" s="1"/>
  <c r="AE82" s="1"/>
  <c r="R79"/>
  <c r="M80" s="1"/>
  <c r="G81" s="1"/>
  <c r="G82" s="1"/>
  <c r="P79"/>
  <c r="K80" s="1"/>
  <c r="Q81" s="1"/>
  <c r="Q82" s="1"/>
  <c r="G79"/>
  <c r="AU79"/>
  <c r="AF80" s="1"/>
  <c r="P81" s="1"/>
  <c r="P82" s="1"/>
  <c r="AV79"/>
  <c r="AG80" s="1"/>
  <c r="V81" s="1"/>
  <c r="AS79"/>
  <c r="AD80" s="1"/>
  <c r="F81" s="1"/>
  <c r="AT79"/>
  <c r="AE80" s="1"/>
  <c r="AB81" s="1"/>
  <c r="AB82" s="1"/>
  <c r="AA83"/>
  <c r="AN84"/>
  <c r="AN86" s="1"/>
  <c r="L79"/>
  <c r="I80" s="1"/>
  <c r="S81" s="1"/>
  <c r="S82" s="1"/>
  <c r="I79"/>
  <c r="F80" s="1"/>
  <c r="N81" s="1"/>
  <c r="J79"/>
  <c r="G80" s="1"/>
  <c r="AC81" s="1"/>
  <c r="AC82" s="1"/>
  <c r="K79"/>
  <c r="H80" s="1"/>
  <c r="C81" s="1"/>
  <c r="C82" s="1"/>
  <c r="AO79"/>
  <c r="AB80" s="1"/>
  <c r="W81" s="1"/>
  <c r="W82" s="1"/>
  <c r="AM79"/>
  <c r="Z80" s="1"/>
  <c r="AG81" s="1"/>
  <c r="AG82" s="1"/>
  <c r="AN79"/>
  <c r="AA80" s="1"/>
  <c r="M81" s="1"/>
  <c r="M82" s="1"/>
  <c r="AP79"/>
  <c r="AC80" s="1"/>
  <c r="H81" s="1"/>
  <c r="H82" s="1"/>
  <c r="AJ79" l="1"/>
  <c r="Y80" s="1"/>
  <c r="T81" s="1"/>
  <c r="T82" s="1"/>
  <c r="T83" s="1"/>
  <c r="AG79"/>
  <c r="V80" s="1"/>
  <c r="E81" s="1"/>
  <c r="E82" s="1"/>
  <c r="AX82" s="1"/>
  <c r="C54" i="10" s="1"/>
  <c r="AH79" i="15"/>
  <c r="W80" s="1"/>
  <c r="AD81" s="1"/>
  <c r="AF84"/>
  <c r="AF86" s="1"/>
  <c r="P84"/>
  <c r="P86" s="1"/>
  <c r="U83"/>
  <c r="N82"/>
  <c r="BA82" s="1"/>
  <c r="N54" i="10"/>
  <c r="T84" i="15"/>
  <c r="T86" s="1"/>
  <c r="R84"/>
  <c r="R86" s="1"/>
  <c r="M83"/>
  <c r="AR84"/>
  <c r="AR86" s="1"/>
  <c r="AC83"/>
  <c r="AP84"/>
  <c r="AP86" s="1"/>
  <c r="W84"/>
  <c r="W86" s="1"/>
  <c r="P83"/>
  <c r="X84"/>
  <c r="X86" s="1"/>
  <c r="Z84"/>
  <c r="Z86" s="1"/>
  <c r="Q83"/>
  <c r="D83"/>
  <c r="E84"/>
  <c r="E86" s="1"/>
  <c r="H83"/>
  <c r="K84"/>
  <c r="K86" s="1"/>
  <c r="C83"/>
  <c r="D84"/>
  <c r="D86" s="1"/>
  <c r="V82"/>
  <c r="C84"/>
  <c r="C86" s="1"/>
  <c r="AW84"/>
  <c r="AW86" s="1"/>
  <c r="B83"/>
  <c r="Y83"/>
  <c r="AJ84"/>
  <c r="AJ86" s="1"/>
  <c r="AL84"/>
  <c r="AL86" s="1"/>
  <c r="AD82"/>
  <c r="Z82"/>
  <c r="BD82" s="1"/>
  <c r="Q54" i="10"/>
  <c r="AH84" i="15"/>
  <c r="AH86" s="1"/>
  <c r="W83"/>
  <c r="AB84"/>
  <c r="AB86" s="1"/>
  <c r="S83"/>
  <c r="F82"/>
  <c r="AY82" s="1"/>
  <c r="L54" i="10"/>
  <c r="AT84" i="15"/>
  <c r="AT86" s="1"/>
  <c r="AE83"/>
  <c r="E83"/>
  <c r="F84"/>
  <c r="F86" s="1"/>
  <c r="H84"/>
  <c r="H86" s="1"/>
  <c r="O83"/>
  <c r="V84"/>
  <c r="V86" s="1"/>
  <c r="K54" i="10"/>
  <c r="AG83" i="15"/>
  <c r="AV84"/>
  <c r="AV86" s="1"/>
  <c r="B84"/>
  <c r="B86" s="1"/>
  <c r="AB83"/>
  <c r="AO84"/>
  <c r="AO86" s="1"/>
  <c r="D79"/>
  <c r="C80" s="1"/>
  <c r="R81" s="1"/>
  <c r="F79"/>
  <c r="E80" s="1"/>
  <c r="AF81" s="1"/>
  <c r="AF82" s="1"/>
  <c r="C79"/>
  <c r="B80" s="1"/>
  <c r="J81" s="1"/>
  <c r="E79"/>
  <c r="D80" s="1"/>
  <c r="X81" s="1"/>
  <c r="X82" s="1"/>
  <c r="G83"/>
  <c r="J84"/>
  <c r="J86" s="1"/>
  <c r="Q84"/>
  <c r="Q86" s="1"/>
  <c r="L83"/>
  <c r="I83"/>
  <c r="N84"/>
  <c r="N86" s="1"/>
  <c r="L84"/>
  <c r="L86" s="1"/>
  <c r="AC84" l="1"/>
  <c r="AC86" s="1"/>
  <c r="BE82"/>
  <c r="BF90"/>
  <c r="BC82"/>
  <c r="AF83"/>
  <c r="AU84"/>
  <c r="AU86" s="1"/>
  <c r="F54" i="10"/>
  <c r="U84" i="15"/>
  <c r="U86" s="1"/>
  <c r="N83"/>
  <c r="BI90" s="1"/>
  <c r="S84"/>
  <c r="S86" s="1"/>
  <c r="R54" i="10"/>
  <c r="J82" i="15"/>
  <c r="AZ82" s="1"/>
  <c r="M54" i="10"/>
  <c r="I54"/>
  <c r="Z83" i="15"/>
  <c r="BL90" s="1"/>
  <c r="AK84"/>
  <c r="AK86" s="1"/>
  <c r="AM84"/>
  <c r="AM86" s="1"/>
  <c r="AI84"/>
  <c r="AI86" s="1"/>
  <c r="X83"/>
  <c r="H54" i="10"/>
  <c r="AG84" i="15"/>
  <c r="AG86" s="1"/>
  <c r="AE84"/>
  <c r="AE86" s="1"/>
  <c r="V83"/>
  <c r="BK90" s="1"/>
  <c r="R82"/>
  <c r="BB82" s="1"/>
  <c r="O54" i="10"/>
  <c r="D54"/>
  <c r="I84" i="15"/>
  <c r="I86" s="1"/>
  <c r="F83"/>
  <c r="BG90" s="1"/>
  <c r="G84"/>
  <c r="G86" s="1"/>
  <c r="G87" s="1"/>
  <c r="J54" i="10"/>
  <c r="AS84" i="15"/>
  <c r="AS86" s="1"/>
  <c r="AQ84"/>
  <c r="AQ86" s="1"/>
  <c r="AD83"/>
  <c r="BM90" s="1"/>
  <c r="P54" i="10"/>
  <c r="AW87" i="15" l="1"/>
  <c r="AT87" s="1"/>
  <c r="AE88" s="1"/>
  <c r="AB89" s="1"/>
  <c r="AB90" s="1"/>
  <c r="AQ87"/>
  <c r="AM87" s="1"/>
  <c r="Z88" s="1"/>
  <c r="AG89" s="1"/>
  <c r="AG90" s="1"/>
  <c r="C87"/>
  <c r="B88" s="1"/>
  <c r="J89" s="1"/>
  <c r="E87"/>
  <c r="D88" s="1"/>
  <c r="X89" s="1"/>
  <c r="X90" s="1"/>
  <c r="F87"/>
  <c r="E88" s="1"/>
  <c r="AF89" s="1"/>
  <c r="AF90" s="1"/>
  <c r="D87"/>
  <c r="C88" s="1"/>
  <c r="R89" s="1"/>
  <c r="AK87"/>
  <c r="E54" i="10"/>
  <c r="M84" i="15"/>
  <c r="M86" s="1"/>
  <c r="M87" s="1"/>
  <c r="O84"/>
  <c r="O86" s="1"/>
  <c r="S87" s="1"/>
  <c r="J83"/>
  <c r="BH90" s="1"/>
  <c r="G54" i="10"/>
  <c r="R83" i="15"/>
  <c r="BJ90" s="1"/>
  <c r="Y84"/>
  <c r="Y86" s="1"/>
  <c r="Y87" s="1"/>
  <c r="AA84"/>
  <c r="AA86" s="1"/>
  <c r="AE87" s="1"/>
  <c r="AS87" l="1"/>
  <c r="AD88" s="1"/>
  <c r="F89" s="1"/>
  <c r="F90" s="1"/>
  <c r="AV87"/>
  <c r="AG88" s="1"/>
  <c r="V89" s="1"/>
  <c r="V90" s="1"/>
  <c r="AU87"/>
  <c r="AF88" s="1"/>
  <c r="P89" s="1"/>
  <c r="P90" s="1"/>
  <c r="AN87"/>
  <c r="AA88" s="1"/>
  <c r="M89" s="1"/>
  <c r="M90" s="1"/>
  <c r="M91" s="1"/>
  <c r="AP87"/>
  <c r="AC88" s="1"/>
  <c r="H89" s="1"/>
  <c r="H90" s="1"/>
  <c r="K92" s="1"/>
  <c r="K94" s="1"/>
  <c r="AO87"/>
  <c r="AB88" s="1"/>
  <c r="W89" s="1"/>
  <c r="W90" s="1"/>
  <c r="AH92" s="1"/>
  <c r="AH94" s="1"/>
  <c r="I87"/>
  <c r="F88" s="1"/>
  <c r="N89" s="1"/>
  <c r="J87"/>
  <c r="G88" s="1"/>
  <c r="AC89" s="1"/>
  <c r="AC90" s="1"/>
  <c r="L87"/>
  <c r="I88" s="1"/>
  <c r="S89" s="1"/>
  <c r="S90" s="1"/>
  <c r="K87"/>
  <c r="H88" s="1"/>
  <c r="C89" s="1"/>
  <c r="C90" s="1"/>
  <c r="J90"/>
  <c r="V87"/>
  <c r="O88" s="1"/>
  <c r="U89" s="1"/>
  <c r="U90" s="1"/>
  <c r="X87"/>
  <c r="Q88" s="1"/>
  <c r="B89" s="1"/>
  <c r="W87"/>
  <c r="P88" s="1"/>
  <c r="K89" s="1"/>
  <c r="K90" s="1"/>
  <c r="U87"/>
  <c r="N88" s="1"/>
  <c r="AA89" s="1"/>
  <c r="AA90" s="1"/>
  <c r="Q87"/>
  <c r="L88" s="1"/>
  <c r="AE89" s="1"/>
  <c r="AE90" s="1"/>
  <c r="R87"/>
  <c r="M88" s="1"/>
  <c r="G89" s="1"/>
  <c r="G90" s="1"/>
  <c r="P87"/>
  <c r="K88" s="1"/>
  <c r="Q89" s="1"/>
  <c r="Q90" s="1"/>
  <c r="O87"/>
  <c r="J88" s="1"/>
  <c r="Y89" s="1"/>
  <c r="Y90" s="1"/>
  <c r="AB91"/>
  <c r="AO92"/>
  <c r="AO94" s="1"/>
  <c r="B92"/>
  <c r="B94" s="1"/>
  <c r="AG91"/>
  <c r="AV92"/>
  <c r="AV94" s="1"/>
  <c r="AI92"/>
  <c r="AI94" s="1"/>
  <c r="X91"/>
  <c r="AC87"/>
  <c r="T88" s="1"/>
  <c r="Z89" s="1"/>
  <c r="AD87"/>
  <c r="U88" s="1"/>
  <c r="D89" s="1"/>
  <c r="D90" s="1"/>
  <c r="AA87"/>
  <c r="R88" s="1"/>
  <c r="I89" s="1"/>
  <c r="I90" s="1"/>
  <c r="AB87"/>
  <c r="S88" s="1"/>
  <c r="O89" s="1"/>
  <c r="O90" s="1"/>
  <c r="AH87"/>
  <c r="W88" s="1"/>
  <c r="AD89" s="1"/>
  <c r="AI87"/>
  <c r="X88" s="1"/>
  <c r="L89" s="1"/>
  <c r="L90" s="1"/>
  <c r="AG87"/>
  <c r="V88" s="1"/>
  <c r="E89" s="1"/>
  <c r="E90" s="1"/>
  <c r="AJ87"/>
  <c r="Y88" s="1"/>
  <c r="T89" s="1"/>
  <c r="T90" s="1"/>
  <c r="W91"/>
  <c r="AF91"/>
  <c r="AU92"/>
  <c r="AU94" s="1"/>
  <c r="P91"/>
  <c r="W92"/>
  <c r="W94" s="1"/>
  <c r="R90"/>
  <c r="BB90" l="1"/>
  <c r="AY90"/>
  <c r="BC90"/>
  <c r="AZ90"/>
  <c r="T92"/>
  <c r="T94" s="1"/>
  <c r="H91"/>
  <c r="R92"/>
  <c r="R94" s="1"/>
  <c r="L55" i="10"/>
  <c r="O55"/>
  <c r="Q92" i="15"/>
  <c r="Q94" s="1"/>
  <c r="L91"/>
  <c r="E92"/>
  <c r="E94" s="1"/>
  <c r="D91"/>
  <c r="AT92"/>
  <c r="AT94" s="1"/>
  <c r="AE91"/>
  <c r="AF92"/>
  <c r="AF94" s="1"/>
  <c r="U91"/>
  <c r="AD92"/>
  <c r="AD94" s="1"/>
  <c r="C91"/>
  <c r="D92"/>
  <c r="D94" s="1"/>
  <c r="G55" i="10"/>
  <c r="R91" i="15"/>
  <c r="Y92"/>
  <c r="Y94" s="1"/>
  <c r="AA92"/>
  <c r="AA94" s="1"/>
  <c r="H92"/>
  <c r="H94" s="1"/>
  <c r="F92"/>
  <c r="F94" s="1"/>
  <c r="E91"/>
  <c r="N92"/>
  <c r="N94" s="1"/>
  <c r="I91"/>
  <c r="L92"/>
  <c r="L94" s="1"/>
  <c r="J92"/>
  <c r="J94" s="1"/>
  <c r="G91"/>
  <c r="B90"/>
  <c r="AX90" s="1"/>
  <c r="K55" i="10"/>
  <c r="H55"/>
  <c r="V91" i="15"/>
  <c r="AE92"/>
  <c r="AE94" s="1"/>
  <c r="AG92"/>
  <c r="AG94" s="1"/>
  <c r="N90"/>
  <c r="BA90" s="1"/>
  <c r="N55" i="10"/>
  <c r="T91" i="15"/>
  <c r="AC92"/>
  <c r="AC94" s="1"/>
  <c r="V92"/>
  <c r="V94" s="1"/>
  <c r="O91"/>
  <c r="X92"/>
  <c r="X94" s="1"/>
  <c r="Q91"/>
  <c r="Z92"/>
  <c r="Z94" s="1"/>
  <c r="P92"/>
  <c r="P94" s="1"/>
  <c r="K91"/>
  <c r="E55" i="10"/>
  <c r="O92" i="15"/>
  <c r="O94" s="1"/>
  <c r="J91"/>
  <c r="M92"/>
  <c r="M94" s="1"/>
  <c r="AP92"/>
  <c r="AP94" s="1"/>
  <c r="AR92"/>
  <c r="AR94" s="1"/>
  <c r="AC91"/>
  <c r="P55" i="10"/>
  <c r="D55"/>
  <c r="F91" i="15"/>
  <c r="I92"/>
  <c r="I94" s="1"/>
  <c r="G92"/>
  <c r="G94" s="1"/>
  <c r="AD90"/>
  <c r="BE90" s="1"/>
  <c r="R55" i="10"/>
  <c r="Z90" i="15"/>
  <c r="BD90" s="1"/>
  <c r="Q55" i="10"/>
  <c r="AL92" i="15"/>
  <c r="AL94" s="1"/>
  <c r="Y91"/>
  <c r="AJ92"/>
  <c r="AJ94" s="1"/>
  <c r="AA91"/>
  <c r="AN92"/>
  <c r="AN94" s="1"/>
  <c r="AB92"/>
  <c r="AB94" s="1"/>
  <c r="S91"/>
  <c r="M55" i="10"/>
  <c r="BG98" i="15" l="1"/>
  <c r="BH98"/>
  <c r="BJ98"/>
  <c r="BK98"/>
  <c r="M95"/>
  <c r="J95" s="1"/>
  <c r="G96" s="1"/>
  <c r="AC97" s="1"/>
  <c r="AC98" s="1"/>
  <c r="AC99" s="1"/>
  <c r="F55" i="10"/>
  <c r="S92" i="15"/>
  <c r="S94" s="1"/>
  <c r="S95" s="1"/>
  <c r="N91"/>
  <c r="BI98" s="1"/>
  <c r="U92"/>
  <c r="U94" s="1"/>
  <c r="Y95" s="1"/>
  <c r="AE95"/>
  <c r="AD91"/>
  <c r="BM98" s="1"/>
  <c r="J55" i="10"/>
  <c r="AS92" i="15"/>
  <c r="AS94" s="1"/>
  <c r="AQ92"/>
  <c r="AQ94" s="1"/>
  <c r="I55" i="10"/>
  <c r="AM92" i="15"/>
  <c r="AM94" s="1"/>
  <c r="Z91"/>
  <c r="BL98" s="1"/>
  <c r="AK92"/>
  <c r="AK94" s="1"/>
  <c r="AK95" s="1"/>
  <c r="C55" i="10"/>
  <c r="C92" i="15"/>
  <c r="C94" s="1"/>
  <c r="G95" s="1"/>
  <c r="B91"/>
  <c r="BF98" s="1"/>
  <c r="AW92"/>
  <c r="AW94" s="1"/>
  <c r="I95" l="1"/>
  <c r="F96" s="1"/>
  <c r="N97" s="1"/>
  <c r="N98" s="1"/>
  <c r="L95"/>
  <c r="I96" s="1"/>
  <c r="S97" s="1"/>
  <c r="S98" s="1"/>
  <c r="S99" s="1"/>
  <c r="AB100" s="1"/>
  <c r="AB102" s="1"/>
  <c r="K95"/>
  <c r="H96" s="1"/>
  <c r="C97" s="1"/>
  <c r="C98" s="1"/>
  <c r="C99" s="1"/>
  <c r="D100" s="1"/>
  <c r="D102" s="1"/>
  <c r="AQ95"/>
  <c r="AM95" s="1"/>
  <c r="Z96" s="1"/>
  <c r="AG97" s="1"/>
  <c r="AG98" s="1"/>
  <c r="AG99" s="1"/>
  <c r="AW95"/>
  <c r="AS95" s="1"/>
  <c r="AD96" s="1"/>
  <c r="F97" s="1"/>
  <c r="O95"/>
  <c r="J96" s="1"/>
  <c r="Y97" s="1"/>
  <c r="Y98" s="1"/>
  <c r="Y99" s="1"/>
  <c r="Q95"/>
  <c r="L96" s="1"/>
  <c r="AE97" s="1"/>
  <c r="AE98" s="1"/>
  <c r="AE99" s="1"/>
  <c r="AT100" s="1"/>
  <c r="AT102" s="1"/>
  <c r="R95"/>
  <c r="M96" s="1"/>
  <c r="G97" s="1"/>
  <c r="G98" s="1"/>
  <c r="G99" s="1"/>
  <c r="J100" s="1"/>
  <c r="J102" s="1"/>
  <c r="P95"/>
  <c r="K96" s="1"/>
  <c r="Q97" s="1"/>
  <c r="Q98" s="1"/>
  <c r="Q99" s="1"/>
  <c r="AI95"/>
  <c r="X96" s="1"/>
  <c r="L97" s="1"/>
  <c r="L98" s="1"/>
  <c r="L99" s="1"/>
  <c r="Q100" s="1"/>
  <c r="Q102" s="1"/>
  <c r="AH95"/>
  <c r="W96" s="1"/>
  <c r="AD97" s="1"/>
  <c r="AJ95"/>
  <c r="Y96" s="1"/>
  <c r="T97" s="1"/>
  <c r="T98" s="1"/>
  <c r="T99" s="1"/>
  <c r="AC100" s="1"/>
  <c r="AC102" s="1"/>
  <c r="AG95"/>
  <c r="V96" s="1"/>
  <c r="E97" s="1"/>
  <c r="E98" s="1"/>
  <c r="E99" s="1"/>
  <c r="AP95"/>
  <c r="AC96" s="1"/>
  <c r="H97" s="1"/>
  <c r="H98" s="1"/>
  <c r="H99" s="1"/>
  <c r="K100" s="1"/>
  <c r="K102" s="1"/>
  <c r="AD95"/>
  <c r="U96" s="1"/>
  <c r="D97" s="1"/>
  <c r="D98" s="1"/>
  <c r="D99" s="1"/>
  <c r="E100" s="1"/>
  <c r="E102" s="1"/>
  <c r="AA95"/>
  <c r="R96" s="1"/>
  <c r="I97" s="1"/>
  <c r="I98" s="1"/>
  <c r="I99" s="1"/>
  <c r="AB95"/>
  <c r="S96" s="1"/>
  <c r="O97" s="1"/>
  <c r="O98" s="1"/>
  <c r="O99" s="1"/>
  <c r="V100" s="1"/>
  <c r="V102" s="1"/>
  <c r="AC95"/>
  <c r="T96" s="1"/>
  <c r="Z97" s="1"/>
  <c r="AP100"/>
  <c r="AP102" s="1"/>
  <c r="AR100"/>
  <c r="AR102" s="1"/>
  <c r="C95"/>
  <c r="B96" s="1"/>
  <c r="J97" s="1"/>
  <c r="F95"/>
  <c r="E96" s="1"/>
  <c r="AF97" s="1"/>
  <c r="AF98" s="1"/>
  <c r="AF99" s="1"/>
  <c r="AU100" s="1"/>
  <c r="AU102" s="1"/>
  <c r="E95"/>
  <c r="D96" s="1"/>
  <c r="X97" s="1"/>
  <c r="X98" s="1"/>
  <c r="X99" s="1"/>
  <c r="AI100" s="1"/>
  <c r="AI102" s="1"/>
  <c r="D95"/>
  <c r="C96" s="1"/>
  <c r="R97" s="1"/>
  <c r="X95"/>
  <c r="Q96" s="1"/>
  <c r="B97" s="1"/>
  <c r="V95"/>
  <c r="O96" s="1"/>
  <c r="U97" s="1"/>
  <c r="U98" s="1"/>
  <c r="U99" s="1"/>
  <c r="W95"/>
  <c r="P96" s="1"/>
  <c r="K97" s="1"/>
  <c r="K98" s="1"/>
  <c r="K99" s="1"/>
  <c r="P100" s="1"/>
  <c r="P102" s="1"/>
  <c r="U95"/>
  <c r="N96" s="1"/>
  <c r="AA97" s="1"/>
  <c r="AA98" s="1"/>
  <c r="AA99" s="1"/>
  <c r="AN100" s="1"/>
  <c r="AN102" s="1"/>
  <c r="AN95" l="1"/>
  <c r="AA96" s="1"/>
  <c r="M97" s="1"/>
  <c r="M98" s="1"/>
  <c r="M99" s="1"/>
  <c r="R100" s="1"/>
  <c r="R102" s="1"/>
  <c r="AT95"/>
  <c r="AE96" s="1"/>
  <c r="AB97" s="1"/>
  <c r="AB98" s="1"/>
  <c r="AB99" s="1"/>
  <c r="AO100" s="1"/>
  <c r="AO102" s="1"/>
  <c r="AO95"/>
  <c r="AB96" s="1"/>
  <c r="W97" s="1"/>
  <c r="W98" s="1"/>
  <c r="W99" s="1"/>
  <c r="AH100" s="1"/>
  <c r="AH102" s="1"/>
  <c r="AU95"/>
  <c r="AF96" s="1"/>
  <c r="P97" s="1"/>
  <c r="P98" s="1"/>
  <c r="P99" s="1"/>
  <c r="W100" s="1"/>
  <c r="W102" s="1"/>
  <c r="AV95"/>
  <c r="AG96" s="1"/>
  <c r="V97" s="1"/>
  <c r="P56" i="10" s="1"/>
  <c r="N99" i="15"/>
  <c r="BI106" s="1"/>
  <c r="AJ100"/>
  <c r="AJ102" s="1"/>
  <c r="AL100"/>
  <c r="AL102" s="1"/>
  <c r="B98"/>
  <c r="AX98" s="1"/>
  <c r="K56" i="10"/>
  <c r="J98" i="15"/>
  <c r="Z98"/>
  <c r="Q56" i="10"/>
  <c r="AD98" i="15"/>
  <c r="BE98" s="1"/>
  <c r="R56" i="10"/>
  <c r="F98" i="15"/>
  <c r="AY98" s="1"/>
  <c r="L56" i="10"/>
  <c r="R98" i="15"/>
  <c r="BB98" s="1"/>
  <c r="O56" i="10"/>
  <c r="AF100" i="15"/>
  <c r="AF102" s="1"/>
  <c r="AD100"/>
  <c r="AD102" s="1"/>
  <c r="N100"/>
  <c r="N102" s="1"/>
  <c r="L100"/>
  <c r="L102" s="1"/>
  <c r="B100"/>
  <c r="B102" s="1"/>
  <c r="AV100"/>
  <c r="AV102" s="1"/>
  <c r="F100"/>
  <c r="F102" s="1"/>
  <c r="H100"/>
  <c r="H102" s="1"/>
  <c r="Z100"/>
  <c r="Z102" s="1"/>
  <c r="X100"/>
  <c r="X102" s="1"/>
  <c r="AZ98" l="1"/>
  <c r="E56" i="10" s="1"/>
  <c r="BD98" i="15"/>
  <c r="I56" i="10" s="1"/>
  <c r="BA98" i="15"/>
  <c r="F56" i="10" s="1"/>
  <c r="N56"/>
  <c r="M56"/>
  <c r="T100" i="15"/>
  <c r="T102" s="1"/>
  <c r="V98"/>
  <c r="J56" i="10"/>
  <c r="AD99" i="15"/>
  <c r="BM106" s="1"/>
  <c r="S100"/>
  <c r="S102" s="1"/>
  <c r="U100"/>
  <c r="U102" s="1"/>
  <c r="R99"/>
  <c r="BJ106" s="1"/>
  <c r="G56" i="10"/>
  <c r="F99" i="15"/>
  <c r="BG106" s="1"/>
  <c r="D56" i="10"/>
  <c r="Z99" i="15"/>
  <c r="BL106" s="1"/>
  <c r="C56" i="10"/>
  <c r="B99" i="15"/>
  <c r="BF106" s="1"/>
  <c r="J99"/>
  <c r="BH106" s="1"/>
  <c r="V99" l="1"/>
  <c r="BK106" s="1"/>
  <c r="BC98"/>
  <c r="H56" i="10" s="1"/>
  <c r="AW100" i="15"/>
  <c r="AW102" s="1"/>
  <c r="C100"/>
  <c r="C102" s="1"/>
  <c r="AQ100"/>
  <c r="AQ102" s="1"/>
  <c r="AS100"/>
  <c r="AS102" s="1"/>
  <c r="I100"/>
  <c r="I102" s="1"/>
  <c r="G100"/>
  <c r="G102" s="1"/>
  <c r="Y100"/>
  <c r="Y102" s="1"/>
  <c r="Y103" s="1"/>
  <c r="AA100"/>
  <c r="AA102" s="1"/>
  <c r="M100"/>
  <c r="M102" s="1"/>
  <c r="O100"/>
  <c r="O102" s="1"/>
  <c r="S103" s="1"/>
  <c r="AK100"/>
  <c r="AK102" s="1"/>
  <c r="AM100"/>
  <c r="AM102" s="1"/>
  <c r="AE100"/>
  <c r="AE102" s="1"/>
  <c r="AG100" l="1"/>
  <c r="AG102" s="1"/>
  <c r="AK103" s="1"/>
  <c r="AG103" s="1"/>
  <c r="V104" s="1"/>
  <c r="E105" s="1"/>
  <c r="E106" s="1"/>
  <c r="E107" s="1"/>
  <c r="AQ103"/>
  <c r="AO103" s="1"/>
  <c r="AB104" s="1"/>
  <c r="W105" s="1"/>
  <c r="W106" s="1"/>
  <c r="W107" s="1"/>
  <c r="AH108" s="1"/>
  <c r="AH110" s="1"/>
  <c r="P103"/>
  <c r="K104" s="1"/>
  <c r="Q105" s="1"/>
  <c r="Q106" s="1"/>
  <c r="Q107" s="1"/>
  <c r="O103"/>
  <c r="J104" s="1"/>
  <c r="Y105" s="1"/>
  <c r="Y106" s="1"/>
  <c r="Y107" s="1"/>
  <c r="Q103"/>
  <c r="L104" s="1"/>
  <c r="AE105" s="1"/>
  <c r="AE106" s="1"/>
  <c r="AE107" s="1"/>
  <c r="AT108" s="1"/>
  <c r="AT110" s="1"/>
  <c r="R103"/>
  <c r="M104" s="1"/>
  <c r="G105" s="1"/>
  <c r="G106" s="1"/>
  <c r="G107" s="1"/>
  <c r="J108" s="1"/>
  <c r="J110" s="1"/>
  <c r="M103"/>
  <c r="G103"/>
  <c r="V103"/>
  <c r="O104" s="1"/>
  <c r="U105" s="1"/>
  <c r="U106" s="1"/>
  <c r="U107" s="1"/>
  <c r="W103"/>
  <c r="P104" s="1"/>
  <c r="K105" s="1"/>
  <c r="K106" s="1"/>
  <c r="K107" s="1"/>
  <c r="P108" s="1"/>
  <c r="P110" s="1"/>
  <c r="X103"/>
  <c r="Q104" s="1"/>
  <c r="B105" s="1"/>
  <c r="U103"/>
  <c r="N104" s="1"/>
  <c r="AA105" s="1"/>
  <c r="AA106" s="1"/>
  <c r="AA107" s="1"/>
  <c r="AN108" s="1"/>
  <c r="AN110" s="1"/>
  <c r="AE103"/>
  <c r="AW103"/>
  <c r="AP103" l="1"/>
  <c r="AC104" s="1"/>
  <c r="H105" s="1"/>
  <c r="H106" s="1"/>
  <c r="H107" s="1"/>
  <c r="K108" s="1"/>
  <c r="K110" s="1"/>
  <c r="AN103"/>
  <c r="AA104" s="1"/>
  <c r="M105" s="1"/>
  <c r="M106" s="1"/>
  <c r="M107" s="1"/>
  <c r="AM103"/>
  <c r="Z104" s="1"/>
  <c r="AG105" s="1"/>
  <c r="AG106" s="1"/>
  <c r="AG107" s="1"/>
  <c r="AJ103"/>
  <c r="Y104" s="1"/>
  <c r="T105" s="1"/>
  <c r="T106" s="1"/>
  <c r="T107" s="1"/>
  <c r="AC108" s="1"/>
  <c r="AC110" s="1"/>
  <c r="AI103"/>
  <c r="X104" s="1"/>
  <c r="L105" s="1"/>
  <c r="L106" s="1"/>
  <c r="L107" s="1"/>
  <c r="Q108" s="1"/>
  <c r="Q110" s="1"/>
  <c r="AH103"/>
  <c r="W104" s="1"/>
  <c r="AD105" s="1"/>
  <c r="I103"/>
  <c r="F104" s="1"/>
  <c r="N105" s="1"/>
  <c r="J103"/>
  <c r="G104" s="1"/>
  <c r="AC105" s="1"/>
  <c r="AC106" s="1"/>
  <c r="AC107" s="1"/>
  <c r="L103"/>
  <c r="I104" s="1"/>
  <c r="S105" s="1"/>
  <c r="S106" s="1"/>
  <c r="S107" s="1"/>
  <c r="AB108" s="1"/>
  <c r="AB110" s="1"/>
  <c r="K103"/>
  <c r="H104" s="1"/>
  <c r="C105" s="1"/>
  <c r="C106" s="1"/>
  <c r="C107" s="1"/>
  <c r="D108" s="1"/>
  <c r="D110" s="1"/>
  <c r="X108"/>
  <c r="X110" s="1"/>
  <c r="Z108"/>
  <c r="Z110" s="1"/>
  <c r="AD106"/>
  <c r="F103"/>
  <c r="E104" s="1"/>
  <c r="AF105" s="1"/>
  <c r="AF106" s="1"/>
  <c r="AF107" s="1"/>
  <c r="AU108" s="1"/>
  <c r="AU110" s="1"/>
  <c r="E103"/>
  <c r="D104" s="1"/>
  <c r="X105" s="1"/>
  <c r="X106" s="1"/>
  <c r="X107" s="1"/>
  <c r="AI108" s="1"/>
  <c r="AI110" s="1"/>
  <c r="D103"/>
  <c r="C104" s="1"/>
  <c r="R105" s="1"/>
  <c r="C103"/>
  <c r="B104" s="1"/>
  <c r="J105" s="1"/>
  <c r="AJ108"/>
  <c r="AJ110" s="1"/>
  <c r="AL108"/>
  <c r="AL110" s="1"/>
  <c r="B106"/>
  <c r="AD103"/>
  <c r="U104" s="1"/>
  <c r="D105" s="1"/>
  <c r="D106" s="1"/>
  <c r="D107" s="1"/>
  <c r="E108" s="1"/>
  <c r="E110" s="1"/>
  <c r="AA103"/>
  <c r="R104" s="1"/>
  <c r="I105" s="1"/>
  <c r="I106" s="1"/>
  <c r="I107" s="1"/>
  <c r="AC103"/>
  <c r="T104" s="1"/>
  <c r="Z105" s="1"/>
  <c r="AB103"/>
  <c r="S104" s="1"/>
  <c r="O105" s="1"/>
  <c r="O106" s="1"/>
  <c r="O107" s="1"/>
  <c r="V108" s="1"/>
  <c r="V110" s="1"/>
  <c r="AF108"/>
  <c r="AF110" s="1"/>
  <c r="AD108"/>
  <c r="AD110" s="1"/>
  <c r="F108"/>
  <c r="F110" s="1"/>
  <c r="H108"/>
  <c r="H110" s="1"/>
  <c r="AV108"/>
  <c r="AV110" s="1"/>
  <c r="B108"/>
  <c r="B110" s="1"/>
  <c r="AU103"/>
  <c r="AF104" s="1"/>
  <c r="P105" s="1"/>
  <c r="P106" s="1"/>
  <c r="P107" s="1"/>
  <c r="W108" s="1"/>
  <c r="W110" s="1"/>
  <c r="AT103"/>
  <c r="AE104" s="1"/>
  <c r="AB105" s="1"/>
  <c r="AB106" s="1"/>
  <c r="AB107" s="1"/>
  <c r="AO108" s="1"/>
  <c r="AO110" s="1"/>
  <c r="AV103"/>
  <c r="AG104" s="1"/>
  <c r="V105" s="1"/>
  <c r="AS103"/>
  <c r="AD104" s="1"/>
  <c r="F105" s="1"/>
  <c r="R108"/>
  <c r="R110" s="1"/>
  <c r="T108"/>
  <c r="T110" s="1"/>
  <c r="BE106" l="1"/>
  <c r="AX106"/>
  <c r="V106"/>
  <c r="BC106" s="1"/>
  <c r="P57" i="10"/>
  <c r="N106" i="15"/>
  <c r="BA106" s="1"/>
  <c r="N57" i="10"/>
  <c r="F106" i="15"/>
  <c r="AY106" s="1"/>
  <c r="L57" i="10"/>
  <c r="L108" i="15"/>
  <c r="L110" s="1"/>
  <c r="N108"/>
  <c r="N110" s="1"/>
  <c r="AP108"/>
  <c r="AP110" s="1"/>
  <c r="AR108"/>
  <c r="AR110" s="1"/>
  <c r="Z106"/>
  <c r="BD106" s="1"/>
  <c r="Q57" i="10"/>
  <c r="C57"/>
  <c r="B107" i="15"/>
  <c r="BF114" s="1"/>
  <c r="R106"/>
  <c r="BB106" s="1"/>
  <c r="O57" i="10"/>
  <c r="AD107" i="15"/>
  <c r="BM114" s="1"/>
  <c r="J57" i="10"/>
  <c r="J106" i="15"/>
  <c r="AZ106" s="1"/>
  <c r="M57" i="10"/>
  <c r="K57"/>
  <c r="R57"/>
  <c r="AS108" i="15" l="1"/>
  <c r="AS110" s="1"/>
  <c r="AQ108"/>
  <c r="AQ110" s="1"/>
  <c r="J107"/>
  <c r="BH114" s="1"/>
  <c r="E57" i="10"/>
  <c r="G57"/>
  <c r="R107" i="15"/>
  <c r="BJ114" s="1"/>
  <c r="I57" i="10"/>
  <c r="Z107" i="15"/>
  <c r="BL114" s="1"/>
  <c r="V107"/>
  <c r="BK114" s="1"/>
  <c r="H57" i="10"/>
  <c r="F107" i="15"/>
  <c r="BG114" s="1"/>
  <c r="D57" i="10"/>
  <c r="N107" i="15"/>
  <c r="BI114" s="1"/>
  <c r="F57" i="10"/>
  <c r="C108" i="15"/>
  <c r="C110" s="1"/>
  <c r="AW108"/>
  <c r="AW110" s="1"/>
  <c r="AW111" l="1"/>
  <c r="AU111" s="1"/>
  <c r="AF112" s="1"/>
  <c r="P113" s="1"/>
  <c r="P114" s="1"/>
  <c r="P115" s="1"/>
  <c r="W116" s="1"/>
  <c r="W118" s="1"/>
  <c r="AG108"/>
  <c r="AG110" s="1"/>
  <c r="AE108"/>
  <c r="AE110" s="1"/>
  <c r="U108"/>
  <c r="U110" s="1"/>
  <c r="S108"/>
  <c r="S110" s="1"/>
  <c r="AA108"/>
  <c r="AA110" s="1"/>
  <c r="Y108"/>
  <c r="Y110" s="1"/>
  <c r="M108"/>
  <c r="M110" s="1"/>
  <c r="O108"/>
  <c r="O110" s="1"/>
  <c r="G108"/>
  <c r="G110" s="1"/>
  <c r="G111" s="1"/>
  <c r="I108"/>
  <c r="I110" s="1"/>
  <c r="AM108"/>
  <c r="AM110" s="1"/>
  <c r="AQ111" s="1"/>
  <c r="AK108"/>
  <c r="AK110" s="1"/>
  <c r="S111" l="1"/>
  <c r="AE111"/>
  <c r="AA111" s="1"/>
  <c r="R112" s="1"/>
  <c r="I113" s="1"/>
  <c r="I114" s="1"/>
  <c r="I115" s="1"/>
  <c r="AT111"/>
  <c r="AE112" s="1"/>
  <c r="AB113" s="1"/>
  <c r="AB114" s="1"/>
  <c r="AB115" s="1"/>
  <c r="AO116" s="1"/>
  <c r="AO118" s="1"/>
  <c r="AV111"/>
  <c r="AG112" s="1"/>
  <c r="V113" s="1"/>
  <c r="V114" s="1"/>
  <c r="AS111"/>
  <c r="AD112" s="1"/>
  <c r="F113" s="1"/>
  <c r="F114" s="1"/>
  <c r="Y111"/>
  <c r="W111" s="1"/>
  <c r="P112" s="1"/>
  <c r="K113" s="1"/>
  <c r="K114" s="1"/>
  <c r="K115" s="1"/>
  <c r="P116" s="1"/>
  <c r="P118" s="1"/>
  <c r="E111"/>
  <c r="D112" s="1"/>
  <c r="X113" s="1"/>
  <c r="X114" s="1"/>
  <c r="X115" s="1"/>
  <c r="AI116" s="1"/>
  <c r="AI118" s="1"/>
  <c r="D111"/>
  <c r="C112" s="1"/>
  <c r="R113" s="1"/>
  <c r="C111"/>
  <c r="B112" s="1"/>
  <c r="J113" s="1"/>
  <c r="F111"/>
  <c r="E112" s="1"/>
  <c r="AF113" s="1"/>
  <c r="AF114" s="1"/>
  <c r="AF115" s="1"/>
  <c r="AU116" s="1"/>
  <c r="AU118" s="1"/>
  <c r="Q111"/>
  <c r="L112" s="1"/>
  <c r="AE113" s="1"/>
  <c r="AE114" s="1"/>
  <c r="AE115" s="1"/>
  <c r="AT116" s="1"/>
  <c r="AT118" s="1"/>
  <c r="P111"/>
  <c r="K112" s="1"/>
  <c r="Q113" s="1"/>
  <c r="Q114" s="1"/>
  <c r="Q115" s="1"/>
  <c r="O111"/>
  <c r="J112" s="1"/>
  <c r="Y113" s="1"/>
  <c r="Y114" s="1"/>
  <c r="Y115" s="1"/>
  <c r="R111"/>
  <c r="M112" s="1"/>
  <c r="G113" s="1"/>
  <c r="G114" s="1"/>
  <c r="G115" s="1"/>
  <c r="J116" s="1"/>
  <c r="J118" s="1"/>
  <c r="AK111"/>
  <c r="AP111"/>
  <c r="AC112" s="1"/>
  <c r="H113" s="1"/>
  <c r="H114" s="1"/>
  <c r="H115" s="1"/>
  <c r="K116" s="1"/>
  <c r="K118" s="1"/>
  <c r="AO111"/>
  <c r="AB112" s="1"/>
  <c r="W113" s="1"/>
  <c r="W114" s="1"/>
  <c r="W115" s="1"/>
  <c r="AH116" s="1"/>
  <c r="AH118" s="1"/>
  <c r="AM111"/>
  <c r="Z112" s="1"/>
  <c r="AG113" s="1"/>
  <c r="AG114" s="1"/>
  <c r="AG115" s="1"/>
  <c r="AN111"/>
  <c r="AA112" s="1"/>
  <c r="M113" s="1"/>
  <c r="M114" s="1"/>
  <c r="M115" s="1"/>
  <c r="M111"/>
  <c r="BC114" l="1"/>
  <c r="AY114"/>
  <c r="AC111"/>
  <c r="T112" s="1"/>
  <c r="Z113" s="1"/>
  <c r="AD111"/>
  <c r="U112" s="1"/>
  <c r="D113" s="1"/>
  <c r="D114" s="1"/>
  <c r="D115" s="1"/>
  <c r="E116" s="1"/>
  <c r="E118" s="1"/>
  <c r="AB111"/>
  <c r="S112" s="1"/>
  <c r="O113" s="1"/>
  <c r="O114" s="1"/>
  <c r="O115" s="1"/>
  <c r="V116" s="1"/>
  <c r="V118" s="1"/>
  <c r="V111"/>
  <c r="O112" s="1"/>
  <c r="U113" s="1"/>
  <c r="U114" s="1"/>
  <c r="U115" s="1"/>
  <c r="AF116" s="1"/>
  <c r="AF118" s="1"/>
  <c r="U111"/>
  <c r="N112" s="1"/>
  <c r="AA113" s="1"/>
  <c r="AA114" s="1"/>
  <c r="AA115" s="1"/>
  <c r="AN116" s="1"/>
  <c r="AN118" s="1"/>
  <c r="X111"/>
  <c r="Q112" s="1"/>
  <c r="B113" s="1"/>
  <c r="L58" i="10"/>
  <c r="AJ111" i="15"/>
  <c r="Y112" s="1"/>
  <c r="T113" s="1"/>
  <c r="T114" s="1"/>
  <c r="T115" s="1"/>
  <c r="AC116" s="1"/>
  <c r="AC118" s="1"/>
  <c r="AG111"/>
  <c r="V112" s="1"/>
  <c r="E113" s="1"/>
  <c r="E114" s="1"/>
  <c r="E115" s="1"/>
  <c r="AI111"/>
  <c r="X112" s="1"/>
  <c r="L113" s="1"/>
  <c r="L114" s="1"/>
  <c r="L115" s="1"/>
  <c r="Q116" s="1"/>
  <c r="Q118" s="1"/>
  <c r="AH111"/>
  <c r="W112" s="1"/>
  <c r="AD113" s="1"/>
  <c r="L111"/>
  <c r="I112" s="1"/>
  <c r="S113" s="1"/>
  <c r="S114" s="1"/>
  <c r="S115" s="1"/>
  <c r="AB116" s="1"/>
  <c r="AB118" s="1"/>
  <c r="J111"/>
  <c r="G112" s="1"/>
  <c r="AC113" s="1"/>
  <c r="AC114" s="1"/>
  <c r="AC115" s="1"/>
  <c r="I111"/>
  <c r="F112" s="1"/>
  <c r="N113" s="1"/>
  <c r="K111"/>
  <c r="H112" s="1"/>
  <c r="C113" s="1"/>
  <c r="C114" s="1"/>
  <c r="C115" s="1"/>
  <c r="D116" s="1"/>
  <c r="D118" s="1"/>
  <c r="AV116"/>
  <c r="AV118" s="1"/>
  <c r="B116"/>
  <c r="B118" s="1"/>
  <c r="V115"/>
  <c r="BK122" s="1"/>
  <c r="H58" i="10"/>
  <c r="Z116" i="15"/>
  <c r="Z118" s="1"/>
  <c r="X116"/>
  <c r="X118" s="1"/>
  <c r="R114"/>
  <c r="BB114" s="1"/>
  <c r="T116"/>
  <c r="T118" s="1"/>
  <c r="R116"/>
  <c r="R118" s="1"/>
  <c r="L116"/>
  <c r="L118" s="1"/>
  <c r="N116"/>
  <c r="N118" s="1"/>
  <c r="AJ116"/>
  <c r="AJ118" s="1"/>
  <c r="AL116"/>
  <c r="AL118" s="1"/>
  <c r="J114"/>
  <c r="AZ114" s="1"/>
  <c r="M58" i="10"/>
  <c r="P58"/>
  <c r="F115" i="15"/>
  <c r="BG122" s="1"/>
  <c r="D58" i="10"/>
  <c r="B114" i="15"/>
  <c r="AX114" l="1"/>
  <c r="C58" i="10" s="1"/>
  <c r="K58"/>
  <c r="Q58"/>
  <c r="Z114" i="15"/>
  <c r="AD116"/>
  <c r="AD118" s="1"/>
  <c r="O58" i="10"/>
  <c r="B115" i="15"/>
  <c r="BF122" s="1"/>
  <c r="I116"/>
  <c r="I118" s="1"/>
  <c r="G116"/>
  <c r="G118" s="1"/>
  <c r="R115"/>
  <c r="BJ122" s="1"/>
  <c r="G58" i="10"/>
  <c r="AE116" i="15"/>
  <c r="AE118" s="1"/>
  <c r="AG116"/>
  <c r="AG118" s="1"/>
  <c r="N114"/>
  <c r="BA114" s="1"/>
  <c r="N58" i="10"/>
  <c r="J115" i="15"/>
  <c r="BH122" s="1"/>
  <c r="E58" i="10"/>
  <c r="H116" i="15"/>
  <c r="H118" s="1"/>
  <c r="F116"/>
  <c r="F118" s="1"/>
  <c r="AR116"/>
  <c r="AR118" s="1"/>
  <c r="AP116"/>
  <c r="AP118" s="1"/>
  <c r="AD114"/>
  <c r="BE114" s="1"/>
  <c r="R58" i="10"/>
  <c r="BD114" i="15" l="1"/>
  <c r="I58" i="10" s="1"/>
  <c r="Z115" i="15"/>
  <c r="N115"/>
  <c r="BI122" s="1"/>
  <c r="F58" i="10"/>
  <c r="Y116" i="15"/>
  <c r="Y118" s="1"/>
  <c r="AA116"/>
  <c r="AA118" s="1"/>
  <c r="AE119" s="1"/>
  <c r="AW116"/>
  <c r="AW118" s="1"/>
  <c r="C116"/>
  <c r="C118" s="1"/>
  <c r="G119" s="1"/>
  <c r="AD115"/>
  <c r="BM122" s="1"/>
  <c r="J58" i="10"/>
  <c r="M116" i="15"/>
  <c r="M118" s="1"/>
  <c r="M119" s="1"/>
  <c r="O116"/>
  <c r="O118" s="1"/>
  <c r="AK116" l="1"/>
  <c r="AK118" s="1"/>
  <c r="AK119" s="1"/>
  <c r="AG119" s="1"/>
  <c r="V120" s="1"/>
  <c r="E121" s="1"/>
  <c r="E122" s="1"/>
  <c r="E123" s="1"/>
  <c r="BL122"/>
  <c r="AM116"/>
  <c r="AM118" s="1"/>
  <c r="L119"/>
  <c r="I120" s="1"/>
  <c r="S121" s="1"/>
  <c r="S122" s="1"/>
  <c r="S123" s="1"/>
  <c r="AB124" s="1"/>
  <c r="AB126" s="1"/>
  <c r="K119"/>
  <c r="H120" s="1"/>
  <c r="C121" s="1"/>
  <c r="C122" s="1"/>
  <c r="C123" s="1"/>
  <c r="D124" s="1"/>
  <c r="D126" s="1"/>
  <c r="I119"/>
  <c r="F120" s="1"/>
  <c r="N121" s="1"/>
  <c r="J119"/>
  <c r="G120" s="1"/>
  <c r="AC121" s="1"/>
  <c r="AC122" s="1"/>
  <c r="AC123" s="1"/>
  <c r="C119"/>
  <c r="B120" s="1"/>
  <c r="J121" s="1"/>
  <c r="D119"/>
  <c r="C120" s="1"/>
  <c r="R121" s="1"/>
  <c r="E119"/>
  <c r="D120" s="1"/>
  <c r="X121" s="1"/>
  <c r="X122" s="1"/>
  <c r="X123" s="1"/>
  <c r="AI124" s="1"/>
  <c r="AI126" s="1"/>
  <c r="F119"/>
  <c r="E120" s="1"/>
  <c r="AF121" s="1"/>
  <c r="AF122" s="1"/>
  <c r="AF123" s="1"/>
  <c r="AU124" s="1"/>
  <c r="AU126" s="1"/>
  <c r="AH119"/>
  <c r="W120" s="1"/>
  <c r="AD121" s="1"/>
  <c r="AI119"/>
  <c r="X120" s="1"/>
  <c r="L121" s="1"/>
  <c r="L122" s="1"/>
  <c r="L123" s="1"/>
  <c r="Q124" s="1"/>
  <c r="Q126" s="1"/>
  <c r="AJ119"/>
  <c r="Y120" s="1"/>
  <c r="T121" s="1"/>
  <c r="T122" s="1"/>
  <c r="T123" s="1"/>
  <c r="AC124" s="1"/>
  <c r="AC126" s="1"/>
  <c r="AA119"/>
  <c r="R120" s="1"/>
  <c r="I121" s="1"/>
  <c r="I122" s="1"/>
  <c r="I123" s="1"/>
  <c r="AB119"/>
  <c r="S120" s="1"/>
  <c r="O121" s="1"/>
  <c r="O122" s="1"/>
  <c r="O123" s="1"/>
  <c r="V124" s="1"/>
  <c r="V126" s="1"/>
  <c r="AD119"/>
  <c r="U120" s="1"/>
  <c r="D121" s="1"/>
  <c r="D122" s="1"/>
  <c r="D123" s="1"/>
  <c r="E124" s="1"/>
  <c r="E126" s="1"/>
  <c r="AC119"/>
  <c r="T120" s="1"/>
  <c r="Z121" s="1"/>
  <c r="S116"/>
  <c r="S118" s="1"/>
  <c r="S119" s="1"/>
  <c r="U116"/>
  <c r="U118" s="1"/>
  <c r="Y119" s="1"/>
  <c r="AS116"/>
  <c r="AS118" s="1"/>
  <c r="AW119" s="1"/>
  <c r="AQ116"/>
  <c r="AQ118" s="1"/>
  <c r="AQ119" s="1"/>
  <c r="AO119" l="1"/>
  <c r="AB120" s="1"/>
  <c r="W121" s="1"/>
  <c r="W122" s="1"/>
  <c r="W123" s="1"/>
  <c r="AH124" s="1"/>
  <c r="AH126" s="1"/>
  <c r="AM119"/>
  <c r="Z120" s="1"/>
  <c r="AG121" s="1"/>
  <c r="AG122" s="1"/>
  <c r="AG123" s="1"/>
  <c r="AN119"/>
  <c r="AA120" s="1"/>
  <c r="M121" s="1"/>
  <c r="M122" s="1"/>
  <c r="M123" s="1"/>
  <c r="AP119"/>
  <c r="AC120" s="1"/>
  <c r="H121" s="1"/>
  <c r="H122" s="1"/>
  <c r="H123" s="1"/>
  <c r="K124" s="1"/>
  <c r="K126" s="1"/>
  <c r="AS119"/>
  <c r="AD120" s="1"/>
  <c r="F121" s="1"/>
  <c r="AV119"/>
  <c r="AG120" s="1"/>
  <c r="V121" s="1"/>
  <c r="AT119"/>
  <c r="AE120" s="1"/>
  <c r="AB121" s="1"/>
  <c r="AB122" s="1"/>
  <c r="AB123" s="1"/>
  <c r="AO124" s="1"/>
  <c r="AO126" s="1"/>
  <c r="AU119"/>
  <c r="AF120" s="1"/>
  <c r="P121" s="1"/>
  <c r="P122" s="1"/>
  <c r="P123" s="1"/>
  <c r="W124" s="1"/>
  <c r="W126" s="1"/>
  <c r="AP124"/>
  <c r="AP126" s="1"/>
  <c r="AR124"/>
  <c r="AR126" s="1"/>
  <c r="Z122"/>
  <c r="J122"/>
  <c r="R119"/>
  <c r="M120" s="1"/>
  <c r="G121" s="1"/>
  <c r="G122" s="1"/>
  <c r="G123" s="1"/>
  <c r="J124" s="1"/>
  <c r="J126" s="1"/>
  <c r="O119"/>
  <c r="J120" s="1"/>
  <c r="Y121" s="1"/>
  <c r="Y122" s="1"/>
  <c r="Y123" s="1"/>
  <c r="Q119"/>
  <c r="L120" s="1"/>
  <c r="AE121" s="1"/>
  <c r="AE122" s="1"/>
  <c r="AE123" s="1"/>
  <c r="AT124" s="1"/>
  <c r="AT126" s="1"/>
  <c r="P119"/>
  <c r="K120" s="1"/>
  <c r="Q121" s="1"/>
  <c r="Q122" s="1"/>
  <c r="Q123" s="1"/>
  <c r="N124"/>
  <c r="N126" s="1"/>
  <c r="L124"/>
  <c r="L126" s="1"/>
  <c r="F124"/>
  <c r="F126" s="1"/>
  <c r="H124"/>
  <c r="H126" s="1"/>
  <c r="R122"/>
  <c r="X119"/>
  <c r="Q120" s="1"/>
  <c r="B121" s="1"/>
  <c r="W119"/>
  <c r="P120" s="1"/>
  <c r="K121" s="1"/>
  <c r="K122" s="1"/>
  <c r="K123" s="1"/>
  <c r="P124" s="1"/>
  <c r="P126" s="1"/>
  <c r="V119"/>
  <c r="O120" s="1"/>
  <c r="U121" s="1"/>
  <c r="U122" s="1"/>
  <c r="U123" s="1"/>
  <c r="U119"/>
  <c r="N120" s="1"/>
  <c r="AA121" s="1"/>
  <c r="AA122" s="1"/>
  <c r="AA123" s="1"/>
  <c r="AN124" s="1"/>
  <c r="AN126" s="1"/>
  <c r="AD122"/>
  <c r="R59" i="10"/>
  <c r="N122" i="15"/>
  <c r="BA122" s="1"/>
  <c r="BE122" l="1"/>
  <c r="J59" i="10" s="1"/>
  <c r="BB122" i="15"/>
  <c r="BD122"/>
  <c r="AZ122"/>
  <c r="N59" i="10"/>
  <c r="AD123" i="15"/>
  <c r="BM130" s="1"/>
  <c r="B122"/>
  <c r="AX122" s="1"/>
  <c r="K59" i="10"/>
  <c r="J123" i="15"/>
  <c r="BH130" s="1"/>
  <c r="E59" i="10"/>
  <c r="F122" i="15"/>
  <c r="AY122" s="1"/>
  <c r="L59" i="10"/>
  <c r="X124" i="15"/>
  <c r="X126" s="1"/>
  <c r="Z124"/>
  <c r="Z126" s="1"/>
  <c r="V122"/>
  <c r="BC122" s="1"/>
  <c r="P59" i="10"/>
  <c r="AV124" i="15"/>
  <c r="AV126" s="1"/>
  <c r="B124"/>
  <c r="B126" s="1"/>
  <c r="M59" i="10"/>
  <c r="N123" i="15"/>
  <c r="BI130" s="1"/>
  <c r="F59" i="10"/>
  <c r="AD124" i="15"/>
  <c r="AD126" s="1"/>
  <c r="AF124"/>
  <c r="AF126" s="1"/>
  <c r="R123"/>
  <c r="BJ130" s="1"/>
  <c r="G59" i="10"/>
  <c r="I59"/>
  <c r="Z123" i="15"/>
  <c r="BL130" s="1"/>
  <c r="T124"/>
  <c r="T126" s="1"/>
  <c r="R124"/>
  <c r="R126" s="1"/>
  <c r="AL124"/>
  <c r="AL126" s="1"/>
  <c r="AJ124"/>
  <c r="AJ126" s="1"/>
  <c r="O59" i="10"/>
  <c r="Q59"/>
  <c r="AK124" i="15" l="1"/>
  <c r="AK126" s="1"/>
  <c r="AM124"/>
  <c r="AM126" s="1"/>
  <c r="O124"/>
  <c r="O126" s="1"/>
  <c r="M124"/>
  <c r="M126" s="1"/>
  <c r="AQ124"/>
  <c r="AQ126" s="1"/>
  <c r="AS124"/>
  <c r="AS126" s="1"/>
  <c r="Y124"/>
  <c r="Y126" s="1"/>
  <c r="AA124"/>
  <c r="AA126" s="1"/>
  <c r="S124"/>
  <c r="S126" s="1"/>
  <c r="U124"/>
  <c r="U126" s="1"/>
  <c r="Y127" s="1"/>
  <c r="V123"/>
  <c r="BK130" s="1"/>
  <c r="H59" i="10"/>
  <c r="F123" i="15"/>
  <c r="BG130" s="1"/>
  <c r="D59" i="10"/>
  <c r="C59"/>
  <c r="B123" i="15"/>
  <c r="BF130" s="1"/>
  <c r="I124" l="1"/>
  <c r="I126" s="1"/>
  <c r="M127" s="1"/>
  <c r="G124"/>
  <c r="G126" s="1"/>
  <c r="X127"/>
  <c r="Q128" s="1"/>
  <c r="B129" s="1"/>
  <c r="W127"/>
  <c r="P128" s="1"/>
  <c r="K129" s="1"/>
  <c r="K130" s="1"/>
  <c r="U127"/>
  <c r="N128" s="1"/>
  <c r="AA129" s="1"/>
  <c r="AA130" s="1"/>
  <c r="V127"/>
  <c r="O128" s="1"/>
  <c r="U129" s="1"/>
  <c r="U130" s="1"/>
  <c r="AQ127"/>
  <c r="AE124"/>
  <c r="AE126" s="1"/>
  <c r="AE127" s="1"/>
  <c r="AG124"/>
  <c r="AG126" s="1"/>
  <c r="AK127" s="1"/>
  <c r="S127"/>
  <c r="C124"/>
  <c r="C126" s="1"/>
  <c r="AW124"/>
  <c r="AW126" s="1"/>
  <c r="AW127" s="1"/>
  <c r="G127" l="1"/>
  <c r="F127" s="1"/>
  <c r="E128" s="1"/>
  <c r="AF129" s="1"/>
  <c r="AF130" s="1"/>
  <c r="AS127"/>
  <c r="AD128" s="1"/>
  <c r="F129" s="1"/>
  <c r="AV127"/>
  <c r="AG128" s="1"/>
  <c r="V129" s="1"/>
  <c r="AT127"/>
  <c r="AE128" s="1"/>
  <c r="AB129" s="1"/>
  <c r="AB130" s="1"/>
  <c r="AU127"/>
  <c r="AF128" s="1"/>
  <c r="P129" s="1"/>
  <c r="P130" s="1"/>
  <c r="AD127"/>
  <c r="U128" s="1"/>
  <c r="D129" s="1"/>
  <c r="D130" s="1"/>
  <c r="AB127"/>
  <c r="S128" s="1"/>
  <c r="O129" s="1"/>
  <c r="O130" s="1"/>
  <c r="AC127"/>
  <c r="T128" s="1"/>
  <c r="Z129" s="1"/>
  <c r="AA127"/>
  <c r="R128" s="1"/>
  <c r="I129" s="1"/>
  <c r="I130" s="1"/>
  <c r="O127"/>
  <c r="J128" s="1"/>
  <c r="Y129" s="1"/>
  <c r="Y130" s="1"/>
  <c r="R127"/>
  <c r="M128" s="1"/>
  <c r="G129" s="1"/>
  <c r="G130" s="1"/>
  <c r="P127"/>
  <c r="K128" s="1"/>
  <c r="Q129" s="1"/>
  <c r="Q130" s="1"/>
  <c r="Q127"/>
  <c r="L128" s="1"/>
  <c r="AE129" s="1"/>
  <c r="AE130" s="1"/>
  <c r="AP127"/>
  <c r="AC128" s="1"/>
  <c r="H129" s="1"/>
  <c r="H130" s="1"/>
  <c r="AN127"/>
  <c r="AA128" s="1"/>
  <c r="M129" s="1"/>
  <c r="M130" s="1"/>
  <c r="AO127"/>
  <c r="AB128" s="1"/>
  <c r="W129" s="1"/>
  <c r="W130" s="1"/>
  <c r="AM127"/>
  <c r="Z128" s="1"/>
  <c r="AG129" s="1"/>
  <c r="AG130" s="1"/>
  <c r="K131"/>
  <c r="AQ139" s="1"/>
  <c r="AZ140" s="1"/>
  <c r="P132"/>
  <c r="P134" s="1"/>
  <c r="AN132"/>
  <c r="AN134" s="1"/>
  <c r="AA131"/>
  <c r="BG139" s="1"/>
  <c r="BD140" s="1"/>
  <c r="L127"/>
  <c r="I128" s="1"/>
  <c r="S129" s="1"/>
  <c r="S130" s="1"/>
  <c r="J127"/>
  <c r="G128" s="1"/>
  <c r="AC129" s="1"/>
  <c r="AC130" s="1"/>
  <c r="K127"/>
  <c r="H128" s="1"/>
  <c r="C129" s="1"/>
  <c r="C130" s="1"/>
  <c r="I127"/>
  <c r="F128" s="1"/>
  <c r="N129" s="1"/>
  <c r="AJ127"/>
  <c r="Y128" s="1"/>
  <c r="T129" s="1"/>
  <c r="T130" s="1"/>
  <c r="AH127"/>
  <c r="W128" s="1"/>
  <c r="AD129" s="1"/>
  <c r="AG127"/>
  <c r="V128" s="1"/>
  <c r="E129" s="1"/>
  <c r="E130" s="1"/>
  <c r="AI127"/>
  <c r="X128" s="1"/>
  <c r="L129" s="1"/>
  <c r="L130" s="1"/>
  <c r="AD132"/>
  <c r="AD134" s="1"/>
  <c r="AF132"/>
  <c r="AF134" s="1"/>
  <c r="U131"/>
  <c r="BA139" s="1"/>
  <c r="AL140" s="1"/>
  <c r="B130"/>
  <c r="AX130" l="1"/>
  <c r="E127"/>
  <c r="D128" s="1"/>
  <c r="X129" s="1"/>
  <c r="X130" s="1"/>
  <c r="X131" s="1"/>
  <c r="BD139" s="1"/>
  <c r="N140" s="1"/>
  <c r="D127"/>
  <c r="C128" s="1"/>
  <c r="R129" s="1"/>
  <c r="O60" i="10" s="1"/>
  <c r="C127" i="15"/>
  <c r="B128" s="1"/>
  <c r="J129" s="1"/>
  <c r="J130" s="1"/>
  <c r="AZ130" s="1"/>
  <c r="K60" i="10"/>
  <c r="T131" i="15"/>
  <c r="AZ139" s="1"/>
  <c r="AT140" s="1"/>
  <c r="AC132"/>
  <c r="AC134" s="1"/>
  <c r="S131"/>
  <c r="AY139" s="1"/>
  <c r="BB140" s="1"/>
  <c r="AB132"/>
  <c r="AB134" s="1"/>
  <c r="K132"/>
  <c r="K134" s="1"/>
  <c r="H131"/>
  <c r="AN139" s="1"/>
  <c r="J140" s="1"/>
  <c r="AL132"/>
  <c r="AL134" s="1"/>
  <c r="Y131"/>
  <c r="BE139" s="1"/>
  <c r="F140" s="1"/>
  <c r="AJ132"/>
  <c r="AJ134" s="1"/>
  <c r="D131"/>
  <c r="AJ139" s="1"/>
  <c r="AP140" s="1"/>
  <c r="E132"/>
  <c r="E134" s="1"/>
  <c r="F130"/>
  <c r="AY130" s="1"/>
  <c r="L60" i="10"/>
  <c r="AD130" i="15"/>
  <c r="BE130" s="1"/>
  <c r="R60" i="10"/>
  <c r="M60"/>
  <c r="AR132" i="15"/>
  <c r="AR134" s="1"/>
  <c r="AP132"/>
  <c r="AP134" s="1"/>
  <c r="AC131"/>
  <c r="BI139" s="1"/>
  <c r="AN140" s="1"/>
  <c r="R132"/>
  <c r="R134" s="1"/>
  <c r="M131"/>
  <c r="AS139" s="1"/>
  <c r="AJ140" s="1"/>
  <c r="T132"/>
  <c r="T134" s="1"/>
  <c r="J132"/>
  <c r="J134" s="1"/>
  <c r="G131"/>
  <c r="AM139" s="1"/>
  <c r="R140" s="1"/>
  <c r="O131"/>
  <c r="AU139" s="1"/>
  <c r="T140" s="1"/>
  <c r="V132"/>
  <c r="V134" s="1"/>
  <c r="V130"/>
  <c r="BC130" s="1"/>
  <c r="F132"/>
  <c r="F134" s="1"/>
  <c r="H132"/>
  <c r="H134" s="1"/>
  <c r="E131"/>
  <c r="AK139" s="1"/>
  <c r="AH140" s="1"/>
  <c r="AU132"/>
  <c r="AU134" s="1"/>
  <c r="AF131"/>
  <c r="BL139" s="1"/>
  <c r="P140" s="1"/>
  <c r="D132"/>
  <c r="D134" s="1"/>
  <c r="C131"/>
  <c r="AI139" s="1"/>
  <c r="AX140" s="1"/>
  <c r="W131"/>
  <c r="BC139" s="1"/>
  <c r="V140" s="1"/>
  <c r="AH132"/>
  <c r="AH134" s="1"/>
  <c r="X132"/>
  <c r="X134" s="1"/>
  <c r="Z132"/>
  <c r="Z134" s="1"/>
  <c r="Q131"/>
  <c r="AW139" s="1"/>
  <c r="D140" s="1"/>
  <c r="Z130"/>
  <c r="BD130" s="1"/>
  <c r="Q60" i="10"/>
  <c r="AO132" i="15"/>
  <c r="AO134" s="1"/>
  <c r="AB131"/>
  <c r="BH139" s="1"/>
  <c r="AV140" s="1"/>
  <c r="C60" i="10"/>
  <c r="C132" i="15"/>
  <c r="C134" s="1"/>
  <c r="AW132"/>
  <c r="AW134" s="1"/>
  <c r="B131"/>
  <c r="L131"/>
  <c r="AR139" s="1"/>
  <c r="AR140" s="1"/>
  <c r="Q132"/>
  <c r="Q134" s="1"/>
  <c r="N130"/>
  <c r="BA130" s="1"/>
  <c r="N60" i="10"/>
  <c r="AV132" i="15"/>
  <c r="AV134" s="1"/>
  <c r="B132"/>
  <c r="B134" s="1"/>
  <c r="AG131"/>
  <c r="BM139" s="1"/>
  <c r="H140" s="1"/>
  <c r="AE131"/>
  <c r="BK139" s="1"/>
  <c r="X140" s="1"/>
  <c r="AT132"/>
  <c r="AT134" s="1"/>
  <c r="L132"/>
  <c r="L134" s="1"/>
  <c r="I131"/>
  <c r="AO139" s="1"/>
  <c r="B140" s="1"/>
  <c r="N132"/>
  <c r="N134" s="1"/>
  <c r="W132"/>
  <c r="W134" s="1"/>
  <c r="P131"/>
  <c r="AV139" s="1"/>
  <c r="L140" s="1"/>
  <c r="AH139" l="1"/>
  <c r="BF140" s="1"/>
  <c r="BF138"/>
  <c r="AI132"/>
  <c r="AI134" s="1"/>
  <c r="P60" i="10"/>
  <c r="R130" i="15"/>
  <c r="F60" i="10"/>
  <c r="S132" i="15"/>
  <c r="S134" s="1"/>
  <c r="U132"/>
  <c r="U134" s="1"/>
  <c r="N131"/>
  <c r="I60" i="10"/>
  <c r="AM132" i="15"/>
  <c r="AM134" s="1"/>
  <c r="Z131"/>
  <c r="AK132"/>
  <c r="AK134" s="1"/>
  <c r="H60" i="10"/>
  <c r="AE132" i="15"/>
  <c r="AE134" s="1"/>
  <c r="V131"/>
  <c r="AG132"/>
  <c r="AG134" s="1"/>
  <c r="AK135" s="1"/>
  <c r="E60" i="10"/>
  <c r="M132" i="15"/>
  <c r="M134" s="1"/>
  <c r="J131"/>
  <c r="O132"/>
  <c r="O134" s="1"/>
  <c r="D60" i="10"/>
  <c r="G132" i="15"/>
  <c r="G134" s="1"/>
  <c r="G135" s="1"/>
  <c r="F131"/>
  <c r="I132"/>
  <c r="I134" s="1"/>
  <c r="M135" s="1"/>
  <c r="J60" i="10"/>
  <c r="AD131" i="15"/>
  <c r="AQ132"/>
  <c r="AQ134" s="1"/>
  <c r="AS132"/>
  <c r="AS134" s="1"/>
  <c r="AW135" s="1"/>
  <c r="AT139" l="1"/>
  <c r="AB140" s="1"/>
  <c r="BI138"/>
  <c r="Y132"/>
  <c r="Y134" s="1"/>
  <c r="BB130"/>
  <c r="G60" i="10" s="1"/>
  <c r="BJ139" i="15"/>
  <c r="AF140" s="1"/>
  <c r="BM138"/>
  <c r="AL139"/>
  <c r="Z140" s="1"/>
  <c r="BG138"/>
  <c r="AP139"/>
  <c r="BH140" s="1"/>
  <c r="BH138"/>
  <c r="BB139"/>
  <c r="AD140" s="1"/>
  <c r="BK138"/>
  <c r="BF139"/>
  <c r="BL140" s="1"/>
  <c r="BL138"/>
  <c r="AA132"/>
  <c r="AA134" s="1"/>
  <c r="AE135" s="1"/>
  <c r="AD135" s="1"/>
  <c r="U136" s="1"/>
  <c r="D137" s="1"/>
  <c r="D138" s="1"/>
  <c r="D139" s="1"/>
  <c r="AQ140" s="1"/>
  <c r="Y135"/>
  <c r="X135" s="1"/>
  <c r="Q136" s="1"/>
  <c r="B137" s="1"/>
  <c r="R131"/>
  <c r="AQ135"/>
  <c r="AM135" s="1"/>
  <c r="Z136" s="1"/>
  <c r="AG137" s="1"/>
  <c r="AG138" s="1"/>
  <c r="AG139" s="1"/>
  <c r="I140" s="1"/>
  <c r="AV135"/>
  <c r="AG136" s="1"/>
  <c r="V137" s="1"/>
  <c r="AS135"/>
  <c r="AD136" s="1"/>
  <c r="F137" s="1"/>
  <c r="AT135"/>
  <c r="AE136" s="1"/>
  <c r="AB137" s="1"/>
  <c r="AB138" s="1"/>
  <c r="AB139" s="1"/>
  <c r="AW140" s="1"/>
  <c r="AU135"/>
  <c r="AF136" s="1"/>
  <c r="P137" s="1"/>
  <c r="P138" s="1"/>
  <c r="P139" s="1"/>
  <c r="M140" s="1"/>
  <c r="U135"/>
  <c r="N136" s="1"/>
  <c r="AA137" s="1"/>
  <c r="AA138" s="1"/>
  <c r="AA139" s="1"/>
  <c r="BE140" s="1"/>
  <c r="J135"/>
  <c r="G136" s="1"/>
  <c r="AC137" s="1"/>
  <c r="AC138" s="1"/>
  <c r="AC139" s="1"/>
  <c r="AO140" s="1"/>
  <c r="L135"/>
  <c r="I136" s="1"/>
  <c r="S137" s="1"/>
  <c r="S138" s="1"/>
  <c r="S139" s="1"/>
  <c r="BC140" s="1"/>
  <c r="K135"/>
  <c r="H136" s="1"/>
  <c r="C137" s="1"/>
  <c r="C138" s="1"/>
  <c r="C139" s="1"/>
  <c r="AY140" s="1"/>
  <c r="I135"/>
  <c r="F136" s="1"/>
  <c r="N137" s="1"/>
  <c r="S135"/>
  <c r="D135"/>
  <c r="C136" s="1"/>
  <c r="R137" s="1"/>
  <c r="E135"/>
  <c r="D136" s="1"/>
  <c r="X137" s="1"/>
  <c r="X138" s="1"/>
  <c r="X139" s="1"/>
  <c r="O140" s="1"/>
  <c r="C135"/>
  <c r="B136" s="1"/>
  <c r="J137" s="1"/>
  <c r="F135"/>
  <c r="E136" s="1"/>
  <c r="AF137" s="1"/>
  <c r="AF138" s="1"/>
  <c r="AF139" s="1"/>
  <c r="Q140" s="1"/>
  <c r="AG135"/>
  <c r="V136" s="1"/>
  <c r="E137" s="1"/>
  <c r="E138" s="1"/>
  <c r="E139" s="1"/>
  <c r="AI140" s="1"/>
  <c r="AH135"/>
  <c r="W136" s="1"/>
  <c r="AD137" s="1"/>
  <c r="AJ135"/>
  <c r="Y136" s="1"/>
  <c r="T137" s="1"/>
  <c r="T138" s="1"/>
  <c r="T139" s="1"/>
  <c r="AU140" s="1"/>
  <c r="M141" s="1"/>
  <c r="AI135"/>
  <c r="X136" s="1"/>
  <c r="L137" s="1"/>
  <c r="L138" s="1"/>
  <c r="L139" s="1"/>
  <c r="AS140" s="1"/>
  <c r="AF3" i="10" l="1"/>
  <c r="M6" i="16" s="1"/>
  <c r="AX139" i="15"/>
  <c r="BJ140" s="1"/>
  <c r="BJ138"/>
  <c r="AB135"/>
  <c r="S136" s="1"/>
  <c r="O137" s="1"/>
  <c r="O138" s="1"/>
  <c r="O139" s="1"/>
  <c r="U140" s="1"/>
  <c r="W135"/>
  <c r="P136" s="1"/>
  <c r="K137" s="1"/>
  <c r="K138" s="1"/>
  <c r="K139" s="1"/>
  <c r="BA140" s="1"/>
  <c r="AC135"/>
  <c r="T136" s="1"/>
  <c r="Z137" s="1"/>
  <c r="Z138" s="1"/>
  <c r="BD138" s="1"/>
  <c r="V135"/>
  <c r="O136" s="1"/>
  <c r="U137" s="1"/>
  <c r="U138" s="1"/>
  <c r="U139" s="1"/>
  <c r="AM140" s="1"/>
  <c r="K141" s="1"/>
  <c r="AA135"/>
  <c r="R136" s="1"/>
  <c r="I137" s="1"/>
  <c r="I138" s="1"/>
  <c r="I139" s="1"/>
  <c r="C140" s="1"/>
  <c r="AN135"/>
  <c r="AA136" s="1"/>
  <c r="M137" s="1"/>
  <c r="M138" s="1"/>
  <c r="M139" s="1"/>
  <c r="AK140" s="1"/>
  <c r="J141" s="1"/>
  <c r="AO135"/>
  <c r="AB136" s="1"/>
  <c r="W137" s="1"/>
  <c r="W138" s="1"/>
  <c r="W139" s="1"/>
  <c r="W140" s="1"/>
  <c r="AP135"/>
  <c r="AC136" s="1"/>
  <c r="H137" s="1"/>
  <c r="H138" s="1"/>
  <c r="H139" s="1"/>
  <c r="K140" s="1"/>
  <c r="D141" s="1"/>
  <c r="O141"/>
  <c r="N141"/>
  <c r="AD138"/>
  <c r="J138"/>
  <c r="AZ138" s="1"/>
  <c r="N138"/>
  <c r="V138"/>
  <c r="R135"/>
  <c r="M136" s="1"/>
  <c r="G137" s="1"/>
  <c r="G138" s="1"/>
  <c r="G139" s="1"/>
  <c r="S140" s="1"/>
  <c r="P135"/>
  <c r="K136" s="1"/>
  <c r="Q137" s="1"/>
  <c r="Q138" s="1"/>
  <c r="Q139" s="1"/>
  <c r="E140" s="1"/>
  <c r="Q135"/>
  <c r="L136" s="1"/>
  <c r="AE137" s="1"/>
  <c r="AE138" s="1"/>
  <c r="AE139" s="1"/>
  <c r="Y140" s="1"/>
  <c r="G141" s="1"/>
  <c r="O135"/>
  <c r="J136" s="1"/>
  <c r="Y137" s="1"/>
  <c r="Y138" s="1"/>
  <c r="Y139" s="1"/>
  <c r="G140" s="1"/>
  <c r="C141" s="1"/>
  <c r="Q61" i="10"/>
  <c r="F138" i="15"/>
  <c r="AY138" s="1"/>
  <c r="R138"/>
  <c r="BB138" s="1"/>
  <c r="O61" i="10"/>
  <c r="B138" i="15"/>
  <c r="AX138" s="1"/>
  <c r="K61" i="10"/>
  <c r="L141" i="15"/>
  <c r="E141"/>
  <c r="AT7" i="16" l="1"/>
  <c r="AZ8" s="1"/>
  <c r="T10" s="1"/>
  <c r="AC12" s="1"/>
  <c r="AC14" s="1"/>
  <c r="AU7"/>
  <c r="T8" s="1"/>
  <c r="T9" s="1"/>
  <c r="AW7"/>
  <c r="AB8" s="1"/>
  <c r="AB9" s="1"/>
  <c r="AV7"/>
  <c r="BH8" s="1"/>
  <c r="AB10" s="1"/>
  <c r="AE3" i="10"/>
  <c r="L6" i="16" s="1"/>
  <c r="Z3" i="10"/>
  <c r="G6" i="16" s="1"/>
  <c r="AH3" i="10"/>
  <c r="O6" i="16" s="1"/>
  <c r="V3" i="10"/>
  <c r="C6" i="16" s="1"/>
  <c r="AG3" i="10"/>
  <c r="N6" i="16" s="1"/>
  <c r="AC3" i="10"/>
  <c r="J6" i="16" s="1"/>
  <c r="AX71" i="10"/>
  <c r="AX67" s="1"/>
  <c r="AX68" s="1"/>
  <c r="AU71"/>
  <c r="AU67" s="1"/>
  <c r="AU68" s="1"/>
  <c r="AW71"/>
  <c r="AW67" s="1"/>
  <c r="AW68" s="1"/>
  <c r="AV71"/>
  <c r="AV67" s="1"/>
  <c r="AV68" s="1"/>
  <c r="X3"/>
  <c r="E6" i="16" s="1"/>
  <c r="W3" i="10"/>
  <c r="D6" i="16" s="1"/>
  <c r="AD3" i="10"/>
  <c r="K6" i="16" s="1"/>
  <c r="BE138" i="15"/>
  <c r="J61" i="10" s="1"/>
  <c r="BA138" i="15"/>
  <c r="F61" i="10" s="1"/>
  <c r="BC138" i="15"/>
  <c r="H61" i="10" s="1"/>
  <c r="F141" i="15"/>
  <c r="B141"/>
  <c r="M61" i="10"/>
  <c r="L61"/>
  <c r="N139" i="15"/>
  <c r="AC140" s="1"/>
  <c r="AD139"/>
  <c r="AG140" s="1"/>
  <c r="R139"/>
  <c r="BK140" s="1"/>
  <c r="G61" i="10"/>
  <c r="Z139" i="15"/>
  <c r="BM140" s="1"/>
  <c r="I61" i="10"/>
  <c r="N61"/>
  <c r="R61"/>
  <c r="V139" i="15"/>
  <c r="AE140" s="1"/>
  <c r="J139"/>
  <c r="BI140" s="1"/>
  <c r="E61" i="10"/>
  <c r="AO12" i="16"/>
  <c r="AO14" s="1"/>
  <c r="AB11"/>
  <c r="C61" i="10"/>
  <c r="B139" i="15"/>
  <c r="BG140" s="1"/>
  <c r="F139"/>
  <c r="AA140" s="1"/>
  <c r="D61" i="10"/>
  <c r="P61"/>
  <c r="T11" i="16" l="1"/>
  <c r="L7"/>
  <c r="AV8" s="1"/>
  <c r="P10" s="1"/>
  <c r="W12" s="1"/>
  <c r="W14" s="1"/>
  <c r="M7"/>
  <c r="P8" s="1"/>
  <c r="P9" s="1"/>
  <c r="J7"/>
  <c r="AN8" s="1"/>
  <c r="H10" s="1"/>
  <c r="K7"/>
  <c r="H8" s="1"/>
  <c r="H9" s="1"/>
  <c r="H7"/>
  <c r="BM8" s="1"/>
  <c r="AG10" s="1"/>
  <c r="AG11" s="1"/>
  <c r="I7"/>
  <c r="AG8" s="1"/>
  <c r="AG9" s="1"/>
  <c r="F7"/>
  <c r="BE8" s="1"/>
  <c r="Y10" s="1"/>
  <c r="G7"/>
  <c r="Y8" s="1"/>
  <c r="Y9" s="1"/>
  <c r="AL7"/>
  <c r="BA8" s="1"/>
  <c r="U10" s="1"/>
  <c r="AN7"/>
  <c r="BI8" s="1"/>
  <c r="AC10" s="1"/>
  <c r="AP12" s="1"/>
  <c r="AP14" s="1"/>
  <c r="AO7"/>
  <c r="AC8" s="1"/>
  <c r="AC9" s="1"/>
  <c r="AM7"/>
  <c r="U8" s="1"/>
  <c r="U9" s="1"/>
  <c r="BA7"/>
  <c r="K8" s="1"/>
  <c r="K9" s="1"/>
  <c r="AZ7"/>
  <c r="AQ8" s="1"/>
  <c r="K10" s="1"/>
  <c r="AY7"/>
  <c r="C8" s="1"/>
  <c r="C9" s="1"/>
  <c r="AX7"/>
  <c r="AI8" s="1"/>
  <c r="C10" s="1"/>
  <c r="C11" s="1"/>
  <c r="AQ7"/>
  <c r="D8" s="1"/>
  <c r="D9" s="1"/>
  <c r="AP7"/>
  <c r="AJ8" s="1"/>
  <c r="D10" s="1"/>
  <c r="AS7"/>
  <c r="L8" s="1"/>
  <c r="L9" s="1"/>
  <c r="AR7"/>
  <c r="AR8" s="1"/>
  <c r="L10" s="1"/>
  <c r="L11" s="1"/>
  <c r="AI7"/>
  <c r="E8" s="1"/>
  <c r="E9" s="1"/>
  <c r="AK7"/>
  <c r="M8" s="1"/>
  <c r="M9" s="1"/>
  <c r="AH7"/>
  <c r="AK8" s="1"/>
  <c r="E10" s="1"/>
  <c r="F12" s="1"/>
  <c r="F14" s="1"/>
  <c r="AJ7"/>
  <c r="AS8" s="1"/>
  <c r="M10" s="1"/>
  <c r="T12" s="1"/>
  <c r="T14" s="1"/>
  <c r="W7"/>
  <c r="W8" s="1"/>
  <c r="W9" s="1"/>
  <c r="X7"/>
  <c r="BK8" s="1"/>
  <c r="AE10" s="1"/>
  <c r="Y7"/>
  <c r="AE8" s="1"/>
  <c r="AE9" s="1"/>
  <c r="V7"/>
  <c r="BC8" s="1"/>
  <c r="W10" s="1"/>
  <c r="W11" s="1"/>
  <c r="P7"/>
  <c r="BL8" s="1"/>
  <c r="AF10" s="1"/>
  <c r="AF11" s="1"/>
  <c r="N7"/>
  <c r="BD8" s="1"/>
  <c r="X10" s="1"/>
  <c r="Q7"/>
  <c r="AF8" s="1"/>
  <c r="AF9" s="1"/>
  <c r="O7"/>
  <c r="X8" s="1"/>
  <c r="X9" s="1"/>
  <c r="BD7"/>
  <c r="BG8" s="1"/>
  <c r="AA10" s="1"/>
  <c r="BB7"/>
  <c r="AY8" s="1"/>
  <c r="S10" s="1"/>
  <c r="AB12" s="1"/>
  <c r="AB14" s="1"/>
  <c r="BC7"/>
  <c r="S8" s="1"/>
  <c r="S9" s="1"/>
  <c r="BE7"/>
  <c r="AA8" s="1"/>
  <c r="AA9" s="1"/>
  <c r="Y3" i="10"/>
  <c r="F6" i="16" s="1"/>
  <c r="AP71" i="10"/>
  <c r="AP67" s="1"/>
  <c r="AP68" s="1"/>
  <c r="AO71"/>
  <c r="AO67" s="1"/>
  <c r="AO68" s="1"/>
  <c r="AN71"/>
  <c r="AN67" s="1"/>
  <c r="AN68" s="1"/>
  <c r="AM71"/>
  <c r="AM67" s="1"/>
  <c r="AM68" s="1"/>
  <c r="R71"/>
  <c r="R67" s="1"/>
  <c r="R68" s="1"/>
  <c r="O71"/>
  <c r="O67" s="1"/>
  <c r="O68" s="1"/>
  <c r="Q71"/>
  <c r="Q67" s="1"/>
  <c r="Q68" s="1"/>
  <c r="P71"/>
  <c r="P67" s="1"/>
  <c r="P68" s="1"/>
  <c r="BB71"/>
  <c r="BB67" s="1"/>
  <c r="BB68" s="1"/>
  <c r="AY71"/>
  <c r="AY67" s="1"/>
  <c r="AY68" s="1"/>
  <c r="BA71"/>
  <c r="BA67" s="1"/>
  <c r="BA68" s="1"/>
  <c r="AZ71"/>
  <c r="AZ67" s="1"/>
  <c r="AZ68" s="1"/>
  <c r="BF71"/>
  <c r="BF67" s="1"/>
  <c r="BF68" s="1"/>
  <c r="BC71"/>
  <c r="BC67" s="1"/>
  <c r="BC68" s="1"/>
  <c r="BE71"/>
  <c r="BE67" s="1"/>
  <c r="BE68" s="1"/>
  <c r="BD71"/>
  <c r="BD67" s="1"/>
  <c r="BD68" s="1"/>
  <c r="AT71"/>
  <c r="AT67" s="1"/>
  <c r="AT68" s="1"/>
  <c r="AQ71"/>
  <c r="AQ67" s="1"/>
  <c r="AQ68" s="1"/>
  <c r="AS71"/>
  <c r="AS67" s="1"/>
  <c r="AS68" s="1"/>
  <c r="AR71"/>
  <c r="AR67" s="1"/>
  <c r="AR68" s="1"/>
  <c r="U3"/>
  <c r="B6" i="16" s="1"/>
  <c r="N71" i="10"/>
  <c r="N67" s="1"/>
  <c r="N68" s="1"/>
  <c r="K71"/>
  <c r="K67" s="1"/>
  <c r="K68" s="1"/>
  <c r="M71"/>
  <c r="M67" s="1"/>
  <c r="M68" s="1"/>
  <c r="L71"/>
  <c r="L67" s="1"/>
  <c r="L68" s="1"/>
  <c r="AL71"/>
  <c r="AL67" s="1"/>
  <c r="AL68" s="1"/>
  <c r="AK71"/>
  <c r="AK67" s="1"/>
  <c r="AK68" s="1"/>
  <c r="AJ71"/>
  <c r="AJ67" s="1"/>
  <c r="AJ68" s="1"/>
  <c r="AI71"/>
  <c r="AI67" s="1"/>
  <c r="AI68" s="1"/>
  <c r="J71"/>
  <c r="J67" s="1"/>
  <c r="J68" s="1"/>
  <c r="I71"/>
  <c r="I67" s="1"/>
  <c r="I68" s="1"/>
  <c r="H71"/>
  <c r="H67" s="1"/>
  <c r="H68" s="1"/>
  <c r="G71"/>
  <c r="G67" s="1"/>
  <c r="G68" s="1"/>
  <c r="Z71"/>
  <c r="Z67" s="1"/>
  <c r="Z68" s="1"/>
  <c r="W71"/>
  <c r="W67" s="1"/>
  <c r="W68" s="1"/>
  <c r="Y71"/>
  <c r="Y67" s="1"/>
  <c r="Y68" s="1"/>
  <c r="X71"/>
  <c r="X67" s="1"/>
  <c r="X68" s="1"/>
  <c r="P141" i="15"/>
  <c r="E11" i="16"/>
  <c r="H12"/>
  <c r="H14" s="1"/>
  <c r="I141" i="15"/>
  <c r="AC11" i="16"/>
  <c r="AR12"/>
  <c r="AR14" s="1"/>
  <c r="H141" i="15"/>
  <c r="S11" i="16"/>
  <c r="AT12"/>
  <c r="AT14" s="1"/>
  <c r="AE11"/>
  <c r="E12"/>
  <c r="E14" s="1"/>
  <c r="D11"/>
  <c r="Q141" i="15"/>
  <c r="X11" i="16"/>
  <c r="AI12"/>
  <c r="AI14" s="1"/>
  <c r="P11"/>
  <c r="AJ12"/>
  <c r="AJ14" s="1"/>
  <c r="AL12"/>
  <c r="AL14" s="1"/>
  <c r="Y11"/>
  <c r="AU12"/>
  <c r="AU14" s="1"/>
  <c r="K12"/>
  <c r="K14" s="1"/>
  <c r="H11"/>
  <c r="B12"/>
  <c r="B14" s="1"/>
  <c r="Q12" l="1"/>
  <c r="Q14" s="1"/>
  <c r="D12"/>
  <c r="D14" s="1"/>
  <c r="AH12"/>
  <c r="AH14" s="1"/>
  <c r="AV12"/>
  <c r="AV14" s="1"/>
  <c r="S7"/>
  <c r="G8" s="1"/>
  <c r="G9" s="1"/>
  <c r="R7"/>
  <c r="AM8" s="1"/>
  <c r="G10" s="1"/>
  <c r="T7"/>
  <c r="AU8" s="1"/>
  <c r="O10" s="1"/>
  <c r="U7"/>
  <c r="O8" s="1"/>
  <c r="O9" s="1"/>
  <c r="E7"/>
  <c r="Q8" s="1"/>
  <c r="Q9" s="1"/>
  <c r="C7"/>
  <c r="I8" s="1"/>
  <c r="I9" s="1"/>
  <c r="B7"/>
  <c r="AO8" s="1"/>
  <c r="I10" s="1"/>
  <c r="L12" s="1"/>
  <c r="L14" s="1"/>
  <c r="D7"/>
  <c r="AW8" s="1"/>
  <c r="Q10" s="1"/>
  <c r="Z12" s="1"/>
  <c r="Z14" s="1"/>
  <c r="AA3" i="10"/>
  <c r="H6" i="16" s="1"/>
  <c r="AI3" i="10"/>
  <c r="P6" i="16" s="1"/>
  <c r="AN12"/>
  <c r="AN14" s="1"/>
  <c r="AA11"/>
  <c r="AF12"/>
  <c r="AF14" s="1"/>
  <c r="U11"/>
  <c r="AD12"/>
  <c r="AD14" s="1"/>
  <c r="AB3" i="10"/>
  <c r="I6" i="16" s="1"/>
  <c r="V71" i="10"/>
  <c r="V67" s="1"/>
  <c r="V68" s="1"/>
  <c r="S71"/>
  <c r="S67" s="1"/>
  <c r="S68" s="1"/>
  <c r="U71"/>
  <c r="U67" s="1"/>
  <c r="U68" s="1"/>
  <c r="T71"/>
  <c r="T67" s="1"/>
  <c r="T68" s="1"/>
  <c r="P12" i="16"/>
  <c r="P14" s="1"/>
  <c r="K11"/>
  <c r="AJ3" i="10"/>
  <c r="Q6" i="16" s="1"/>
  <c r="E71" i="10"/>
  <c r="E67" s="1"/>
  <c r="E68" s="1"/>
  <c r="D71"/>
  <c r="D67" s="1"/>
  <c r="D68" s="1"/>
  <c r="F71"/>
  <c r="F67" s="1"/>
  <c r="F68" s="1"/>
  <c r="C71"/>
  <c r="C67" s="1"/>
  <c r="C68" s="1"/>
  <c r="R12" i="16"/>
  <c r="R14" s="1"/>
  <c r="M11"/>
  <c r="X12"/>
  <c r="X14" s="1"/>
  <c r="I11"/>
  <c r="BK7" l="1"/>
  <c r="R8" s="1"/>
  <c r="R9" s="1"/>
  <c r="BB10" s="1"/>
  <c r="W61" i="10" s="1"/>
  <c r="BM7" i="16"/>
  <c r="Z8" s="1"/>
  <c r="Z9" s="1"/>
  <c r="BD10" s="1"/>
  <c r="Y61" i="10" s="1"/>
  <c r="N12" i="16"/>
  <c r="N14" s="1"/>
  <c r="BJ7"/>
  <c r="AX8" s="1"/>
  <c r="R10" s="1"/>
  <c r="Y12" s="1"/>
  <c r="Y14" s="1"/>
  <c r="Q11"/>
  <c r="BL7"/>
  <c r="BF8" s="1"/>
  <c r="Z10" s="1"/>
  <c r="Z7"/>
  <c r="AL8" s="1"/>
  <c r="F10" s="1"/>
  <c r="AA7"/>
  <c r="F8" s="1"/>
  <c r="F9" s="1"/>
  <c r="AY10" s="1"/>
  <c r="T61" i="10" s="1"/>
  <c r="AC7" i="16"/>
  <c r="N8" s="1"/>
  <c r="N9" s="1"/>
  <c r="BA10" s="1"/>
  <c r="V61" i="10" s="1"/>
  <c r="AB7" i="16"/>
  <c r="AT8" s="1"/>
  <c r="N10" s="1"/>
  <c r="BH7"/>
  <c r="AP8" s="1"/>
  <c r="J10" s="1"/>
  <c r="BG7"/>
  <c r="B8" s="1"/>
  <c r="B9" s="1"/>
  <c r="AX10" s="1"/>
  <c r="S61" i="10" s="1"/>
  <c r="BF7" i="16"/>
  <c r="AH8" s="1"/>
  <c r="B10" s="1"/>
  <c r="BI7"/>
  <c r="J8" s="1"/>
  <c r="J9" s="1"/>
  <c r="AZ10" s="1"/>
  <c r="U61" i="10" s="1"/>
  <c r="AD7" i="16"/>
  <c r="BB8" s="1"/>
  <c r="V10" s="1"/>
  <c r="AG7"/>
  <c r="AD8" s="1"/>
  <c r="AD9" s="1"/>
  <c r="BE10" s="1"/>
  <c r="Z61" i="10" s="1"/>
  <c r="AE7" i="16"/>
  <c r="V8" s="1"/>
  <c r="V9" s="1"/>
  <c r="BC10" s="1"/>
  <c r="X61" i="10" s="1"/>
  <c r="AF7" i="16"/>
  <c r="BJ8" s="1"/>
  <c r="AD10" s="1"/>
  <c r="AD71" i="10"/>
  <c r="AD67" s="1"/>
  <c r="AD68" s="1"/>
  <c r="AC71"/>
  <c r="AC67" s="1"/>
  <c r="AC68" s="1"/>
  <c r="AB71"/>
  <c r="AB67" s="1"/>
  <c r="AB68" s="1"/>
  <c r="AA71"/>
  <c r="AA67" s="1"/>
  <c r="AA68" s="1"/>
  <c r="J12" i="16"/>
  <c r="J14" s="1"/>
  <c r="G11"/>
  <c r="BN71" i="10"/>
  <c r="BN67" s="1"/>
  <c r="BN68" s="1"/>
  <c r="BM71"/>
  <c r="BM67" s="1"/>
  <c r="BM68" s="1"/>
  <c r="BL71"/>
  <c r="BL67" s="1"/>
  <c r="BL68" s="1"/>
  <c r="BK71"/>
  <c r="BK67" s="1"/>
  <c r="BK68" s="1"/>
  <c r="AH71"/>
  <c r="AH67" s="1"/>
  <c r="AH68" s="1"/>
  <c r="AG71"/>
  <c r="AG67" s="1"/>
  <c r="AG68" s="1"/>
  <c r="AF71"/>
  <c r="AF67" s="1"/>
  <c r="AF68" s="1"/>
  <c r="AE71"/>
  <c r="AE67" s="1"/>
  <c r="AE68" s="1"/>
  <c r="O11" i="16"/>
  <c r="V12"/>
  <c r="V14" s="1"/>
  <c r="BJ71" i="10"/>
  <c r="BJ67" s="1"/>
  <c r="BJ68" s="1"/>
  <c r="BI71"/>
  <c r="BI67" s="1"/>
  <c r="BI68" s="1"/>
  <c r="BH71"/>
  <c r="BH67" s="1"/>
  <c r="BH68" s="1"/>
  <c r="BG71"/>
  <c r="BG67" s="1"/>
  <c r="BG68" s="1"/>
  <c r="U12" i="16"/>
  <c r="U14" s="1"/>
  <c r="S12"/>
  <c r="S14" s="1"/>
  <c r="AM12"/>
  <c r="AM14" s="1"/>
  <c r="Z11"/>
  <c r="BD18" s="1"/>
  <c r="AK12"/>
  <c r="AK14" s="1"/>
  <c r="BL10"/>
  <c r="AG61" i="10" s="1"/>
  <c r="BJ10" i="16" l="1"/>
  <c r="AE61" i="10" s="1"/>
  <c r="AA12" i="16"/>
  <c r="AA14" s="1"/>
  <c r="R11"/>
  <c r="BB18" s="1"/>
  <c r="BO68" i="10"/>
  <c r="AE12" i="16"/>
  <c r="AE14" s="1"/>
  <c r="AG12"/>
  <c r="AG14" s="1"/>
  <c r="AK15" s="1"/>
  <c r="V11"/>
  <c r="BC18" s="1"/>
  <c r="BK10"/>
  <c r="AF61" i="10" s="1"/>
  <c r="J11" i="16"/>
  <c r="AZ18" s="1"/>
  <c r="M12"/>
  <c r="M14" s="1"/>
  <c r="O12"/>
  <c r="O14" s="1"/>
  <c r="S15" s="1"/>
  <c r="BH10"/>
  <c r="AC61" i="10" s="1"/>
  <c r="I12" i="16"/>
  <c r="I14" s="1"/>
  <c r="F11"/>
  <c r="AY18" s="1"/>
  <c r="G12"/>
  <c r="G14" s="1"/>
  <c r="BG10"/>
  <c r="AB61" i="10" s="1"/>
  <c r="BF10" i="16"/>
  <c r="AA61" i="10" s="1"/>
  <c r="B11" i="16"/>
  <c r="AX18" s="1"/>
  <c r="C12"/>
  <c r="C14" s="1"/>
  <c r="AW12"/>
  <c r="AW14" s="1"/>
  <c r="BM10"/>
  <c r="AH61" i="10" s="1"/>
  <c r="AQ12" i="16"/>
  <c r="AQ14" s="1"/>
  <c r="AQ15" s="1"/>
  <c r="AD11"/>
  <c r="BE18" s="1"/>
  <c r="AS12"/>
  <c r="AS14" s="1"/>
  <c r="BI10"/>
  <c r="AD61" i="10" s="1"/>
  <c r="N11" i="16"/>
  <c r="BA18" s="1"/>
  <c r="Y15"/>
  <c r="W15" s="1"/>
  <c r="P16" s="1"/>
  <c r="K17" s="1"/>
  <c r="K18" s="1"/>
  <c r="AG15" l="1"/>
  <c r="V16" s="1"/>
  <c r="E17" s="1"/>
  <c r="E18" s="1"/>
  <c r="F20" s="1"/>
  <c r="F22" s="1"/>
  <c r="AJ15"/>
  <c r="Y16" s="1"/>
  <c r="T17" s="1"/>
  <c r="T18" s="1"/>
  <c r="AH15"/>
  <c r="W16" s="1"/>
  <c r="AD17" s="1"/>
  <c r="Q15"/>
  <c r="L16" s="1"/>
  <c r="AE17" s="1"/>
  <c r="AE18" s="1"/>
  <c r="R15"/>
  <c r="M16" s="1"/>
  <c r="G17" s="1"/>
  <c r="G18" s="1"/>
  <c r="J20" s="1"/>
  <c r="J22" s="1"/>
  <c r="O15"/>
  <c r="J16" s="1"/>
  <c r="Y17" s="1"/>
  <c r="Y18" s="1"/>
  <c r="M15"/>
  <c r="AE15"/>
  <c r="AB15" s="1"/>
  <c r="S16" s="1"/>
  <c r="O17" s="1"/>
  <c r="O18" s="1"/>
  <c r="AA15"/>
  <c r="R16" s="1"/>
  <c r="I17" s="1"/>
  <c r="I18" s="1"/>
  <c r="N20" s="1"/>
  <c r="N22" s="1"/>
  <c r="AI15"/>
  <c r="X16" s="1"/>
  <c r="L17" s="1"/>
  <c r="L18" s="1"/>
  <c r="Q20" s="1"/>
  <c r="Q22" s="1"/>
  <c r="G15"/>
  <c r="P15"/>
  <c r="K16" s="1"/>
  <c r="Q17" s="1"/>
  <c r="Q18" s="1"/>
  <c r="Q19" s="1"/>
  <c r="AE19"/>
  <c r="AT20"/>
  <c r="AT22" s="1"/>
  <c r="AM15"/>
  <c r="Z16" s="1"/>
  <c r="AG17" s="1"/>
  <c r="AG18" s="1"/>
  <c r="B20" s="1"/>
  <c r="B22" s="1"/>
  <c r="AN15"/>
  <c r="AA16" s="1"/>
  <c r="M17" s="1"/>
  <c r="M18" s="1"/>
  <c r="R20" s="1"/>
  <c r="R22" s="1"/>
  <c r="AO15"/>
  <c r="AB16" s="1"/>
  <c r="W17" s="1"/>
  <c r="W18" s="1"/>
  <c r="AH20" s="1"/>
  <c r="AH22" s="1"/>
  <c r="AP15"/>
  <c r="AC16" s="1"/>
  <c r="H17" s="1"/>
  <c r="H18" s="1"/>
  <c r="H19" s="1"/>
  <c r="X20"/>
  <c r="X22" s="1"/>
  <c r="AW15"/>
  <c r="U15"/>
  <c r="N16" s="1"/>
  <c r="AA17" s="1"/>
  <c r="AA18" s="1"/>
  <c r="AA19" s="1"/>
  <c r="X15"/>
  <c r="Q16" s="1"/>
  <c r="B17" s="1"/>
  <c r="S60" i="10" s="1"/>
  <c r="V15" i="16"/>
  <c r="O16" s="1"/>
  <c r="U17" s="1"/>
  <c r="U18" s="1"/>
  <c r="AF20" s="1"/>
  <c r="AF22" s="1"/>
  <c r="T60" i="10"/>
  <c r="X60"/>
  <c r="T19" i="16"/>
  <c r="AC20"/>
  <c r="AC22" s="1"/>
  <c r="V60" i="10"/>
  <c r="T20" i="16"/>
  <c r="T22" s="1"/>
  <c r="M19"/>
  <c r="L19"/>
  <c r="AG19"/>
  <c r="AV20"/>
  <c r="AV22" s="1"/>
  <c r="P20"/>
  <c r="P22" s="1"/>
  <c r="K19"/>
  <c r="U60" i="10"/>
  <c r="AD18" i="16"/>
  <c r="Z60" i="10"/>
  <c r="E19" i="16" l="1"/>
  <c r="W19"/>
  <c r="Z20"/>
  <c r="Z22" s="1"/>
  <c r="AD15"/>
  <c r="U16" s="1"/>
  <c r="D17" s="1"/>
  <c r="D18" s="1"/>
  <c r="AC15"/>
  <c r="T16" s="1"/>
  <c r="Z17" s="1"/>
  <c r="Z18" s="1"/>
  <c r="Z19" s="1"/>
  <c r="O19"/>
  <c r="V20"/>
  <c r="V22" s="1"/>
  <c r="AJ20"/>
  <c r="AJ22" s="1"/>
  <c r="Y19"/>
  <c r="AL20"/>
  <c r="AL22" s="1"/>
  <c r="H20"/>
  <c r="H22" s="1"/>
  <c r="G19"/>
  <c r="K15"/>
  <c r="H16" s="1"/>
  <c r="C17" s="1"/>
  <c r="C18" s="1"/>
  <c r="I15"/>
  <c r="F16" s="1"/>
  <c r="N17" s="1"/>
  <c r="N18" s="1"/>
  <c r="J15"/>
  <c r="G16" s="1"/>
  <c r="AC17" s="1"/>
  <c r="AC18" s="1"/>
  <c r="L15"/>
  <c r="I16" s="1"/>
  <c r="S17" s="1"/>
  <c r="S18" s="1"/>
  <c r="K20"/>
  <c r="K22" s="1"/>
  <c r="L20"/>
  <c r="L22" s="1"/>
  <c r="D15"/>
  <c r="C16" s="1"/>
  <c r="R17" s="1"/>
  <c r="R18" s="1"/>
  <c r="E15"/>
  <c r="D16" s="1"/>
  <c r="X17" s="1"/>
  <c r="X18" s="1"/>
  <c r="F15"/>
  <c r="E16" s="1"/>
  <c r="AF17" s="1"/>
  <c r="AF18" s="1"/>
  <c r="BM18" s="1"/>
  <c r="AH60" i="10" s="1"/>
  <c r="I19" i="16"/>
  <c r="C15"/>
  <c r="B16" s="1"/>
  <c r="J17" s="1"/>
  <c r="J18" s="1"/>
  <c r="AU15"/>
  <c r="AF16" s="1"/>
  <c r="P17" s="1"/>
  <c r="P18" s="1"/>
  <c r="AT15"/>
  <c r="AE16" s="1"/>
  <c r="AB17" s="1"/>
  <c r="AB18" s="1"/>
  <c r="BL18" s="1"/>
  <c r="AG60" i="10" s="1"/>
  <c r="AV15" i="16"/>
  <c r="AG16" s="1"/>
  <c r="V17" s="1"/>
  <c r="V18" s="1"/>
  <c r="AS15"/>
  <c r="AD16" s="1"/>
  <c r="F17" s="1"/>
  <c r="F18" s="1"/>
  <c r="B18"/>
  <c r="AW20" s="1"/>
  <c r="AW22" s="1"/>
  <c r="AN20"/>
  <c r="AN22" s="1"/>
  <c r="Y60" i="10"/>
  <c r="AD20" i="16"/>
  <c r="AD22" s="1"/>
  <c r="U19"/>
  <c r="W60" i="10"/>
  <c r="N19" i="16"/>
  <c r="AS20"/>
  <c r="AS22" s="1"/>
  <c r="AQ20"/>
  <c r="AQ22" s="1"/>
  <c r="AD19"/>
  <c r="AM20" l="1"/>
  <c r="AM22" s="1"/>
  <c r="BF18"/>
  <c r="AA60" i="10" s="1"/>
  <c r="B19" i="16"/>
  <c r="AK20"/>
  <c r="AK22" s="1"/>
  <c r="E20"/>
  <c r="E22" s="1"/>
  <c r="D19"/>
  <c r="C20"/>
  <c r="C22" s="1"/>
  <c r="BI18"/>
  <c r="AD60" i="10" s="1"/>
  <c r="AC19" i="16"/>
  <c r="AR20"/>
  <c r="AR22" s="1"/>
  <c r="AP20"/>
  <c r="AP22" s="1"/>
  <c r="S20"/>
  <c r="S22" s="1"/>
  <c r="AB20"/>
  <c r="AB22" s="1"/>
  <c r="S19"/>
  <c r="U20"/>
  <c r="U22" s="1"/>
  <c r="C19"/>
  <c r="D20"/>
  <c r="D22" s="1"/>
  <c r="BH18"/>
  <c r="AC60" i="10" s="1"/>
  <c r="O20" i="16"/>
  <c r="O22" s="1"/>
  <c r="J19"/>
  <c r="AZ26" s="1"/>
  <c r="M20"/>
  <c r="M22" s="1"/>
  <c r="X19"/>
  <c r="AI20"/>
  <c r="AI22" s="1"/>
  <c r="AU20"/>
  <c r="AU22" s="1"/>
  <c r="AW23" s="1"/>
  <c r="AT23" s="1"/>
  <c r="AE24" s="1"/>
  <c r="AB25" s="1"/>
  <c r="AB26" s="1"/>
  <c r="AF19"/>
  <c r="BE26" s="1"/>
  <c r="R19"/>
  <c r="BB26" s="1"/>
  <c r="AA20"/>
  <c r="AA22" s="1"/>
  <c r="Y20"/>
  <c r="Y22" s="1"/>
  <c r="BJ18"/>
  <c r="AE60" i="10" s="1"/>
  <c r="P19" i="16"/>
  <c r="BA26" s="1"/>
  <c r="W20"/>
  <c r="W22" s="1"/>
  <c r="AB19"/>
  <c r="AO20"/>
  <c r="AO22" s="1"/>
  <c r="AE20"/>
  <c r="AE22" s="1"/>
  <c r="BK18"/>
  <c r="AF60" i="10" s="1"/>
  <c r="AG20" i="16"/>
  <c r="AG22" s="1"/>
  <c r="V19"/>
  <c r="BC26" s="1"/>
  <c r="BG18"/>
  <c r="AB60" i="10" s="1"/>
  <c r="F19" i="16"/>
  <c r="AY26" s="1"/>
  <c r="G20"/>
  <c r="G22" s="1"/>
  <c r="I20"/>
  <c r="I22" s="1"/>
  <c r="AQ23" l="1"/>
  <c r="AM23" s="1"/>
  <c r="Z24" s="1"/>
  <c r="AG25" s="1"/>
  <c r="AG26" s="1"/>
  <c r="BD26"/>
  <c r="Y59" i="10" s="1"/>
  <c r="S23" i="16"/>
  <c r="R23" s="1"/>
  <c r="M24" s="1"/>
  <c r="G25" s="1"/>
  <c r="G26" s="1"/>
  <c r="G23"/>
  <c r="C23" s="1"/>
  <c r="B24" s="1"/>
  <c r="J25" s="1"/>
  <c r="AX26"/>
  <c r="S59" i="10" s="1"/>
  <c r="Y23" i="16"/>
  <c r="X23" s="1"/>
  <c r="Q24" s="1"/>
  <c r="B25" s="1"/>
  <c r="B26" s="1"/>
  <c r="Q23"/>
  <c r="L24" s="1"/>
  <c r="AE25" s="1"/>
  <c r="AE26" s="1"/>
  <c r="AT28" s="1"/>
  <c r="AT30" s="1"/>
  <c r="M23"/>
  <c r="AE23"/>
  <c r="AB23" s="1"/>
  <c r="S24" s="1"/>
  <c r="O25" s="1"/>
  <c r="O26" s="1"/>
  <c r="D23"/>
  <c r="C24" s="1"/>
  <c r="R25" s="1"/>
  <c r="R26" s="1"/>
  <c r="AK23"/>
  <c r="AI23" s="1"/>
  <c r="X24" s="1"/>
  <c r="L25" s="1"/>
  <c r="L26" s="1"/>
  <c r="AV23"/>
  <c r="AG24" s="1"/>
  <c r="V25" s="1"/>
  <c r="V26" s="1"/>
  <c r="AS23"/>
  <c r="AD24" s="1"/>
  <c r="F25" s="1"/>
  <c r="F26" s="1"/>
  <c r="AU23"/>
  <c r="AF24" s="1"/>
  <c r="P25" s="1"/>
  <c r="P26" s="1"/>
  <c r="W28" s="1"/>
  <c r="W30" s="1"/>
  <c r="J26"/>
  <c r="AO28"/>
  <c r="AO30" s="1"/>
  <c r="AB27"/>
  <c r="Z59" i="10"/>
  <c r="V59"/>
  <c r="AE27" i="16"/>
  <c r="W59" i="10"/>
  <c r="AO23" i="16" l="1"/>
  <c r="AB24" s="1"/>
  <c r="W25" s="1"/>
  <c r="W26" s="1"/>
  <c r="W27" s="1"/>
  <c r="AG23"/>
  <c r="V24" s="1"/>
  <c r="E25" s="1"/>
  <c r="E26" s="1"/>
  <c r="H28" s="1"/>
  <c r="H30" s="1"/>
  <c r="AN23"/>
  <c r="AA24" s="1"/>
  <c r="M25" s="1"/>
  <c r="M26" s="1"/>
  <c r="M27" s="1"/>
  <c r="AP23"/>
  <c r="AC24" s="1"/>
  <c r="H25" s="1"/>
  <c r="H26" s="1"/>
  <c r="AH23"/>
  <c r="W24" s="1"/>
  <c r="AD25" s="1"/>
  <c r="AD26" s="1"/>
  <c r="AS28" s="1"/>
  <c r="AS30" s="1"/>
  <c r="F23"/>
  <c r="E24" s="1"/>
  <c r="AF25" s="1"/>
  <c r="AF26" s="1"/>
  <c r="P23"/>
  <c r="K24" s="1"/>
  <c r="Q25" s="1"/>
  <c r="Q26" s="1"/>
  <c r="J28"/>
  <c r="J30" s="1"/>
  <c r="G27"/>
  <c r="O23"/>
  <c r="J24" s="1"/>
  <c r="Y25" s="1"/>
  <c r="Y26" s="1"/>
  <c r="Y27" s="1"/>
  <c r="AJ23"/>
  <c r="Y24" s="1"/>
  <c r="T25" s="1"/>
  <c r="T26" s="1"/>
  <c r="T27" s="1"/>
  <c r="E23"/>
  <c r="D24" s="1"/>
  <c r="X25" s="1"/>
  <c r="X26" s="1"/>
  <c r="W23"/>
  <c r="P24" s="1"/>
  <c r="K25" s="1"/>
  <c r="K26" s="1"/>
  <c r="P28" s="1"/>
  <c r="P30" s="1"/>
  <c r="U23"/>
  <c r="N24" s="1"/>
  <c r="AA25" s="1"/>
  <c r="AA26" s="1"/>
  <c r="V23"/>
  <c r="O24" s="1"/>
  <c r="U25" s="1"/>
  <c r="U26" s="1"/>
  <c r="AF28" s="1"/>
  <c r="AF30" s="1"/>
  <c r="L27"/>
  <c r="Q28"/>
  <c r="Q30" s="1"/>
  <c r="AA23"/>
  <c r="R24" s="1"/>
  <c r="I25" s="1"/>
  <c r="I26" s="1"/>
  <c r="N28" s="1"/>
  <c r="N30" s="1"/>
  <c r="AC28"/>
  <c r="AC30" s="1"/>
  <c r="O27"/>
  <c r="V28"/>
  <c r="V30" s="1"/>
  <c r="L23"/>
  <c r="I24" s="1"/>
  <c r="S25" s="1"/>
  <c r="S26" s="1"/>
  <c r="I23"/>
  <c r="F24" s="1"/>
  <c r="N25" s="1"/>
  <c r="N26" s="1"/>
  <c r="J23"/>
  <c r="G24" s="1"/>
  <c r="AC25" s="1"/>
  <c r="AC26" s="1"/>
  <c r="K23"/>
  <c r="H24" s="1"/>
  <c r="C25" s="1"/>
  <c r="C26" s="1"/>
  <c r="AC23"/>
  <c r="T24" s="1"/>
  <c r="Z25" s="1"/>
  <c r="Z26" s="1"/>
  <c r="AD23"/>
  <c r="U24" s="1"/>
  <c r="D25" s="1"/>
  <c r="D26" s="1"/>
  <c r="E28" s="1"/>
  <c r="E30" s="1"/>
  <c r="X59" i="10"/>
  <c r="T59"/>
  <c r="P27" i="16"/>
  <c r="AD27"/>
  <c r="B27"/>
  <c r="C28"/>
  <c r="C30" s="1"/>
  <c r="AW28"/>
  <c r="AW30" s="1"/>
  <c r="U59" i="10"/>
  <c r="V27" i="16"/>
  <c r="AE28"/>
  <c r="AE30" s="1"/>
  <c r="AG28"/>
  <c r="AG30" s="1"/>
  <c r="H27"/>
  <c r="K28"/>
  <c r="K30" s="1"/>
  <c r="Y28"/>
  <c r="Y30" s="1"/>
  <c r="R27"/>
  <c r="AA28"/>
  <c r="AA30" s="1"/>
  <c r="I28"/>
  <c r="I30" s="1"/>
  <c r="G28"/>
  <c r="G30" s="1"/>
  <c r="F27"/>
  <c r="AV28"/>
  <c r="AV30" s="1"/>
  <c r="B28"/>
  <c r="B30" s="1"/>
  <c r="AG27"/>
  <c r="J27"/>
  <c r="M28"/>
  <c r="M30" s="1"/>
  <c r="O28"/>
  <c r="O30" s="1"/>
  <c r="AH28" l="1"/>
  <c r="AH30" s="1"/>
  <c r="AQ28"/>
  <c r="AQ30" s="1"/>
  <c r="F28"/>
  <c r="F30" s="1"/>
  <c r="E27"/>
  <c r="BH26"/>
  <c r="AC59" i="10" s="1"/>
  <c r="BI26" i="16"/>
  <c r="AD59" i="10" s="1"/>
  <c r="T28" i="16"/>
  <c r="T30" s="1"/>
  <c r="R28"/>
  <c r="R30" s="1"/>
  <c r="I27"/>
  <c r="BG26"/>
  <c r="AB59" i="10" s="1"/>
  <c r="AU28" i="16"/>
  <c r="AU30" s="1"/>
  <c r="AF27"/>
  <c r="Z28"/>
  <c r="Z30" s="1"/>
  <c r="X28"/>
  <c r="X30" s="1"/>
  <c r="Q27"/>
  <c r="BK26"/>
  <c r="AF59" i="10" s="1"/>
  <c r="AJ28" i="16"/>
  <c r="AJ30" s="1"/>
  <c r="AL28"/>
  <c r="AL30" s="1"/>
  <c r="BM26"/>
  <c r="AH59" i="10" s="1"/>
  <c r="AD28" i="16"/>
  <c r="AD30" s="1"/>
  <c r="X27"/>
  <c r="BC34" s="1"/>
  <c r="AI28"/>
  <c r="AI30" s="1"/>
  <c r="L28"/>
  <c r="L30" s="1"/>
  <c r="M31" s="1"/>
  <c r="K31" s="1"/>
  <c r="H32" s="1"/>
  <c r="C33" s="1"/>
  <c r="C34" s="1"/>
  <c r="U27"/>
  <c r="AA27"/>
  <c r="AN28"/>
  <c r="AN30" s="1"/>
  <c r="K27"/>
  <c r="AZ34" s="1"/>
  <c r="U28"/>
  <c r="U30" s="1"/>
  <c r="N27"/>
  <c r="S28"/>
  <c r="S30" s="1"/>
  <c r="S31" s="1"/>
  <c r="AC27"/>
  <c r="AP28"/>
  <c r="AP30" s="1"/>
  <c r="AR28"/>
  <c r="AR30" s="1"/>
  <c r="C27"/>
  <c r="D28"/>
  <c r="D30" s="1"/>
  <c r="G31" s="1"/>
  <c r="E31" s="1"/>
  <c r="D32" s="1"/>
  <c r="X33" s="1"/>
  <c r="X34" s="1"/>
  <c r="D27"/>
  <c r="BF26"/>
  <c r="AA59" i="10" s="1"/>
  <c r="S27" i="16"/>
  <c r="BB34" s="1"/>
  <c r="AB28"/>
  <c r="AB30" s="1"/>
  <c r="Z27"/>
  <c r="AK28"/>
  <c r="AK30" s="1"/>
  <c r="BL26"/>
  <c r="AG59" i="10" s="1"/>
  <c r="AM28" i="16"/>
  <c r="AM30" s="1"/>
  <c r="BJ26"/>
  <c r="AE59" i="10" s="1"/>
  <c r="AY34" i="16"/>
  <c r="BE34"/>
  <c r="AE31" l="1"/>
  <c r="AC31" s="1"/>
  <c r="T32" s="1"/>
  <c r="Z33" s="1"/>
  <c r="BA34"/>
  <c r="AK31"/>
  <c r="AH31" s="1"/>
  <c r="W32" s="1"/>
  <c r="AD33" s="1"/>
  <c r="AD34" s="1"/>
  <c r="AQ31"/>
  <c r="AO31" s="1"/>
  <c r="AB32" s="1"/>
  <c r="W33" s="1"/>
  <c r="W34" s="1"/>
  <c r="AW31"/>
  <c r="AU31" s="1"/>
  <c r="AF32" s="1"/>
  <c r="P33" s="1"/>
  <c r="P34" s="1"/>
  <c r="Y31"/>
  <c r="AX34"/>
  <c r="BD34"/>
  <c r="F31"/>
  <c r="E32" s="1"/>
  <c r="AF33" s="1"/>
  <c r="AF34" s="1"/>
  <c r="AU36" s="1"/>
  <c r="AU38" s="1"/>
  <c r="C31"/>
  <c r="B32" s="1"/>
  <c r="J33" s="1"/>
  <c r="J34" s="1"/>
  <c r="D31"/>
  <c r="C32" s="1"/>
  <c r="R33" s="1"/>
  <c r="R34" s="1"/>
  <c r="I31"/>
  <c r="F32" s="1"/>
  <c r="N33" s="1"/>
  <c r="N34" s="1"/>
  <c r="J31"/>
  <c r="G32" s="1"/>
  <c r="AC33" s="1"/>
  <c r="AC34" s="1"/>
  <c r="AP36" s="1"/>
  <c r="AP38" s="1"/>
  <c r="L31"/>
  <c r="I32" s="1"/>
  <c r="S33" s="1"/>
  <c r="S34" s="1"/>
  <c r="AB36" s="1"/>
  <c r="AB38" s="1"/>
  <c r="AG31"/>
  <c r="V32" s="1"/>
  <c r="E33" s="1"/>
  <c r="E34" s="1"/>
  <c r="H36" s="1"/>
  <c r="H38" s="1"/>
  <c r="AA31"/>
  <c r="R32" s="1"/>
  <c r="I33" s="1"/>
  <c r="I34" s="1"/>
  <c r="L36" s="1"/>
  <c r="L38" s="1"/>
  <c r="AJ31"/>
  <c r="Y32" s="1"/>
  <c r="T33" s="1"/>
  <c r="T34" s="1"/>
  <c r="AC36" s="1"/>
  <c r="AC38" s="1"/>
  <c r="Q31"/>
  <c r="L32" s="1"/>
  <c r="AE33" s="1"/>
  <c r="AE34" s="1"/>
  <c r="R31"/>
  <c r="M32" s="1"/>
  <c r="G33" s="1"/>
  <c r="G34" s="1"/>
  <c r="O31"/>
  <c r="J32" s="1"/>
  <c r="Y33" s="1"/>
  <c r="Y34" s="1"/>
  <c r="P31"/>
  <c r="K32" s="1"/>
  <c r="Q33" s="1"/>
  <c r="Q34" s="1"/>
  <c r="AI36"/>
  <c r="AI38" s="1"/>
  <c r="X35"/>
  <c r="AS31"/>
  <c r="AD32" s="1"/>
  <c r="F33" s="1"/>
  <c r="C35"/>
  <c r="D36"/>
  <c r="D38" s="1"/>
  <c r="X31"/>
  <c r="Q32" s="1"/>
  <c r="B33" s="1"/>
  <c r="U31"/>
  <c r="N32" s="1"/>
  <c r="AA33" s="1"/>
  <c r="AA34" s="1"/>
  <c r="W31"/>
  <c r="P32" s="1"/>
  <c r="K33" s="1"/>
  <c r="K34" s="1"/>
  <c r="V31"/>
  <c r="O32" s="1"/>
  <c r="U33" s="1"/>
  <c r="U34" s="1"/>
  <c r="Z34"/>
  <c r="AC35" l="1"/>
  <c r="AT31"/>
  <c r="AE32" s="1"/>
  <c r="AB33" s="1"/>
  <c r="AB34" s="1"/>
  <c r="AD31"/>
  <c r="U32" s="1"/>
  <c r="D33" s="1"/>
  <c r="D34" s="1"/>
  <c r="D35" s="1"/>
  <c r="AV31"/>
  <c r="AG32" s="1"/>
  <c r="V33" s="1"/>
  <c r="AB31"/>
  <c r="S32" s="1"/>
  <c r="O33" s="1"/>
  <c r="O34" s="1"/>
  <c r="O35" s="1"/>
  <c r="AI31"/>
  <c r="X32" s="1"/>
  <c r="L33" s="1"/>
  <c r="L34" s="1"/>
  <c r="Q36" s="1"/>
  <c r="Q38" s="1"/>
  <c r="W35"/>
  <c r="AH36"/>
  <c r="AH38" s="1"/>
  <c r="AP31"/>
  <c r="AC32" s="1"/>
  <c r="H33" s="1"/>
  <c r="H34" s="1"/>
  <c r="AM31"/>
  <c r="Z32" s="1"/>
  <c r="AG33" s="1"/>
  <c r="AG34" s="1"/>
  <c r="BM34" s="1"/>
  <c r="AH58" i="10" s="1"/>
  <c r="AN31" i="16"/>
  <c r="AA32" s="1"/>
  <c r="M33" s="1"/>
  <c r="M34" s="1"/>
  <c r="M35" s="1"/>
  <c r="AF35"/>
  <c r="BL34"/>
  <c r="AG58" i="10" s="1"/>
  <c r="BJ34" i="16"/>
  <c r="AE58" i="10" s="1"/>
  <c r="S35" i="16"/>
  <c r="Z58" i="10"/>
  <c r="T35" i="16"/>
  <c r="AR36"/>
  <c r="AR38" s="1"/>
  <c r="E35"/>
  <c r="E36"/>
  <c r="E38" s="1"/>
  <c r="N36"/>
  <c r="N38" s="1"/>
  <c r="F36"/>
  <c r="F38" s="1"/>
  <c r="I35"/>
  <c r="Y58" i="10"/>
  <c r="W58"/>
  <c r="AN36" i="16"/>
  <c r="AN38" s="1"/>
  <c r="AA35"/>
  <c r="W36"/>
  <c r="W38" s="1"/>
  <c r="P35"/>
  <c r="J36"/>
  <c r="J38" s="1"/>
  <c r="G35"/>
  <c r="V58" i="10"/>
  <c r="U58"/>
  <c r="AD35" i="16"/>
  <c r="AQ36"/>
  <c r="AQ38" s="1"/>
  <c r="AS36"/>
  <c r="AS38" s="1"/>
  <c r="P36"/>
  <c r="P38" s="1"/>
  <c r="K35"/>
  <c r="F34"/>
  <c r="BG34" s="1"/>
  <c r="T58" i="10"/>
  <c r="AL36" i="16"/>
  <c r="AL38" s="1"/>
  <c r="Y35"/>
  <c r="AJ36"/>
  <c r="AJ38" s="1"/>
  <c r="M36"/>
  <c r="M38" s="1"/>
  <c r="O36"/>
  <c r="O38" s="1"/>
  <c r="J35"/>
  <c r="AD36"/>
  <c r="AD38" s="1"/>
  <c r="U35"/>
  <c r="AF36"/>
  <c r="AF38" s="1"/>
  <c r="AO36"/>
  <c r="AO38" s="1"/>
  <c r="AB35"/>
  <c r="Q35"/>
  <c r="X36"/>
  <c r="X38" s="1"/>
  <c r="Z36"/>
  <c r="Z38" s="1"/>
  <c r="Z35"/>
  <c r="AK36"/>
  <c r="AK38" s="1"/>
  <c r="AM36"/>
  <c r="AM38" s="1"/>
  <c r="Y36"/>
  <c r="Y38" s="1"/>
  <c r="R35"/>
  <c r="AA36"/>
  <c r="AA38" s="1"/>
  <c r="S58" i="10"/>
  <c r="B34" i="16"/>
  <c r="BF34" s="1"/>
  <c r="V34"/>
  <c r="BK34" s="1"/>
  <c r="X58" i="10"/>
  <c r="U36" i="16"/>
  <c r="U38" s="1"/>
  <c r="S36"/>
  <c r="S38" s="1"/>
  <c r="N35"/>
  <c r="AT36"/>
  <c r="AT38" s="1"/>
  <c r="AE35"/>
  <c r="BI34" l="1"/>
  <c r="AD58" i="10" s="1"/>
  <c r="V36" i="16"/>
  <c r="V38" s="1"/>
  <c r="L35"/>
  <c r="AZ42" s="1"/>
  <c r="BA42"/>
  <c r="BH34"/>
  <c r="AC58" i="10" s="1"/>
  <c r="T36" i="16"/>
  <c r="T38" s="1"/>
  <c r="K36"/>
  <c r="K38" s="1"/>
  <c r="H35"/>
  <c r="R36"/>
  <c r="R38" s="1"/>
  <c r="S39" s="1"/>
  <c r="O39" s="1"/>
  <c r="J40" s="1"/>
  <c r="Y41" s="1"/>
  <c r="Y42" s="1"/>
  <c r="AG35"/>
  <c r="B36"/>
  <c r="B38" s="1"/>
  <c r="AV36"/>
  <c r="AV38" s="1"/>
  <c r="BD42"/>
  <c r="BB42"/>
  <c r="BE42"/>
  <c r="AQ39"/>
  <c r="AM39" s="1"/>
  <c r="Z40" s="1"/>
  <c r="AG41" s="1"/>
  <c r="AG42" s="1"/>
  <c r="Y39"/>
  <c r="X39" s="1"/>
  <c r="Q40" s="1"/>
  <c r="B41" s="1"/>
  <c r="AA58" i="10"/>
  <c r="C36" i="16"/>
  <c r="C38" s="1"/>
  <c r="B35"/>
  <c r="AX42" s="1"/>
  <c r="AW36"/>
  <c r="AW38" s="1"/>
  <c r="AE36"/>
  <c r="AE38" s="1"/>
  <c r="AE39" s="1"/>
  <c r="V35"/>
  <c r="BC42" s="1"/>
  <c r="AG36"/>
  <c r="AG38" s="1"/>
  <c r="AK39" s="1"/>
  <c r="AF58" i="10"/>
  <c r="G36" i="16"/>
  <c r="G38" s="1"/>
  <c r="F35"/>
  <c r="I36"/>
  <c r="I38" s="1"/>
  <c r="M39" s="1"/>
  <c r="AB58" i="10"/>
  <c r="AY42" i="16" l="1"/>
  <c r="AW39"/>
  <c r="Q39"/>
  <c r="L40" s="1"/>
  <c r="AE41" s="1"/>
  <c r="AE42" s="1"/>
  <c r="AE43" s="1"/>
  <c r="P39"/>
  <c r="K40" s="1"/>
  <c r="Q41" s="1"/>
  <c r="Q42" s="1"/>
  <c r="X44" s="1"/>
  <c r="X46" s="1"/>
  <c r="R39"/>
  <c r="M40" s="1"/>
  <c r="G41" s="1"/>
  <c r="G42" s="1"/>
  <c r="J44" s="1"/>
  <c r="J46" s="1"/>
  <c r="AP39"/>
  <c r="AC40" s="1"/>
  <c r="H41" s="1"/>
  <c r="H42" s="1"/>
  <c r="K44" s="1"/>
  <c r="K46" s="1"/>
  <c r="AO39"/>
  <c r="AB40" s="1"/>
  <c r="W41" s="1"/>
  <c r="W42" s="1"/>
  <c r="AH44" s="1"/>
  <c r="AH46" s="1"/>
  <c r="AN39"/>
  <c r="AA40" s="1"/>
  <c r="M41" s="1"/>
  <c r="M42" s="1"/>
  <c r="T44" s="1"/>
  <c r="T46" s="1"/>
  <c r="W39"/>
  <c r="P40" s="1"/>
  <c r="K41" s="1"/>
  <c r="K42" s="1"/>
  <c r="P44" s="1"/>
  <c r="P46" s="1"/>
  <c r="U39"/>
  <c r="N40" s="1"/>
  <c r="AA41" s="1"/>
  <c r="AA42" s="1"/>
  <c r="AA43" s="1"/>
  <c r="V39"/>
  <c r="O40" s="1"/>
  <c r="U41" s="1"/>
  <c r="U42" s="1"/>
  <c r="U43" s="1"/>
  <c r="AU39"/>
  <c r="AF40" s="1"/>
  <c r="P41" s="1"/>
  <c r="P42" s="1"/>
  <c r="AT39"/>
  <c r="AE40" s="1"/>
  <c r="AB41" s="1"/>
  <c r="AB42" s="1"/>
  <c r="AS39"/>
  <c r="AD40" s="1"/>
  <c r="F41" s="1"/>
  <c r="AV39"/>
  <c r="AG40" s="1"/>
  <c r="V41" s="1"/>
  <c r="K39"/>
  <c r="H40" s="1"/>
  <c r="C41" s="1"/>
  <c r="C42" s="1"/>
  <c r="L39"/>
  <c r="I40" s="1"/>
  <c r="S41" s="1"/>
  <c r="S42" s="1"/>
  <c r="I39"/>
  <c r="F40" s="1"/>
  <c r="N41" s="1"/>
  <c r="J39"/>
  <c r="G40" s="1"/>
  <c r="AC41" s="1"/>
  <c r="AC42" s="1"/>
  <c r="Z44"/>
  <c r="Z46" s="1"/>
  <c r="AD39"/>
  <c r="U40" s="1"/>
  <c r="D41" s="1"/>
  <c r="D42" s="1"/>
  <c r="AA39"/>
  <c r="R40" s="1"/>
  <c r="I41" s="1"/>
  <c r="I42" s="1"/>
  <c r="AB39"/>
  <c r="S40" s="1"/>
  <c r="O41" s="1"/>
  <c r="O42" s="1"/>
  <c r="AC39"/>
  <c r="T40" s="1"/>
  <c r="Z41" s="1"/>
  <c r="AJ39"/>
  <c r="Y40" s="1"/>
  <c r="T41" s="1"/>
  <c r="T42" s="1"/>
  <c r="AI39"/>
  <c r="X40" s="1"/>
  <c r="L41" s="1"/>
  <c r="L42" s="1"/>
  <c r="AH39"/>
  <c r="W40" s="1"/>
  <c r="AD41" s="1"/>
  <c r="AG39"/>
  <c r="V40" s="1"/>
  <c r="E41" s="1"/>
  <c r="E42" s="1"/>
  <c r="AJ44"/>
  <c r="AJ46" s="1"/>
  <c r="Y43"/>
  <c r="AL44"/>
  <c r="AL46" s="1"/>
  <c r="AV44"/>
  <c r="AV46" s="1"/>
  <c r="B44"/>
  <c r="B46" s="1"/>
  <c r="AG43"/>
  <c r="G39"/>
  <c r="B42"/>
  <c r="AT44" l="1"/>
  <c r="AT46" s="1"/>
  <c r="AD44"/>
  <c r="AD46" s="1"/>
  <c r="AF44"/>
  <c r="AF46" s="1"/>
  <c r="W43"/>
  <c r="BF42"/>
  <c r="AA57" i="10" s="1"/>
  <c r="K43" i="16"/>
  <c r="G43"/>
  <c r="H43"/>
  <c r="R44"/>
  <c r="R46" s="1"/>
  <c r="Q43"/>
  <c r="M43"/>
  <c r="AN44"/>
  <c r="AN46" s="1"/>
  <c r="S57" i="10"/>
  <c r="H44" i="16"/>
  <c r="H46" s="1"/>
  <c r="E43"/>
  <c r="F44"/>
  <c r="F46" s="1"/>
  <c r="Y57" i="10"/>
  <c r="Z42" i="16"/>
  <c r="BL42" s="1"/>
  <c r="C43"/>
  <c r="D44"/>
  <c r="D46" s="1"/>
  <c r="P43"/>
  <c r="W44"/>
  <c r="W46" s="1"/>
  <c r="C44"/>
  <c r="C46" s="1"/>
  <c r="AW44"/>
  <c r="AW46" s="1"/>
  <c r="B43"/>
  <c r="AC44"/>
  <c r="AC46" s="1"/>
  <c r="T43"/>
  <c r="D43"/>
  <c r="E44"/>
  <c r="E46" s="1"/>
  <c r="S43"/>
  <c r="AB44"/>
  <c r="AB46" s="1"/>
  <c r="AB43"/>
  <c r="AO44"/>
  <c r="AO46" s="1"/>
  <c r="C39"/>
  <c r="B40" s="1"/>
  <c r="J41" s="1"/>
  <c r="E39"/>
  <c r="D40" s="1"/>
  <c r="X41" s="1"/>
  <c r="X42" s="1"/>
  <c r="D39"/>
  <c r="C40" s="1"/>
  <c r="R41" s="1"/>
  <c r="F39"/>
  <c r="E40" s="1"/>
  <c r="AF41" s="1"/>
  <c r="AF42" s="1"/>
  <c r="L43"/>
  <c r="Q44"/>
  <c r="Q46" s="1"/>
  <c r="N44"/>
  <c r="N46" s="1"/>
  <c r="L44"/>
  <c r="L46" s="1"/>
  <c r="I43"/>
  <c r="V57" i="10"/>
  <c r="N42" i="16"/>
  <c r="BI42" s="1"/>
  <c r="T57" i="10"/>
  <c r="F42" i="16"/>
  <c r="BG42" s="1"/>
  <c r="AD42"/>
  <c r="O43"/>
  <c r="V44"/>
  <c r="V46" s="1"/>
  <c r="AC43"/>
  <c r="AP44"/>
  <c r="AP46" s="1"/>
  <c r="AR44"/>
  <c r="AR46" s="1"/>
  <c r="V42"/>
  <c r="BK42" s="1"/>
  <c r="AX50" l="1"/>
  <c r="BM42"/>
  <c r="AH57" i="10" s="1"/>
  <c r="Z57"/>
  <c r="X57"/>
  <c r="V43" i="16"/>
  <c r="AF57" i="10"/>
  <c r="AG44" i="16"/>
  <c r="AG46" s="1"/>
  <c r="AE44"/>
  <c r="AE46" s="1"/>
  <c r="AQ44"/>
  <c r="AQ46" s="1"/>
  <c r="AS44"/>
  <c r="AS46" s="1"/>
  <c r="AD43"/>
  <c r="U44"/>
  <c r="U46" s="1"/>
  <c r="AD57" i="10"/>
  <c r="N43" i="16"/>
  <c r="BA50" s="1"/>
  <c r="S44"/>
  <c r="S46" s="1"/>
  <c r="R42"/>
  <c r="BJ42" s="1"/>
  <c r="W57" i="10"/>
  <c r="AG57"/>
  <c r="Z43" i="16"/>
  <c r="BD50" s="1"/>
  <c r="AM44"/>
  <c r="AM46" s="1"/>
  <c r="AK44"/>
  <c r="AK46" s="1"/>
  <c r="AU44"/>
  <c r="AU46" s="1"/>
  <c r="AF43"/>
  <c r="I44"/>
  <c r="I46" s="1"/>
  <c r="F43"/>
  <c r="AY50" s="1"/>
  <c r="G44"/>
  <c r="G46" s="1"/>
  <c r="G47" s="1"/>
  <c r="AB57" i="10"/>
  <c r="J42" i="16"/>
  <c r="BH42" s="1"/>
  <c r="U57" i="10"/>
  <c r="AI44" i="16"/>
  <c r="AI46" s="1"/>
  <c r="X43"/>
  <c r="BC50" l="1"/>
  <c r="BE50"/>
  <c r="AW47"/>
  <c r="AS47" s="1"/>
  <c r="AD48" s="1"/>
  <c r="F49" s="1"/>
  <c r="AQ47"/>
  <c r="AO47" s="1"/>
  <c r="AB48" s="1"/>
  <c r="W49" s="1"/>
  <c r="W50" s="1"/>
  <c r="E47"/>
  <c r="D48" s="1"/>
  <c r="X49" s="1"/>
  <c r="X50" s="1"/>
  <c r="D47"/>
  <c r="C48" s="1"/>
  <c r="R49" s="1"/>
  <c r="C47"/>
  <c r="B48" s="1"/>
  <c r="J49" s="1"/>
  <c r="F47"/>
  <c r="E48" s="1"/>
  <c r="AF49" s="1"/>
  <c r="AF50" s="1"/>
  <c r="M44"/>
  <c r="M46" s="1"/>
  <c r="M47" s="1"/>
  <c r="J43"/>
  <c r="AZ50" s="1"/>
  <c r="O44"/>
  <c r="O46" s="1"/>
  <c r="S47" s="1"/>
  <c r="AC57" i="10"/>
  <c r="AA44" i="16"/>
  <c r="AA46" s="1"/>
  <c r="AE47" s="1"/>
  <c r="R43"/>
  <c r="BB50" s="1"/>
  <c r="Y44"/>
  <c r="Y46" s="1"/>
  <c r="Y47" s="1"/>
  <c r="AE57" i="10"/>
  <c r="AK47" i="16"/>
  <c r="AU47" l="1"/>
  <c r="AF48" s="1"/>
  <c r="P49" s="1"/>
  <c r="P50" s="1"/>
  <c r="P51" s="1"/>
  <c r="AV47"/>
  <c r="AG48" s="1"/>
  <c r="V49" s="1"/>
  <c r="V50" s="1"/>
  <c r="AT47"/>
  <c r="AE48" s="1"/>
  <c r="AB49" s="1"/>
  <c r="AB50" s="1"/>
  <c r="AO52" s="1"/>
  <c r="AO54" s="1"/>
  <c r="AP47"/>
  <c r="AC48" s="1"/>
  <c r="H49" s="1"/>
  <c r="H50" s="1"/>
  <c r="K52" s="1"/>
  <c r="K54" s="1"/>
  <c r="AN47"/>
  <c r="AA48" s="1"/>
  <c r="M49" s="1"/>
  <c r="M50" s="1"/>
  <c r="R52" s="1"/>
  <c r="R54" s="1"/>
  <c r="AM47"/>
  <c r="Z48" s="1"/>
  <c r="AG49" s="1"/>
  <c r="AG50" s="1"/>
  <c r="AG51" s="1"/>
  <c r="V47"/>
  <c r="O48" s="1"/>
  <c r="U49" s="1"/>
  <c r="U50" s="1"/>
  <c r="U47"/>
  <c r="N48" s="1"/>
  <c r="AA49" s="1"/>
  <c r="AA50" s="1"/>
  <c r="W47"/>
  <c r="P48" s="1"/>
  <c r="K49" s="1"/>
  <c r="K50" s="1"/>
  <c r="X47"/>
  <c r="Q48" s="1"/>
  <c r="B49" s="1"/>
  <c r="AF51"/>
  <c r="AU52"/>
  <c r="AU54" s="1"/>
  <c r="AA47"/>
  <c r="R48" s="1"/>
  <c r="I49" s="1"/>
  <c r="I50" s="1"/>
  <c r="AB47"/>
  <c r="S48" s="1"/>
  <c r="O49" s="1"/>
  <c r="O50" s="1"/>
  <c r="AD47"/>
  <c r="U48" s="1"/>
  <c r="D49" s="1"/>
  <c r="D50" s="1"/>
  <c r="AC47"/>
  <c r="T48" s="1"/>
  <c r="Z49" s="1"/>
  <c r="K47"/>
  <c r="H48" s="1"/>
  <c r="C49" s="1"/>
  <c r="C50" s="1"/>
  <c r="I47"/>
  <c r="F48" s="1"/>
  <c r="N49" s="1"/>
  <c r="L47"/>
  <c r="I48" s="1"/>
  <c r="S49" s="1"/>
  <c r="S50" s="1"/>
  <c r="J47"/>
  <c r="G48" s="1"/>
  <c r="AC49" s="1"/>
  <c r="AC50" s="1"/>
  <c r="AB51"/>
  <c r="AI52"/>
  <c r="AI54" s="1"/>
  <c r="X51"/>
  <c r="AH52"/>
  <c r="AH54" s="1"/>
  <c r="W51"/>
  <c r="F50"/>
  <c r="R50"/>
  <c r="AJ47"/>
  <c r="Y48" s="1"/>
  <c r="T49" s="1"/>
  <c r="T50" s="1"/>
  <c r="AH47"/>
  <c r="W48" s="1"/>
  <c r="AD49" s="1"/>
  <c r="AG47"/>
  <c r="V48" s="1"/>
  <c r="E49" s="1"/>
  <c r="E50" s="1"/>
  <c r="AI47"/>
  <c r="X48" s="1"/>
  <c r="L49" s="1"/>
  <c r="L50" s="1"/>
  <c r="O47"/>
  <c r="J48" s="1"/>
  <c r="Y49" s="1"/>
  <c r="Y50" s="1"/>
  <c r="P47"/>
  <c r="K48" s="1"/>
  <c r="Q49" s="1"/>
  <c r="Q50" s="1"/>
  <c r="Q47"/>
  <c r="L48" s="1"/>
  <c r="AE49" s="1"/>
  <c r="AE50" s="1"/>
  <c r="R47"/>
  <c r="M48" s="1"/>
  <c r="G49" s="1"/>
  <c r="G50" s="1"/>
  <c r="J50"/>
  <c r="B52" l="1"/>
  <c r="B54" s="1"/>
  <c r="BJ50"/>
  <c r="AE56" i="10" s="1"/>
  <c r="BK50" i="16"/>
  <c r="BH50"/>
  <c r="BG50"/>
  <c r="AB56" i="10" s="1"/>
  <c r="AV52" i="16"/>
  <c r="AV54" s="1"/>
  <c r="W52"/>
  <c r="W54" s="1"/>
  <c r="T52"/>
  <c r="T54" s="1"/>
  <c r="U56" i="10"/>
  <c r="H51" i="16"/>
  <c r="M51"/>
  <c r="T56" i="10"/>
  <c r="AE51" i="16"/>
  <c r="AT52"/>
  <c r="AT54" s="1"/>
  <c r="S51"/>
  <c r="AB52"/>
  <c r="AB54" s="1"/>
  <c r="E52"/>
  <c r="E54" s="1"/>
  <c r="D51"/>
  <c r="AF52"/>
  <c r="AF54" s="1"/>
  <c r="U51"/>
  <c r="AD52"/>
  <c r="AD54" s="1"/>
  <c r="Z56" i="10"/>
  <c r="AD50" i="16"/>
  <c r="BM50" s="1"/>
  <c r="O52"/>
  <c r="O54" s="1"/>
  <c r="AC56" i="10"/>
  <c r="J51" i="16"/>
  <c r="M52"/>
  <c r="M54" s="1"/>
  <c r="J52"/>
  <c r="J54" s="1"/>
  <c r="G51"/>
  <c r="F52"/>
  <c r="F54" s="1"/>
  <c r="E51"/>
  <c r="H52"/>
  <c r="H54" s="1"/>
  <c r="AR52"/>
  <c r="AR54" s="1"/>
  <c r="AP52"/>
  <c r="AP54" s="1"/>
  <c r="AC51"/>
  <c r="Y56" i="10"/>
  <c r="Z50" i="16"/>
  <c r="BL50" s="1"/>
  <c r="AN52"/>
  <c r="AN54" s="1"/>
  <c r="AA51"/>
  <c r="W56" i="10"/>
  <c r="Q52" i="16"/>
  <c r="Q54" s="1"/>
  <c r="L51"/>
  <c r="AA52"/>
  <c r="AA54" s="1"/>
  <c r="R51"/>
  <c r="Y52"/>
  <c r="Y54" s="1"/>
  <c r="C51"/>
  <c r="D52"/>
  <c r="D54" s="1"/>
  <c r="N52"/>
  <c r="N54" s="1"/>
  <c r="I51"/>
  <c r="L52"/>
  <c r="L54" s="1"/>
  <c r="P52"/>
  <c r="P54" s="1"/>
  <c r="K51"/>
  <c r="X56" i="10"/>
  <c r="Y51" i="16"/>
  <c r="AL52"/>
  <c r="AL54" s="1"/>
  <c r="AJ52"/>
  <c r="AJ54" s="1"/>
  <c r="V51"/>
  <c r="AE52"/>
  <c r="AE54" s="1"/>
  <c r="AG52"/>
  <c r="AG54" s="1"/>
  <c r="AF56" i="10"/>
  <c r="Z52" i="16"/>
  <c r="Z54" s="1"/>
  <c r="X52"/>
  <c r="X54" s="1"/>
  <c r="Q51"/>
  <c r="AC52"/>
  <c r="AC54" s="1"/>
  <c r="T51"/>
  <c r="I52"/>
  <c r="I54" s="1"/>
  <c r="G52"/>
  <c r="G54" s="1"/>
  <c r="F51"/>
  <c r="N50"/>
  <c r="BI50" s="1"/>
  <c r="V56" i="10"/>
  <c r="V52" i="16"/>
  <c r="V54" s="1"/>
  <c r="O51"/>
  <c r="B50"/>
  <c r="BF50" s="1"/>
  <c r="S56" i="10"/>
  <c r="AY58" i="16" l="1"/>
  <c r="BB58"/>
  <c r="BC58"/>
  <c r="AZ58"/>
  <c r="M55"/>
  <c r="L55" s="1"/>
  <c r="I56" s="1"/>
  <c r="S57" s="1"/>
  <c r="S58" s="1"/>
  <c r="AM52"/>
  <c r="AM54" s="1"/>
  <c r="AG56" i="10"/>
  <c r="Z51" i="16"/>
  <c r="BD58" s="1"/>
  <c r="AK52"/>
  <c r="AK54" s="1"/>
  <c r="AK55" s="1"/>
  <c r="C52"/>
  <c r="C54" s="1"/>
  <c r="G55" s="1"/>
  <c r="B51"/>
  <c r="AX58" s="1"/>
  <c r="AA56" i="10"/>
  <c r="AW52" i="16"/>
  <c r="AW54" s="1"/>
  <c r="S52"/>
  <c r="S54" s="1"/>
  <c r="S55" s="1"/>
  <c r="U52"/>
  <c r="U54" s="1"/>
  <c r="Y55" s="1"/>
  <c r="N51"/>
  <c r="BA58" s="1"/>
  <c r="AD56" i="10"/>
  <c r="AQ52" i="16"/>
  <c r="AQ54" s="1"/>
  <c r="AH56" i="10"/>
  <c r="AS52" i="16"/>
  <c r="AS54" s="1"/>
  <c r="AD51"/>
  <c r="BE58" s="1"/>
  <c r="AE55"/>
  <c r="I55" l="1"/>
  <c r="F56" s="1"/>
  <c r="N57" s="1"/>
  <c r="N58" s="1"/>
  <c r="K55"/>
  <c r="H56" s="1"/>
  <c r="C57" s="1"/>
  <c r="C58" s="1"/>
  <c r="C59" s="1"/>
  <c r="J55"/>
  <c r="G56" s="1"/>
  <c r="AC57" s="1"/>
  <c r="AC58" s="1"/>
  <c r="AW55"/>
  <c r="AU55" s="1"/>
  <c r="AF56" s="1"/>
  <c r="P57" s="1"/>
  <c r="P58" s="1"/>
  <c r="V55"/>
  <c r="O56" s="1"/>
  <c r="U57" s="1"/>
  <c r="U58" s="1"/>
  <c r="X55"/>
  <c r="Q56" s="1"/>
  <c r="B57" s="1"/>
  <c r="W55"/>
  <c r="P56" s="1"/>
  <c r="K57" s="1"/>
  <c r="K58" s="1"/>
  <c r="U55"/>
  <c r="N56" s="1"/>
  <c r="AA57" s="1"/>
  <c r="AA58" s="1"/>
  <c r="S59"/>
  <c r="AB60"/>
  <c r="AB62" s="1"/>
  <c r="AQ55"/>
  <c r="AC55"/>
  <c r="T56" s="1"/>
  <c r="Z57" s="1"/>
  <c r="AD55"/>
  <c r="U56" s="1"/>
  <c r="D57" s="1"/>
  <c r="D58" s="1"/>
  <c r="AB55"/>
  <c r="S56" s="1"/>
  <c r="O57" s="1"/>
  <c r="O58" s="1"/>
  <c r="AA55"/>
  <c r="R56" s="1"/>
  <c r="I57" s="1"/>
  <c r="I58" s="1"/>
  <c r="D55"/>
  <c r="C56" s="1"/>
  <c r="R57" s="1"/>
  <c r="F55"/>
  <c r="E56" s="1"/>
  <c r="AF57" s="1"/>
  <c r="AF58" s="1"/>
  <c r="C55"/>
  <c r="B56" s="1"/>
  <c r="J57" s="1"/>
  <c r="E55"/>
  <c r="D56" s="1"/>
  <c r="X57" s="1"/>
  <c r="X58" s="1"/>
  <c r="Q55"/>
  <c r="L56" s="1"/>
  <c r="AE57" s="1"/>
  <c r="AE58" s="1"/>
  <c r="P55"/>
  <c r="K56" s="1"/>
  <c r="Q57" s="1"/>
  <c r="Q58" s="1"/>
  <c r="O55"/>
  <c r="J56" s="1"/>
  <c r="Y57" s="1"/>
  <c r="Y58" s="1"/>
  <c r="R55"/>
  <c r="M56" s="1"/>
  <c r="G57" s="1"/>
  <c r="G58" s="1"/>
  <c r="AP60"/>
  <c r="AP62" s="1"/>
  <c r="AR60"/>
  <c r="AR62" s="1"/>
  <c r="AC59"/>
  <c r="AI55"/>
  <c r="X56" s="1"/>
  <c r="L57" s="1"/>
  <c r="L58" s="1"/>
  <c r="AG55"/>
  <c r="V56" s="1"/>
  <c r="E57" s="1"/>
  <c r="E58" s="1"/>
  <c r="AH55"/>
  <c r="W56" s="1"/>
  <c r="AD57" s="1"/>
  <c r="AJ55"/>
  <c r="Y56" s="1"/>
  <c r="T57" s="1"/>
  <c r="T58" s="1"/>
  <c r="D60" l="1"/>
  <c r="D62" s="1"/>
  <c r="BI58"/>
  <c r="AD55" i="10" s="1"/>
  <c r="AS55" i="16"/>
  <c r="AD56" s="1"/>
  <c r="F57" s="1"/>
  <c r="F58" s="1"/>
  <c r="AT55"/>
  <c r="AE56" s="1"/>
  <c r="AB57" s="1"/>
  <c r="AB58" s="1"/>
  <c r="AB59" s="1"/>
  <c r="AV55"/>
  <c r="AG56" s="1"/>
  <c r="V57" s="1"/>
  <c r="V58" s="1"/>
  <c r="AD58"/>
  <c r="Q59"/>
  <c r="Z60"/>
  <c r="Z62" s="1"/>
  <c r="X60"/>
  <c r="X62" s="1"/>
  <c r="AF59"/>
  <c r="AU60"/>
  <c r="AU62" s="1"/>
  <c r="L60"/>
  <c r="L62" s="1"/>
  <c r="N60"/>
  <c r="N62" s="1"/>
  <c r="I59"/>
  <c r="U60"/>
  <c r="U62" s="1"/>
  <c r="N59"/>
  <c r="S60"/>
  <c r="S62" s="1"/>
  <c r="P59"/>
  <c r="W60"/>
  <c r="W62" s="1"/>
  <c r="AF60"/>
  <c r="AF62" s="1"/>
  <c r="AD60"/>
  <c r="AD62" s="1"/>
  <c r="U59"/>
  <c r="T59"/>
  <c r="AC60"/>
  <c r="AC62" s="1"/>
  <c r="AJ60"/>
  <c r="AJ62" s="1"/>
  <c r="Y59"/>
  <c r="AL60"/>
  <c r="AL62" s="1"/>
  <c r="J58"/>
  <c r="Z58"/>
  <c r="B58"/>
  <c r="BF58" s="1"/>
  <c r="S55" i="10"/>
  <c r="L59" i="16"/>
  <c r="Q60"/>
  <c r="Q62" s="1"/>
  <c r="G59"/>
  <c r="J60"/>
  <c r="J62" s="1"/>
  <c r="AI60"/>
  <c r="AI62" s="1"/>
  <c r="X59"/>
  <c r="D59"/>
  <c r="E60"/>
  <c r="E62" s="1"/>
  <c r="AP55"/>
  <c r="AC56" s="1"/>
  <c r="H57" s="1"/>
  <c r="H58" s="1"/>
  <c r="AM55"/>
  <c r="Z56" s="1"/>
  <c r="AG57" s="1"/>
  <c r="AG58" s="1"/>
  <c r="AN55"/>
  <c r="AA56" s="1"/>
  <c r="M57" s="1"/>
  <c r="M58" s="1"/>
  <c r="AO55"/>
  <c r="AB56" s="1"/>
  <c r="W57" s="1"/>
  <c r="W58" s="1"/>
  <c r="K59"/>
  <c r="P60"/>
  <c r="P62" s="1"/>
  <c r="H60"/>
  <c r="H62" s="1"/>
  <c r="E59"/>
  <c r="F60"/>
  <c r="F62" s="1"/>
  <c r="AT60"/>
  <c r="AT62" s="1"/>
  <c r="AE59"/>
  <c r="R58"/>
  <c r="BJ58" s="1"/>
  <c r="W55" i="10"/>
  <c r="V60" i="16"/>
  <c r="V62" s="1"/>
  <c r="O59"/>
  <c r="AO60"/>
  <c r="AO62" s="1"/>
  <c r="AN60"/>
  <c r="AN62" s="1"/>
  <c r="AA59"/>
  <c r="V55" i="10"/>
  <c r="BH58" i="16" l="1"/>
  <c r="AC55" i="10" s="1"/>
  <c r="BA66" i="16"/>
  <c r="BK58"/>
  <c r="AF55" i="10" s="1"/>
  <c r="BL58" i="16"/>
  <c r="AG55" i="10" s="1"/>
  <c r="BM58" i="16"/>
  <c r="AH55" i="10" s="1"/>
  <c r="BG58" i="16"/>
  <c r="AB55" i="10" s="1"/>
  <c r="Y55"/>
  <c r="W59" i="16"/>
  <c r="AH60"/>
  <c r="AH62" s="1"/>
  <c r="F59"/>
  <c r="G60"/>
  <c r="G62" s="1"/>
  <c r="I60"/>
  <c r="I62" s="1"/>
  <c r="M60"/>
  <c r="M62" s="1"/>
  <c r="O60"/>
  <c r="O62" s="1"/>
  <c r="J59"/>
  <c r="Z55" i="10"/>
  <c r="AE60" i="16"/>
  <c r="AE62" s="1"/>
  <c r="AG60"/>
  <c r="AG62" s="1"/>
  <c r="V59"/>
  <c r="H59"/>
  <c r="K60"/>
  <c r="K62" s="1"/>
  <c r="AD59"/>
  <c r="AQ60"/>
  <c r="AQ62" s="1"/>
  <c r="AS60"/>
  <c r="AS62" s="1"/>
  <c r="T55" i="10"/>
  <c r="U55"/>
  <c r="AA60" i="16"/>
  <c r="AA62" s="1"/>
  <c r="Y60"/>
  <c r="Y62" s="1"/>
  <c r="R59"/>
  <c r="BB66" s="1"/>
  <c r="AE55" i="10"/>
  <c r="AV60" i="16"/>
  <c r="AV62" s="1"/>
  <c r="B60"/>
  <c r="B62" s="1"/>
  <c r="AG59"/>
  <c r="C60"/>
  <c r="C62" s="1"/>
  <c r="B59"/>
  <c r="AX66" s="1"/>
  <c r="AW60"/>
  <c r="AW62" s="1"/>
  <c r="AA55" i="10"/>
  <c r="AM60" i="16"/>
  <c r="AM62" s="1"/>
  <c r="AK60"/>
  <c r="AK62" s="1"/>
  <c r="Z59"/>
  <c r="BD66" s="1"/>
  <c r="X55" i="10"/>
  <c r="T60" i="16"/>
  <c r="T62" s="1"/>
  <c r="R60"/>
  <c r="R62" s="1"/>
  <c r="M59"/>
  <c r="BC66" l="1"/>
  <c r="AY66"/>
  <c r="BE66"/>
  <c r="AE63"/>
  <c r="AD63" s="1"/>
  <c r="U64" s="1"/>
  <c r="D65" s="1"/>
  <c r="D66" s="1"/>
  <c r="AZ66"/>
  <c r="Y63"/>
  <c r="V63" s="1"/>
  <c r="O64" s="1"/>
  <c r="U65" s="1"/>
  <c r="U66" s="1"/>
  <c r="G63"/>
  <c r="F63" s="1"/>
  <c r="E64" s="1"/>
  <c r="AF65" s="1"/>
  <c r="AF66" s="1"/>
  <c r="AK63"/>
  <c r="AH63" s="1"/>
  <c r="W64" s="1"/>
  <c r="AD65" s="1"/>
  <c r="AQ63"/>
  <c r="S63"/>
  <c r="AW63"/>
  <c r="M63"/>
  <c r="D63" l="1"/>
  <c r="C64" s="1"/>
  <c r="R65" s="1"/>
  <c r="R66" s="1"/>
  <c r="AB63"/>
  <c r="S64" s="1"/>
  <c r="O65" s="1"/>
  <c r="O66" s="1"/>
  <c r="O67" s="1"/>
  <c r="AA63"/>
  <c r="R64" s="1"/>
  <c r="I65" s="1"/>
  <c r="I66" s="1"/>
  <c r="L68" s="1"/>
  <c r="L70" s="1"/>
  <c r="AC63"/>
  <c r="T64" s="1"/>
  <c r="Z65" s="1"/>
  <c r="W63"/>
  <c r="P64" s="1"/>
  <c r="K65" s="1"/>
  <c r="K66" s="1"/>
  <c r="K67" s="1"/>
  <c r="E63"/>
  <c r="D64" s="1"/>
  <c r="X65" s="1"/>
  <c r="X66" s="1"/>
  <c r="AI68" s="1"/>
  <c r="AI70" s="1"/>
  <c r="C63"/>
  <c r="B64" s="1"/>
  <c r="J65" s="1"/>
  <c r="J66" s="1"/>
  <c r="U63"/>
  <c r="N64" s="1"/>
  <c r="AA65" s="1"/>
  <c r="AA66" s="1"/>
  <c r="AA67" s="1"/>
  <c r="X63"/>
  <c r="Q64" s="1"/>
  <c r="B65" s="1"/>
  <c r="B66" s="1"/>
  <c r="AJ63"/>
  <c r="Y64" s="1"/>
  <c r="T65" s="1"/>
  <c r="T66" s="1"/>
  <c r="AC68" s="1"/>
  <c r="AC70" s="1"/>
  <c r="AG63"/>
  <c r="V64" s="1"/>
  <c r="E65" s="1"/>
  <c r="E66" s="1"/>
  <c r="H68" s="1"/>
  <c r="H70" s="1"/>
  <c r="AI63"/>
  <c r="X64" s="1"/>
  <c r="L65" s="1"/>
  <c r="L66" s="1"/>
  <c r="L67" s="1"/>
  <c r="AP63"/>
  <c r="AC64" s="1"/>
  <c r="H65" s="1"/>
  <c r="H66" s="1"/>
  <c r="AN63"/>
  <c r="AA64" s="1"/>
  <c r="M65" s="1"/>
  <c r="M66" s="1"/>
  <c r="AM63"/>
  <c r="Z64" s="1"/>
  <c r="AG65" s="1"/>
  <c r="AG66" s="1"/>
  <c r="AO63"/>
  <c r="AB64" s="1"/>
  <c r="W65" s="1"/>
  <c r="W66" s="1"/>
  <c r="D67"/>
  <c r="E68"/>
  <c r="E70" s="1"/>
  <c r="AD68"/>
  <c r="AD70" s="1"/>
  <c r="AF68"/>
  <c r="AF70" s="1"/>
  <c r="U67"/>
  <c r="X67"/>
  <c r="P63"/>
  <c r="K64" s="1"/>
  <c r="Q65" s="1"/>
  <c r="Q66" s="1"/>
  <c r="O63"/>
  <c r="J64" s="1"/>
  <c r="Y65" s="1"/>
  <c r="Y66" s="1"/>
  <c r="Q63"/>
  <c r="L64" s="1"/>
  <c r="AE65" s="1"/>
  <c r="AE66" s="1"/>
  <c r="R63"/>
  <c r="M64" s="1"/>
  <c r="G65" s="1"/>
  <c r="G66" s="1"/>
  <c r="AD66"/>
  <c r="AS63"/>
  <c r="AD64" s="1"/>
  <c r="F65" s="1"/>
  <c r="AV63"/>
  <c r="AG64" s="1"/>
  <c r="V65" s="1"/>
  <c r="AT63"/>
  <c r="AE64" s="1"/>
  <c r="AB65" s="1"/>
  <c r="AB66" s="1"/>
  <c r="AU63"/>
  <c r="AF64" s="1"/>
  <c r="P65" s="1"/>
  <c r="P66" s="1"/>
  <c r="I67"/>
  <c r="F68"/>
  <c r="F70" s="1"/>
  <c r="E67"/>
  <c r="I63"/>
  <c r="F64" s="1"/>
  <c r="N65" s="1"/>
  <c r="K63"/>
  <c r="H64" s="1"/>
  <c r="C65" s="1"/>
  <c r="C66" s="1"/>
  <c r="J63"/>
  <c r="G64" s="1"/>
  <c r="AC65" s="1"/>
  <c r="AC66" s="1"/>
  <c r="L63"/>
  <c r="I64" s="1"/>
  <c r="S65" s="1"/>
  <c r="S66" s="1"/>
  <c r="AU68"/>
  <c r="AU70" s="1"/>
  <c r="AF67"/>
  <c r="Z66"/>
  <c r="V68" l="1"/>
  <c r="V70" s="1"/>
  <c r="N68"/>
  <c r="N70" s="1"/>
  <c r="BM66"/>
  <c r="BJ66"/>
  <c r="BF66"/>
  <c r="AA54" i="10" s="1"/>
  <c r="BL66" i="16"/>
  <c r="AG54" i="10" s="1"/>
  <c r="BH66" i="16"/>
  <c r="P68"/>
  <c r="P70" s="1"/>
  <c r="Z54" i="10"/>
  <c r="T67" i="16"/>
  <c r="AN68"/>
  <c r="AN70" s="1"/>
  <c r="Q68"/>
  <c r="Q70" s="1"/>
  <c r="S54" i="10"/>
  <c r="Y54"/>
  <c r="D68" i="16"/>
  <c r="D70" s="1"/>
  <c r="C67"/>
  <c r="X54" i="10"/>
  <c r="V66" i="16"/>
  <c r="BK66" s="1"/>
  <c r="J68"/>
  <c r="J70" s="1"/>
  <c r="G67"/>
  <c r="H67"/>
  <c r="K68"/>
  <c r="K70" s="1"/>
  <c r="W54" i="10"/>
  <c r="AP68" i="16"/>
  <c r="AP70" s="1"/>
  <c r="AC67"/>
  <c r="AR68"/>
  <c r="AR70" s="1"/>
  <c r="AB67"/>
  <c r="AO68"/>
  <c r="AO70" s="1"/>
  <c r="Z68"/>
  <c r="Z70" s="1"/>
  <c r="Q67"/>
  <c r="X68"/>
  <c r="X70" s="1"/>
  <c r="R68"/>
  <c r="R70" s="1"/>
  <c r="M67"/>
  <c r="T68"/>
  <c r="T70" s="1"/>
  <c r="AB68"/>
  <c r="AB70" s="1"/>
  <c r="S67"/>
  <c r="P67"/>
  <c r="W68"/>
  <c r="W70" s="1"/>
  <c r="AJ68"/>
  <c r="AJ70" s="1"/>
  <c r="AL68"/>
  <c r="AL70" s="1"/>
  <c r="Y67"/>
  <c r="AG67"/>
  <c r="B68"/>
  <c r="B70" s="1"/>
  <c r="AV68"/>
  <c r="AV70" s="1"/>
  <c r="U54" i="10"/>
  <c r="Z67" i="16"/>
  <c r="AK68"/>
  <c r="AK70" s="1"/>
  <c r="AM68"/>
  <c r="AM70" s="1"/>
  <c r="AW68"/>
  <c r="AW70" s="1"/>
  <c r="C68"/>
  <c r="C70" s="1"/>
  <c r="B67"/>
  <c r="AX74" s="1"/>
  <c r="V54" i="10"/>
  <c r="N66" i="16"/>
  <c r="BI66" s="1"/>
  <c r="AE54" i="10"/>
  <c r="R67" i="16"/>
  <c r="AA68"/>
  <c r="AA70" s="1"/>
  <c r="Y68"/>
  <c r="Y70" s="1"/>
  <c r="F66"/>
  <c r="BG66" s="1"/>
  <c r="T54" i="10"/>
  <c r="AQ68" i="16"/>
  <c r="AQ70" s="1"/>
  <c r="AH54" i="10"/>
  <c r="AD67" i="16"/>
  <c r="AS68"/>
  <c r="AS70" s="1"/>
  <c r="AE67"/>
  <c r="AT68"/>
  <c r="AT70" s="1"/>
  <c r="AH68"/>
  <c r="AH70" s="1"/>
  <c r="W67"/>
  <c r="AC54" i="10"/>
  <c r="J67" i="16"/>
  <c r="M68"/>
  <c r="M70" s="1"/>
  <c r="O68"/>
  <c r="O70" s="1"/>
  <c r="AZ74" l="1"/>
  <c r="BE74"/>
  <c r="BB74"/>
  <c r="BD74"/>
  <c r="AD54" i="10"/>
  <c r="U68" i="16"/>
  <c r="U70" s="1"/>
  <c r="Y71" s="1"/>
  <c r="S68"/>
  <c r="S70" s="1"/>
  <c r="S71" s="1"/>
  <c r="N67"/>
  <c r="BA74" s="1"/>
  <c r="I68"/>
  <c r="I70" s="1"/>
  <c r="M71" s="1"/>
  <c r="G68"/>
  <c r="G70" s="1"/>
  <c r="G71" s="1"/>
  <c r="AB54" i="10"/>
  <c r="F67" i="16"/>
  <c r="AY74" s="1"/>
  <c r="AW71"/>
  <c r="V67"/>
  <c r="BC74" s="1"/>
  <c r="AF54" i="10"/>
  <c r="AE68" i="16"/>
  <c r="AE70" s="1"/>
  <c r="AE71" s="1"/>
  <c r="AG68"/>
  <c r="AG70" s="1"/>
  <c r="AK71" s="1"/>
  <c r="AQ71"/>
  <c r="AA71" l="1"/>
  <c r="R72" s="1"/>
  <c r="I73" s="1"/>
  <c r="I74" s="1"/>
  <c r="AC71"/>
  <c r="T72" s="1"/>
  <c r="Z73" s="1"/>
  <c r="AB71"/>
  <c r="S72" s="1"/>
  <c r="O73" s="1"/>
  <c r="O74" s="1"/>
  <c r="AD71"/>
  <c r="U72" s="1"/>
  <c r="D73" s="1"/>
  <c r="D74" s="1"/>
  <c r="R71"/>
  <c r="M72" s="1"/>
  <c r="G73" s="1"/>
  <c r="G74" s="1"/>
  <c r="Q71"/>
  <c r="L72" s="1"/>
  <c r="AE73" s="1"/>
  <c r="AE74" s="1"/>
  <c r="P71"/>
  <c r="K72" s="1"/>
  <c r="Q73" s="1"/>
  <c r="Q74" s="1"/>
  <c r="O71"/>
  <c r="J72" s="1"/>
  <c r="Y73" s="1"/>
  <c r="Y74" s="1"/>
  <c r="AH71"/>
  <c r="W72" s="1"/>
  <c r="AD73" s="1"/>
  <c r="AJ71"/>
  <c r="Y72" s="1"/>
  <c r="T73" s="1"/>
  <c r="T74" s="1"/>
  <c r="AI71"/>
  <c r="X72" s="1"/>
  <c r="L73" s="1"/>
  <c r="L74" s="1"/>
  <c r="AG71"/>
  <c r="V72" s="1"/>
  <c r="E73" s="1"/>
  <c r="E74" s="1"/>
  <c r="AT71"/>
  <c r="AE72" s="1"/>
  <c r="AB73" s="1"/>
  <c r="AB74" s="1"/>
  <c r="AU71"/>
  <c r="AF72" s="1"/>
  <c r="P73" s="1"/>
  <c r="P74" s="1"/>
  <c r="AV71"/>
  <c r="AG72" s="1"/>
  <c r="V73" s="1"/>
  <c r="AS71"/>
  <c r="AD72" s="1"/>
  <c r="F73" s="1"/>
  <c r="E71"/>
  <c r="D72" s="1"/>
  <c r="X73" s="1"/>
  <c r="X74" s="1"/>
  <c r="C71"/>
  <c r="B72" s="1"/>
  <c r="J73" s="1"/>
  <c r="F71"/>
  <c r="E72" s="1"/>
  <c r="AF73" s="1"/>
  <c r="AF74" s="1"/>
  <c r="D71"/>
  <c r="C72" s="1"/>
  <c r="R73" s="1"/>
  <c r="AM71"/>
  <c r="Z72" s="1"/>
  <c r="AG73" s="1"/>
  <c r="AG74" s="1"/>
  <c r="AN71"/>
  <c r="AA72" s="1"/>
  <c r="M73" s="1"/>
  <c r="M74" s="1"/>
  <c r="AP71"/>
  <c r="AC72" s="1"/>
  <c r="H73" s="1"/>
  <c r="H74" s="1"/>
  <c r="AO71"/>
  <c r="AB72" s="1"/>
  <c r="W73" s="1"/>
  <c r="W74" s="1"/>
  <c r="V71"/>
  <c r="O72" s="1"/>
  <c r="U73" s="1"/>
  <c r="U74" s="1"/>
  <c r="X71"/>
  <c r="Q72" s="1"/>
  <c r="B73" s="1"/>
  <c r="U71"/>
  <c r="N72" s="1"/>
  <c r="AA73" s="1"/>
  <c r="AA74" s="1"/>
  <c r="W71"/>
  <c r="P72" s="1"/>
  <c r="K73" s="1"/>
  <c r="K74" s="1"/>
  <c r="L71"/>
  <c r="I72" s="1"/>
  <c r="S73" s="1"/>
  <c r="S74" s="1"/>
  <c r="J71"/>
  <c r="G72" s="1"/>
  <c r="AC73" s="1"/>
  <c r="AC74" s="1"/>
  <c r="K71"/>
  <c r="H72" s="1"/>
  <c r="C73" s="1"/>
  <c r="C74" s="1"/>
  <c r="I71"/>
  <c r="F72" s="1"/>
  <c r="N73" s="1"/>
  <c r="AB76" l="1"/>
  <c r="AB78" s="1"/>
  <c r="S75"/>
  <c r="AD76"/>
  <c r="AD78" s="1"/>
  <c r="U75"/>
  <c r="AF76"/>
  <c r="AF78" s="1"/>
  <c r="AG75"/>
  <c r="B76"/>
  <c r="B78" s="1"/>
  <c r="AV76"/>
  <c r="AV78" s="1"/>
  <c r="AI76"/>
  <c r="AI78" s="1"/>
  <c r="X75"/>
  <c r="AB75"/>
  <c r="AO76"/>
  <c r="AO78" s="1"/>
  <c r="AD74"/>
  <c r="BM74" s="1"/>
  <c r="Z53" i="10"/>
  <c r="G75" i="16"/>
  <c r="J76"/>
  <c r="J78" s="1"/>
  <c r="I75"/>
  <c r="N76"/>
  <c r="N78" s="1"/>
  <c r="L76"/>
  <c r="L78" s="1"/>
  <c r="AP76"/>
  <c r="AP78" s="1"/>
  <c r="AR76"/>
  <c r="AR78" s="1"/>
  <c r="AC75"/>
  <c r="B74"/>
  <c r="BF74" s="1"/>
  <c r="S53" i="10"/>
  <c r="R76" i="16"/>
  <c r="R78" s="1"/>
  <c r="M75"/>
  <c r="T76"/>
  <c r="T78" s="1"/>
  <c r="J74"/>
  <c r="BH74" s="1"/>
  <c r="U53" i="10"/>
  <c r="W76" i="16"/>
  <c r="W78" s="1"/>
  <c r="P75"/>
  <c r="T75"/>
  <c r="AC76"/>
  <c r="AC78" s="1"/>
  <c r="AT76"/>
  <c r="AT78" s="1"/>
  <c r="AE75"/>
  <c r="Y53" i="10"/>
  <c r="Z74" i="16"/>
  <c r="BL74" s="1"/>
  <c r="D76"/>
  <c r="D78" s="1"/>
  <c r="C75"/>
  <c r="AA75"/>
  <c r="AN76"/>
  <c r="AN78" s="1"/>
  <c r="K76"/>
  <c r="K78" s="1"/>
  <c r="H75"/>
  <c r="AF75"/>
  <c r="AU76"/>
  <c r="AU78" s="1"/>
  <c r="X53" i="10"/>
  <c r="V74" i="16"/>
  <c r="BK74" s="1"/>
  <c r="Q76"/>
  <c r="Q78" s="1"/>
  <c r="L75"/>
  <c r="Z76"/>
  <c r="Z78" s="1"/>
  <c r="X76"/>
  <c r="X78" s="1"/>
  <c r="Q75"/>
  <c r="O75"/>
  <c r="V76"/>
  <c r="V78" s="1"/>
  <c r="N74"/>
  <c r="BI74" s="1"/>
  <c r="V53" i="10"/>
  <c r="K75" i="16"/>
  <c r="P76"/>
  <c r="P78" s="1"/>
  <c r="W75"/>
  <c r="AH76"/>
  <c r="AH78" s="1"/>
  <c r="W53" i="10"/>
  <c r="R74" i="16"/>
  <c r="BJ74" s="1"/>
  <c r="T53" i="10"/>
  <c r="F74" i="16"/>
  <c r="BG74" s="1"/>
  <c r="E75"/>
  <c r="F76"/>
  <c r="F78" s="1"/>
  <c r="H76"/>
  <c r="H78" s="1"/>
  <c r="AL76"/>
  <c r="AL78" s="1"/>
  <c r="AJ76"/>
  <c r="AJ78" s="1"/>
  <c r="Y75"/>
  <c r="E76"/>
  <c r="E78" s="1"/>
  <c r="D75"/>
  <c r="AG53" i="10" l="1"/>
  <c r="Z75" i="16"/>
  <c r="BD82" s="1"/>
  <c r="AK76"/>
  <c r="AK78" s="1"/>
  <c r="AM76"/>
  <c r="AM78" s="1"/>
  <c r="AD75"/>
  <c r="BE82" s="1"/>
  <c r="AQ76"/>
  <c r="AQ78" s="1"/>
  <c r="AQ79" s="1"/>
  <c r="AS76"/>
  <c r="AS78" s="1"/>
  <c r="AH53" i="10"/>
  <c r="AE53"/>
  <c r="R75" i="16"/>
  <c r="BB82" s="1"/>
  <c r="Y76"/>
  <c r="Y78" s="1"/>
  <c r="AA76"/>
  <c r="AA78" s="1"/>
  <c r="AD53" i="10"/>
  <c r="S76" i="16"/>
  <c r="S78" s="1"/>
  <c r="U76"/>
  <c r="U78" s="1"/>
  <c r="Y79" s="1"/>
  <c r="N75"/>
  <c r="BA82" s="1"/>
  <c r="AF53" i="10"/>
  <c r="AG76" i="16"/>
  <c r="AG78" s="1"/>
  <c r="AK79" s="1"/>
  <c r="V75"/>
  <c r="BC82" s="1"/>
  <c r="AE76"/>
  <c r="AE78" s="1"/>
  <c r="AE79" s="1"/>
  <c r="AA53" i="10"/>
  <c r="B75" i="16"/>
  <c r="AX82" s="1"/>
  <c r="AW76"/>
  <c r="AW78" s="1"/>
  <c r="AW79" s="1"/>
  <c r="C76"/>
  <c r="C78" s="1"/>
  <c r="AB53" i="10"/>
  <c r="F75" i="16"/>
  <c r="AY82" s="1"/>
  <c r="I76"/>
  <c r="I78" s="1"/>
  <c r="G76"/>
  <c r="G78" s="1"/>
  <c r="AC53" i="10"/>
  <c r="O76" i="16"/>
  <c r="O78" s="1"/>
  <c r="M76"/>
  <c r="M78" s="1"/>
  <c r="M79" s="1"/>
  <c r="J75"/>
  <c r="AZ82" s="1"/>
  <c r="G79" l="1"/>
  <c r="D79" s="1"/>
  <c r="C80" s="1"/>
  <c r="R81" s="1"/>
  <c r="L79"/>
  <c r="I80" s="1"/>
  <c r="S81" s="1"/>
  <c r="S82" s="1"/>
  <c r="J79"/>
  <c r="G80" s="1"/>
  <c r="AC81" s="1"/>
  <c r="AC82" s="1"/>
  <c r="K79"/>
  <c r="H80" s="1"/>
  <c r="C81" s="1"/>
  <c r="C82" s="1"/>
  <c r="I79"/>
  <c r="F80" s="1"/>
  <c r="N81" s="1"/>
  <c r="AC79"/>
  <c r="T80" s="1"/>
  <c r="Z81" s="1"/>
  <c r="AB79"/>
  <c r="S80" s="1"/>
  <c r="O81" s="1"/>
  <c r="O82" s="1"/>
  <c r="AA79"/>
  <c r="R80" s="1"/>
  <c r="I81" s="1"/>
  <c r="I82" s="1"/>
  <c r="AD79"/>
  <c r="U80" s="1"/>
  <c r="D81" s="1"/>
  <c r="D82" s="1"/>
  <c r="AJ79"/>
  <c r="Y80" s="1"/>
  <c r="T81" s="1"/>
  <c r="T82" s="1"/>
  <c r="AI79"/>
  <c r="X80" s="1"/>
  <c r="L81" s="1"/>
  <c r="L82" s="1"/>
  <c r="AG79"/>
  <c r="V80" s="1"/>
  <c r="E81" s="1"/>
  <c r="E82" s="1"/>
  <c r="AH79"/>
  <c r="W80" s="1"/>
  <c r="AD81" s="1"/>
  <c r="AS79"/>
  <c r="AD80" s="1"/>
  <c r="F81" s="1"/>
  <c r="AU79"/>
  <c r="AF80" s="1"/>
  <c r="P81" s="1"/>
  <c r="P82" s="1"/>
  <c r="AV79"/>
  <c r="AG80" s="1"/>
  <c r="V81" s="1"/>
  <c r="AT79"/>
  <c r="AE80" s="1"/>
  <c r="AB81" s="1"/>
  <c r="AB82" s="1"/>
  <c r="U79"/>
  <c r="N80" s="1"/>
  <c r="AA81" s="1"/>
  <c r="AA82" s="1"/>
  <c r="X79"/>
  <c r="Q80" s="1"/>
  <c r="B81" s="1"/>
  <c r="V79"/>
  <c r="O80" s="1"/>
  <c r="U81" s="1"/>
  <c r="U82" s="1"/>
  <c r="W79"/>
  <c r="P80" s="1"/>
  <c r="K81" s="1"/>
  <c r="K82" s="1"/>
  <c r="S79"/>
  <c r="AN79"/>
  <c r="AA80" s="1"/>
  <c r="M81" s="1"/>
  <c r="M82" s="1"/>
  <c r="AP79"/>
  <c r="AC80" s="1"/>
  <c r="H81" s="1"/>
  <c r="H82" s="1"/>
  <c r="AM79"/>
  <c r="Z80" s="1"/>
  <c r="AG81" s="1"/>
  <c r="AG82" s="1"/>
  <c r="AO79"/>
  <c r="AB80" s="1"/>
  <c r="W81" s="1"/>
  <c r="W82" s="1"/>
  <c r="C79" l="1"/>
  <c r="B80" s="1"/>
  <c r="J81" s="1"/>
  <c r="U52" i="10" s="1"/>
  <c r="E79" i="16"/>
  <c r="D80" s="1"/>
  <c r="X81" s="1"/>
  <c r="X82" s="1"/>
  <c r="AI84" s="1"/>
  <c r="AI86" s="1"/>
  <c r="F79"/>
  <c r="E80" s="1"/>
  <c r="AF81" s="1"/>
  <c r="AF82" s="1"/>
  <c r="AF83" s="1"/>
  <c r="AG83"/>
  <c r="B84"/>
  <c r="B86" s="1"/>
  <c r="AV84"/>
  <c r="AV86" s="1"/>
  <c r="AB83"/>
  <c r="AO84"/>
  <c r="AO86" s="1"/>
  <c r="N82"/>
  <c r="AH84"/>
  <c r="AH86" s="1"/>
  <c r="W83"/>
  <c r="R79"/>
  <c r="M80" s="1"/>
  <c r="G81" s="1"/>
  <c r="G82" s="1"/>
  <c r="P79"/>
  <c r="K80" s="1"/>
  <c r="Q81" s="1"/>
  <c r="Q82" s="1"/>
  <c r="Q79"/>
  <c r="L80" s="1"/>
  <c r="AE81" s="1"/>
  <c r="AE82" s="1"/>
  <c r="O79"/>
  <c r="J80" s="1"/>
  <c r="Y81" s="1"/>
  <c r="Y82" s="1"/>
  <c r="AA83"/>
  <c r="AN84"/>
  <c r="AN86" s="1"/>
  <c r="F82"/>
  <c r="BG82" s="1"/>
  <c r="T83"/>
  <c r="AC84"/>
  <c r="AC86" s="1"/>
  <c r="Y52" i="10"/>
  <c r="Z82" i="16"/>
  <c r="BL82" s="1"/>
  <c r="AB84"/>
  <c r="AB86" s="1"/>
  <c r="S83"/>
  <c r="P84"/>
  <c r="P86" s="1"/>
  <c r="K83"/>
  <c r="AD82"/>
  <c r="T84"/>
  <c r="T86" s="1"/>
  <c r="M83"/>
  <c r="R84"/>
  <c r="R86" s="1"/>
  <c r="P83"/>
  <c r="W84"/>
  <c r="W86" s="1"/>
  <c r="Q84"/>
  <c r="Q86" s="1"/>
  <c r="L83"/>
  <c r="O83"/>
  <c r="V84"/>
  <c r="V86" s="1"/>
  <c r="AR84"/>
  <c r="AR86" s="1"/>
  <c r="AP84"/>
  <c r="AP86" s="1"/>
  <c r="AC83"/>
  <c r="D83"/>
  <c r="E84"/>
  <c r="E86" s="1"/>
  <c r="B82"/>
  <c r="BF82" s="1"/>
  <c r="S52" i="10"/>
  <c r="R82" i="16"/>
  <c r="BJ82" s="1"/>
  <c r="W52" i="10"/>
  <c r="H83" i="16"/>
  <c r="K84"/>
  <c r="K86" s="1"/>
  <c r="U83"/>
  <c r="AD84"/>
  <c r="AD86" s="1"/>
  <c r="AF84"/>
  <c r="AF86" s="1"/>
  <c r="V82"/>
  <c r="BK82" s="1"/>
  <c r="H84"/>
  <c r="H86" s="1"/>
  <c r="E83"/>
  <c r="F84"/>
  <c r="F86" s="1"/>
  <c r="N84"/>
  <c r="N86" s="1"/>
  <c r="I83"/>
  <c r="L84"/>
  <c r="L86" s="1"/>
  <c r="D84"/>
  <c r="D86" s="1"/>
  <c r="C83"/>
  <c r="BI82" l="1"/>
  <c r="AD52" i="10" s="1"/>
  <c r="BM82" i="16"/>
  <c r="AH52" i="10" s="1"/>
  <c r="X83" i="16"/>
  <c r="J82"/>
  <c r="X52" i="10"/>
  <c r="T52"/>
  <c r="AU84" i="16"/>
  <c r="AU86" s="1"/>
  <c r="Z52" i="10"/>
  <c r="AQ84" i="16"/>
  <c r="AQ86" s="1"/>
  <c r="AS84"/>
  <c r="AS86" s="1"/>
  <c r="AD83"/>
  <c r="V83"/>
  <c r="AG84"/>
  <c r="AG86" s="1"/>
  <c r="AF52" i="10"/>
  <c r="AE84" i="16"/>
  <c r="AE86" s="1"/>
  <c r="AA52" i="10"/>
  <c r="B83" i="16"/>
  <c r="AX90" s="1"/>
  <c r="C84"/>
  <c r="C86" s="1"/>
  <c r="AW84"/>
  <c r="AW86" s="1"/>
  <c r="G84"/>
  <c r="G86" s="1"/>
  <c r="I84"/>
  <c r="I86" s="1"/>
  <c r="F83"/>
  <c r="AB52" i="10"/>
  <c r="G83" i="16"/>
  <c r="J84"/>
  <c r="J86" s="1"/>
  <c r="N83"/>
  <c r="S84"/>
  <c r="S86" s="1"/>
  <c r="U84"/>
  <c r="U86" s="1"/>
  <c r="AG52" i="10"/>
  <c r="Z83" i="16"/>
  <c r="BD90" s="1"/>
  <c r="AK84"/>
  <c r="AK86" s="1"/>
  <c r="AM84"/>
  <c r="AM86" s="1"/>
  <c r="Z84"/>
  <c r="Z86" s="1"/>
  <c r="X84"/>
  <c r="X86" s="1"/>
  <c r="Q83"/>
  <c r="V52" i="10"/>
  <c r="AJ84" i="16"/>
  <c r="AJ86" s="1"/>
  <c r="Y83"/>
  <c r="AL84"/>
  <c r="AL86" s="1"/>
  <c r="AE52" i="10"/>
  <c r="AA84" i="16"/>
  <c r="AA86" s="1"/>
  <c r="R83"/>
  <c r="BB90" s="1"/>
  <c r="Y84"/>
  <c r="Y86" s="1"/>
  <c r="AT84"/>
  <c r="AT86" s="1"/>
  <c r="AE83"/>
  <c r="BC90" l="1"/>
  <c r="BA90"/>
  <c r="AY90"/>
  <c r="BE90"/>
  <c r="BH82"/>
  <c r="AC52" i="10" s="1"/>
  <c r="O84" i="16"/>
  <c r="O86" s="1"/>
  <c r="S87" s="1"/>
  <c r="M84"/>
  <c r="M86" s="1"/>
  <c r="AW87"/>
  <c r="AV87" s="1"/>
  <c r="AG88" s="1"/>
  <c r="V89" s="1"/>
  <c r="J83"/>
  <c r="AZ90" s="1"/>
  <c r="M87"/>
  <c r="I87" s="1"/>
  <c r="F88" s="1"/>
  <c r="N89" s="1"/>
  <c r="AQ87"/>
  <c r="AO87" s="1"/>
  <c r="AB88" s="1"/>
  <c r="W89" s="1"/>
  <c r="W90" s="1"/>
  <c r="AE87"/>
  <c r="AC87" s="1"/>
  <c r="T88" s="1"/>
  <c r="Z89" s="1"/>
  <c r="AK87"/>
  <c r="AJ87" s="1"/>
  <c r="Y88" s="1"/>
  <c r="T89" s="1"/>
  <c r="T90" s="1"/>
  <c r="AU87"/>
  <c r="AF88" s="1"/>
  <c r="P89" s="1"/>
  <c r="P90" s="1"/>
  <c r="Y87"/>
  <c r="G87"/>
  <c r="R87" l="1"/>
  <c r="M88" s="1"/>
  <c r="G89" s="1"/>
  <c r="G90" s="1"/>
  <c r="J92" s="1"/>
  <c r="J94" s="1"/>
  <c r="O87"/>
  <c r="J88" s="1"/>
  <c r="Y89" s="1"/>
  <c r="Y90" s="1"/>
  <c r="AL92" s="1"/>
  <c r="AL94" s="1"/>
  <c r="Q87"/>
  <c r="L88" s="1"/>
  <c r="AE89" s="1"/>
  <c r="AE90" s="1"/>
  <c r="L87"/>
  <c r="I88" s="1"/>
  <c r="S89" s="1"/>
  <c r="S90" s="1"/>
  <c r="AB92" s="1"/>
  <c r="AB94" s="1"/>
  <c r="J87"/>
  <c r="G88" s="1"/>
  <c r="AC89" s="1"/>
  <c r="AC90" s="1"/>
  <c r="AR92" s="1"/>
  <c r="AR94" s="1"/>
  <c r="AT87"/>
  <c r="AE88" s="1"/>
  <c r="AB89" s="1"/>
  <c r="AB90" s="1"/>
  <c r="AO92" s="1"/>
  <c r="AO94" s="1"/>
  <c r="K87"/>
  <c r="H88" s="1"/>
  <c r="C89" s="1"/>
  <c r="C90" s="1"/>
  <c r="AS87"/>
  <c r="AD88" s="1"/>
  <c r="F89" s="1"/>
  <c r="AP87"/>
  <c r="AC88" s="1"/>
  <c r="H89" s="1"/>
  <c r="H90" s="1"/>
  <c r="H91" s="1"/>
  <c r="AD87"/>
  <c r="U88" s="1"/>
  <c r="D89" s="1"/>
  <c r="D90" s="1"/>
  <c r="D91" s="1"/>
  <c r="P87"/>
  <c r="K88" s="1"/>
  <c r="Q89" s="1"/>
  <c r="Q90" s="1"/>
  <c r="AA87"/>
  <c r="R88" s="1"/>
  <c r="I89" s="1"/>
  <c r="I90" s="1"/>
  <c r="L92" s="1"/>
  <c r="L94" s="1"/>
  <c r="AB87"/>
  <c r="S88" s="1"/>
  <c r="O89" s="1"/>
  <c r="O90" s="1"/>
  <c r="O91" s="1"/>
  <c r="AN87"/>
  <c r="AA88" s="1"/>
  <c r="M89" s="1"/>
  <c r="M90" s="1"/>
  <c r="T92" s="1"/>
  <c r="T94" s="1"/>
  <c r="AM87"/>
  <c r="Z88" s="1"/>
  <c r="AG89" s="1"/>
  <c r="AG90" s="1"/>
  <c r="AH87"/>
  <c r="W88" s="1"/>
  <c r="AD89" s="1"/>
  <c r="AD90" s="1"/>
  <c r="AI87"/>
  <c r="X88" s="1"/>
  <c r="L89" s="1"/>
  <c r="L90" s="1"/>
  <c r="L91" s="1"/>
  <c r="AG87"/>
  <c r="V88" s="1"/>
  <c r="E89" s="1"/>
  <c r="E90" s="1"/>
  <c r="H92" s="1"/>
  <c r="H94" s="1"/>
  <c r="F87"/>
  <c r="E88" s="1"/>
  <c r="AF89" s="1"/>
  <c r="AF90" s="1"/>
  <c r="D87"/>
  <c r="C88" s="1"/>
  <c r="R89" s="1"/>
  <c r="E87"/>
  <c r="D88" s="1"/>
  <c r="X89" s="1"/>
  <c r="X90" s="1"/>
  <c r="C87"/>
  <c r="B88" s="1"/>
  <c r="J89" s="1"/>
  <c r="AT92"/>
  <c r="AT94" s="1"/>
  <c r="AE91"/>
  <c r="T91"/>
  <c r="AC92"/>
  <c r="AC94" s="1"/>
  <c r="Z90"/>
  <c r="U87"/>
  <c r="N88" s="1"/>
  <c r="AA89" s="1"/>
  <c r="AA90" s="1"/>
  <c r="X87"/>
  <c r="Q88" s="1"/>
  <c r="B89" s="1"/>
  <c r="V87"/>
  <c r="O88" s="1"/>
  <c r="U89" s="1"/>
  <c r="U90" s="1"/>
  <c r="W87"/>
  <c r="P88" s="1"/>
  <c r="K89" s="1"/>
  <c r="K90" s="1"/>
  <c r="W92"/>
  <c r="W94" s="1"/>
  <c r="P91"/>
  <c r="N92"/>
  <c r="N94" s="1"/>
  <c r="Y91"/>
  <c r="C91"/>
  <c r="D92"/>
  <c r="D94" s="1"/>
  <c r="F90"/>
  <c r="AG91"/>
  <c r="B92"/>
  <c r="B94" s="1"/>
  <c r="AV92"/>
  <c r="AV94" s="1"/>
  <c r="X92"/>
  <c r="X94" s="1"/>
  <c r="Q91"/>
  <c r="Z92"/>
  <c r="Z94" s="1"/>
  <c r="AH92"/>
  <c r="AH94" s="1"/>
  <c r="W91"/>
  <c r="N90"/>
  <c r="V90"/>
  <c r="BG90" l="1"/>
  <c r="AB51" i="10" s="1"/>
  <c r="BI90" i="16"/>
  <c r="BK90"/>
  <c r="BM90"/>
  <c r="BL90"/>
  <c r="AG51" i="10" s="1"/>
  <c r="I91" i="16"/>
  <c r="S91"/>
  <c r="AB91"/>
  <c r="AP92"/>
  <c r="AP94" s="1"/>
  <c r="Z51" i="10"/>
  <c r="AJ92" i="16"/>
  <c r="AJ94" s="1"/>
  <c r="G91"/>
  <c r="K92"/>
  <c r="K94" s="1"/>
  <c r="AC91"/>
  <c r="V92"/>
  <c r="V94" s="1"/>
  <c r="T51" i="10"/>
  <c r="Q92" i="16"/>
  <c r="Q94" s="1"/>
  <c r="V51" i="10"/>
  <c r="M91" i="16"/>
  <c r="E92"/>
  <c r="E94" s="1"/>
  <c r="R92"/>
  <c r="R94" s="1"/>
  <c r="E91"/>
  <c r="F92"/>
  <c r="F94" s="1"/>
  <c r="X91"/>
  <c r="AI92"/>
  <c r="AI94" s="1"/>
  <c r="I92"/>
  <c r="I94" s="1"/>
  <c r="F91"/>
  <c r="AY98" s="1"/>
  <c r="G92"/>
  <c r="G94" s="1"/>
  <c r="B90"/>
  <c r="BF90" s="1"/>
  <c r="S51" i="10"/>
  <c r="J90" i="16"/>
  <c r="BH90" s="1"/>
  <c r="U51" i="10"/>
  <c r="X51"/>
  <c r="AG92" i="16"/>
  <c r="AG94" s="1"/>
  <c r="AF51" i="10"/>
  <c r="V91" i="16"/>
  <c r="BC98" s="1"/>
  <c r="AE92"/>
  <c r="AE94" s="1"/>
  <c r="AA91"/>
  <c r="AN92"/>
  <c r="AN94" s="1"/>
  <c r="AD92"/>
  <c r="AD94" s="1"/>
  <c r="AF92"/>
  <c r="AF94" s="1"/>
  <c r="U91"/>
  <c r="Z91"/>
  <c r="BD98" s="1"/>
  <c r="AM92"/>
  <c r="AM94" s="1"/>
  <c r="AK92"/>
  <c r="AK94" s="1"/>
  <c r="AU92"/>
  <c r="AU94" s="1"/>
  <c r="AF91"/>
  <c r="AH51" i="10"/>
  <c r="AQ92" i="16"/>
  <c r="AQ94" s="1"/>
  <c r="AS92"/>
  <c r="AS94" s="1"/>
  <c r="AD91"/>
  <c r="BE98" s="1"/>
  <c r="AD51" i="10"/>
  <c r="S92" i="16"/>
  <c r="S94" s="1"/>
  <c r="N91"/>
  <c r="BA98" s="1"/>
  <c r="U92"/>
  <c r="U94" s="1"/>
  <c r="K91"/>
  <c r="P92"/>
  <c r="P94" s="1"/>
  <c r="R90"/>
  <c r="BJ90" s="1"/>
  <c r="W51" i="10"/>
  <c r="Y51"/>
  <c r="AQ95" i="16" l="1"/>
  <c r="AN95" s="1"/>
  <c r="AA96" s="1"/>
  <c r="M97" s="1"/>
  <c r="M98" s="1"/>
  <c r="M99" s="1"/>
  <c r="AK95"/>
  <c r="AH95" s="1"/>
  <c r="W96" s="1"/>
  <c r="AD97" s="1"/>
  <c r="AC51" i="10"/>
  <c r="O92" i="16"/>
  <c r="O94" s="1"/>
  <c r="S95" s="1"/>
  <c r="M92"/>
  <c r="M94" s="1"/>
  <c r="M95" s="1"/>
  <c r="J91"/>
  <c r="AZ98" s="1"/>
  <c r="AE51" i="10"/>
  <c r="Y92" i="16"/>
  <c r="Y94" s="1"/>
  <c r="Y95" s="1"/>
  <c r="R91"/>
  <c r="BB98" s="1"/>
  <c r="AA92"/>
  <c r="AA94" s="1"/>
  <c r="AE95" s="1"/>
  <c r="AA51" i="10"/>
  <c r="B91" i="16"/>
  <c r="AX98" s="1"/>
  <c r="C92"/>
  <c r="C94" s="1"/>
  <c r="G95" s="1"/>
  <c r="AW92"/>
  <c r="AW94" s="1"/>
  <c r="AW95" s="1"/>
  <c r="AP95" l="1"/>
  <c r="AC96" s="1"/>
  <c r="H97" s="1"/>
  <c r="H98" s="1"/>
  <c r="H99" s="1"/>
  <c r="K100" s="1"/>
  <c r="K102" s="1"/>
  <c r="AM95"/>
  <c r="Z96" s="1"/>
  <c r="AG97" s="1"/>
  <c r="AG98" s="1"/>
  <c r="AG99" s="1"/>
  <c r="AV100" s="1"/>
  <c r="AV102" s="1"/>
  <c r="AJ95"/>
  <c r="Y96" s="1"/>
  <c r="T97" s="1"/>
  <c r="T98" s="1"/>
  <c r="T99" s="1"/>
  <c r="AC100" s="1"/>
  <c r="AC102" s="1"/>
  <c r="AO95"/>
  <c r="AB96" s="1"/>
  <c r="W97" s="1"/>
  <c r="W98" s="1"/>
  <c r="W99" s="1"/>
  <c r="AH100" s="1"/>
  <c r="AH102" s="1"/>
  <c r="AG95"/>
  <c r="V96" s="1"/>
  <c r="E97" s="1"/>
  <c r="E98" s="1"/>
  <c r="E99" s="1"/>
  <c r="H100" s="1"/>
  <c r="H102" s="1"/>
  <c r="AI95"/>
  <c r="X96" s="1"/>
  <c r="L97" s="1"/>
  <c r="L98" s="1"/>
  <c r="L99" s="1"/>
  <c r="Q100" s="1"/>
  <c r="Q102" s="1"/>
  <c r="W95"/>
  <c r="P96" s="1"/>
  <c r="K97" s="1"/>
  <c r="K98" s="1"/>
  <c r="K99" s="1"/>
  <c r="P100" s="1"/>
  <c r="P102" s="1"/>
  <c r="V95"/>
  <c r="O96" s="1"/>
  <c r="U97" s="1"/>
  <c r="U98" s="1"/>
  <c r="U99" s="1"/>
  <c r="U95"/>
  <c r="N96" s="1"/>
  <c r="AA97" s="1"/>
  <c r="AA98" s="1"/>
  <c r="AA99" s="1"/>
  <c r="AN100" s="1"/>
  <c r="AN102" s="1"/>
  <c r="X95"/>
  <c r="Q96" s="1"/>
  <c r="B97" s="1"/>
  <c r="F95"/>
  <c r="E96" s="1"/>
  <c r="AF97" s="1"/>
  <c r="AF98" s="1"/>
  <c r="AF99" s="1"/>
  <c r="AU100" s="1"/>
  <c r="AU102" s="1"/>
  <c r="E95"/>
  <c r="D96" s="1"/>
  <c r="X97" s="1"/>
  <c r="X98" s="1"/>
  <c r="X99" s="1"/>
  <c r="AI100" s="1"/>
  <c r="AI102" s="1"/>
  <c r="C95"/>
  <c r="B96" s="1"/>
  <c r="J97" s="1"/>
  <c r="D95"/>
  <c r="C96" s="1"/>
  <c r="R97" s="1"/>
  <c r="AD98"/>
  <c r="AA95"/>
  <c r="R96" s="1"/>
  <c r="I97" s="1"/>
  <c r="I98" s="1"/>
  <c r="I99" s="1"/>
  <c r="AC95"/>
  <c r="T96" s="1"/>
  <c r="Z97" s="1"/>
  <c r="AD95"/>
  <c r="U96" s="1"/>
  <c r="D97" s="1"/>
  <c r="D98" s="1"/>
  <c r="D99" s="1"/>
  <c r="E100" s="1"/>
  <c r="E102" s="1"/>
  <c r="AB95"/>
  <c r="S96" s="1"/>
  <c r="O97" s="1"/>
  <c r="O98" s="1"/>
  <c r="O99" s="1"/>
  <c r="V100" s="1"/>
  <c r="V102" s="1"/>
  <c r="K95"/>
  <c r="H96" s="1"/>
  <c r="C97" s="1"/>
  <c r="C98" s="1"/>
  <c r="C99" s="1"/>
  <c r="D100" s="1"/>
  <c r="D102" s="1"/>
  <c r="L95"/>
  <c r="I96" s="1"/>
  <c r="S97" s="1"/>
  <c r="S98" s="1"/>
  <c r="S99" s="1"/>
  <c r="AB100" s="1"/>
  <c r="AB102" s="1"/>
  <c r="J95"/>
  <c r="G96" s="1"/>
  <c r="AC97" s="1"/>
  <c r="AC98" s="1"/>
  <c r="AC99" s="1"/>
  <c r="I95"/>
  <c r="F96" s="1"/>
  <c r="N97" s="1"/>
  <c r="AV95"/>
  <c r="AG96" s="1"/>
  <c r="V97" s="1"/>
  <c r="AS95"/>
  <c r="AD96" s="1"/>
  <c r="F97" s="1"/>
  <c r="AU95"/>
  <c r="AF96" s="1"/>
  <c r="P97" s="1"/>
  <c r="P98" s="1"/>
  <c r="P99" s="1"/>
  <c r="W100" s="1"/>
  <c r="W102" s="1"/>
  <c r="AT95"/>
  <c r="AE96" s="1"/>
  <c r="AB97" s="1"/>
  <c r="AB98" s="1"/>
  <c r="AB99" s="1"/>
  <c r="AO100" s="1"/>
  <c r="AO102" s="1"/>
  <c r="R95"/>
  <c r="M96" s="1"/>
  <c r="G97" s="1"/>
  <c r="G98" s="1"/>
  <c r="G99" s="1"/>
  <c r="J100" s="1"/>
  <c r="J102" s="1"/>
  <c r="O95"/>
  <c r="J96" s="1"/>
  <c r="Y97" s="1"/>
  <c r="Y98" s="1"/>
  <c r="Y99" s="1"/>
  <c r="Q95"/>
  <c r="L96" s="1"/>
  <c r="AE97" s="1"/>
  <c r="AE98" s="1"/>
  <c r="AE99" s="1"/>
  <c r="AT100" s="1"/>
  <c r="AT102" s="1"/>
  <c r="P95"/>
  <c r="K96" s="1"/>
  <c r="Q97" s="1"/>
  <c r="Q98" s="1"/>
  <c r="Q99" s="1"/>
  <c r="R100"/>
  <c r="R102" s="1"/>
  <c r="T100"/>
  <c r="T102" s="1"/>
  <c r="BM98" l="1"/>
  <c r="AH50" i="10" s="1"/>
  <c r="F100" i="16"/>
  <c r="F102" s="1"/>
  <c r="B100"/>
  <c r="B102" s="1"/>
  <c r="L100"/>
  <c r="L102" s="1"/>
  <c r="N100"/>
  <c r="N102" s="1"/>
  <c r="J98"/>
  <c r="BH98" s="1"/>
  <c r="U50" i="10"/>
  <c r="N98" i="16"/>
  <c r="BI98" s="1"/>
  <c r="V50" i="10"/>
  <c r="Z98" i="16"/>
  <c r="BL98" s="1"/>
  <c r="Y50" i="10"/>
  <c r="R98" i="16"/>
  <c r="BJ98" s="1"/>
  <c r="W50" i="10"/>
  <c r="AD100" i="16"/>
  <c r="AD102" s="1"/>
  <c r="AF100"/>
  <c r="AF102" s="1"/>
  <c r="V98"/>
  <c r="BK98" s="1"/>
  <c r="X50" i="10"/>
  <c r="AD99" i="16"/>
  <c r="BE106" s="1"/>
  <c r="AR100"/>
  <c r="AR102" s="1"/>
  <c r="AP100"/>
  <c r="AP102" s="1"/>
  <c r="X100"/>
  <c r="X102" s="1"/>
  <c r="Z100"/>
  <c r="Z102" s="1"/>
  <c r="AJ100"/>
  <c r="AJ102" s="1"/>
  <c r="AL100"/>
  <c r="AL102" s="1"/>
  <c r="F98"/>
  <c r="BG98" s="1"/>
  <c r="T50" i="10"/>
  <c r="B98" i="16"/>
  <c r="BF98" s="1"/>
  <c r="S50" i="10"/>
  <c r="Z50"/>
  <c r="F99" i="16" l="1"/>
  <c r="AY106" s="1"/>
  <c r="AB50" i="10"/>
  <c r="AS100" i="16"/>
  <c r="AS102" s="1"/>
  <c r="AQ100"/>
  <c r="AQ102" s="1"/>
  <c r="R99"/>
  <c r="BB106" s="1"/>
  <c r="AE50" i="10"/>
  <c r="N99" i="16"/>
  <c r="BA106" s="1"/>
  <c r="AD50" i="10"/>
  <c r="AA50"/>
  <c r="B99" i="16"/>
  <c r="AX106" s="1"/>
  <c r="V99"/>
  <c r="BC106" s="1"/>
  <c r="AF50" i="10"/>
  <c r="Z99" i="16"/>
  <c r="BD106" s="1"/>
  <c r="AG50" i="10"/>
  <c r="J99" i="16"/>
  <c r="AZ106" s="1"/>
  <c r="AC50" i="10"/>
  <c r="AW100" i="16" l="1"/>
  <c r="AW102" s="1"/>
  <c r="AW103" s="1"/>
  <c r="C100"/>
  <c r="C102" s="1"/>
  <c r="M100"/>
  <c r="M102" s="1"/>
  <c r="O100"/>
  <c r="O102" s="1"/>
  <c r="AE100"/>
  <c r="AE102" s="1"/>
  <c r="AG100"/>
  <c r="AG102" s="1"/>
  <c r="AA100"/>
  <c r="AA102" s="1"/>
  <c r="Y100"/>
  <c r="Y102" s="1"/>
  <c r="G100"/>
  <c r="G102" s="1"/>
  <c r="I100"/>
  <c r="I102" s="1"/>
  <c r="AM100"/>
  <c r="AM102" s="1"/>
  <c r="AQ103" s="1"/>
  <c r="AK100"/>
  <c r="AK102" s="1"/>
  <c r="S100"/>
  <c r="S102" s="1"/>
  <c r="U100"/>
  <c r="U102" s="1"/>
  <c r="M103" l="1"/>
  <c r="K103" s="1"/>
  <c r="H104" s="1"/>
  <c r="C105" s="1"/>
  <c r="C106" s="1"/>
  <c r="C107" s="1"/>
  <c r="D108" s="1"/>
  <c r="D110" s="1"/>
  <c r="Y103"/>
  <c r="U103" s="1"/>
  <c r="N104" s="1"/>
  <c r="AA105" s="1"/>
  <c r="AA106" s="1"/>
  <c r="AA107" s="1"/>
  <c r="AN108" s="1"/>
  <c r="AN110" s="1"/>
  <c r="AV103"/>
  <c r="AG104" s="1"/>
  <c r="V105" s="1"/>
  <c r="AU103"/>
  <c r="AF104" s="1"/>
  <c r="P105" s="1"/>
  <c r="P106" s="1"/>
  <c r="P107" s="1"/>
  <c r="W108" s="1"/>
  <c r="W110" s="1"/>
  <c r="AT103"/>
  <c r="AE104" s="1"/>
  <c r="AB105" s="1"/>
  <c r="AB106" s="1"/>
  <c r="AB107" s="1"/>
  <c r="AO108" s="1"/>
  <c r="AO110" s="1"/>
  <c r="AS103"/>
  <c r="AD104" s="1"/>
  <c r="F105" s="1"/>
  <c r="AK103"/>
  <c r="G103"/>
  <c r="AN103"/>
  <c r="AA104" s="1"/>
  <c r="M105" s="1"/>
  <c r="M106" s="1"/>
  <c r="M107" s="1"/>
  <c r="AP103"/>
  <c r="AC104" s="1"/>
  <c r="H105" s="1"/>
  <c r="H106" s="1"/>
  <c r="H107" s="1"/>
  <c r="K108" s="1"/>
  <c r="K110" s="1"/>
  <c r="AO103"/>
  <c r="AB104" s="1"/>
  <c r="W105" s="1"/>
  <c r="W106" s="1"/>
  <c r="W107" s="1"/>
  <c r="AH108" s="1"/>
  <c r="AH110" s="1"/>
  <c r="AM103"/>
  <c r="Z104" s="1"/>
  <c r="AG105" s="1"/>
  <c r="AG106" s="1"/>
  <c r="AG107" s="1"/>
  <c r="AE103"/>
  <c r="S103"/>
  <c r="L103" l="1"/>
  <c r="I104" s="1"/>
  <c r="S105" s="1"/>
  <c r="S106" s="1"/>
  <c r="S107" s="1"/>
  <c r="AB108" s="1"/>
  <c r="AB110" s="1"/>
  <c r="I103"/>
  <c r="F104" s="1"/>
  <c r="N105" s="1"/>
  <c r="J103"/>
  <c r="G104" s="1"/>
  <c r="AC105" s="1"/>
  <c r="AC106" s="1"/>
  <c r="AC107" s="1"/>
  <c r="AR108" s="1"/>
  <c r="AR110" s="1"/>
  <c r="V103"/>
  <c r="O104" s="1"/>
  <c r="U105" s="1"/>
  <c r="U106" s="1"/>
  <c r="U107" s="1"/>
  <c r="AF108" s="1"/>
  <c r="AF110" s="1"/>
  <c r="W103"/>
  <c r="P104" s="1"/>
  <c r="K105" s="1"/>
  <c r="K106" s="1"/>
  <c r="K107" s="1"/>
  <c r="P108" s="1"/>
  <c r="P110" s="1"/>
  <c r="X103"/>
  <c r="Q104" s="1"/>
  <c r="B105" s="1"/>
  <c r="B106" s="1"/>
  <c r="AJ103"/>
  <c r="Y104" s="1"/>
  <c r="T105" s="1"/>
  <c r="T106" s="1"/>
  <c r="T107" s="1"/>
  <c r="AC108" s="1"/>
  <c r="AC110" s="1"/>
  <c r="AH103"/>
  <c r="W104" s="1"/>
  <c r="AD105" s="1"/>
  <c r="AG103"/>
  <c r="V104" s="1"/>
  <c r="E105" s="1"/>
  <c r="E106" s="1"/>
  <c r="E107" s="1"/>
  <c r="AI103"/>
  <c r="X104" s="1"/>
  <c r="L105" s="1"/>
  <c r="L106" s="1"/>
  <c r="L107" s="1"/>
  <c r="Q108" s="1"/>
  <c r="Q110" s="1"/>
  <c r="AP108"/>
  <c r="AP110" s="1"/>
  <c r="V106"/>
  <c r="AV108"/>
  <c r="AV110" s="1"/>
  <c r="B108"/>
  <c r="B110" s="1"/>
  <c r="C103"/>
  <c r="B104" s="1"/>
  <c r="J105" s="1"/>
  <c r="E103"/>
  <c r="D104" s="1"/>
  <c r="X105" s="1"/>
  <c r="X106" s="1"/>
  <c r="X107" s="1"/>
  <c r="AI108" s="1"/>
  <c r="AI110" s="1"/>
  <c r="D103"/>
  <c r="C104" s="1"/>
  <c r="R105" s="1"/>
  <c r="F103"/>
  <c r="E104" s="1"/>
  <c r="AF105" s="1"/>
  <c r="AF106" s="1"/>
  <c r="AF107" s="1"/>
  <c r="AU108" s="1"/>
  <c r="AU110" s="1"/>
  <c r="AC103"/>
  <c r="T104" s="1"/>
  <c r="Z105" s="1"/>
  <c r="AB103"/>
  <c r="S104" s="1"/>
  <c r="O105" s="1"/>
  <c r="O106" s="1"/>
  <c r="O107" s="1"/>
  <c r="V108" s="1"/>
  <c r="V110" s="1"/>
  <c r="AA103"/>
  <c r="R104" s="1"/>
  <c r="I105" s="1"/>
  <c r="I106" s="1"/>
  <c r="I107" s="1"/>
  <c r="AD103"/>
  <c r="U104" s="1"/>
  <c r="D105" s="1"/>
  <c r="D106" s="1"/>
  <c r="D107" s="1"/>
  <c r="E108" s="1"/>
  <c r="E110" s="1"/>
  <c r="T108"/>
  <c r="T110" s="1"/>
  <c r="R108"/>
  <c r="R110" s="1"/>
  <c r="R103"/>
  <c r="M104" s="1"/>
  <c r="G105" s="1"/>
  <c r="G106" s="1"/>
  <c r="G107" s="1"/>
  <c r="J108" s="1"/>
  <c r="J110" s="1"/>
  <c r="P103"/>
  <c r="K104" s="1"/>
  <c r="Q105" s="1"/>
  <c r="Q106" s="1"/>
  <c r="Q107" s="1"/>
  <c r="Q103"/>
  <c r="L104" s="1"/>
  <c r="AE105" s="1"/>
  <c r="AE106" s="1"/>
  <c r="AE107" s="1"/>
  <c r="AT108" s="1"/>
  <c r="AT110" s="1"/>
  <c r="O103"/>
  <c r="J104" s="1"/>
  <c r="Y105" s="1"/>
  <c r="Y106" s="1"/>
  <c r="Y107" s="1"/>
  <c r="N106"/>
  <c r="AD108"/>
  <c r="AD110" s="1"/>
  <c r="F106"/>
  <c r="BF106" l="1"/>
  <c r="AA49" i="10" s="1"/>
  <c r="BI106" i="16"/>
  <c r="AD49" i="10" s="1"/>
  <c r="BG106" i="16"/>
  <c r="BK106"/>
  <c r="V49" i="10"/>
  <c r="F107" i="16"/>
  <c r="AY114" s="1"/>
  <c r="AB49" i="10"/>
  <c r="N107" i="16"/>
  <c r="BA114" s="1"/>
  <c r="Z108"/>
  <c r="Z110" s="1"/>
  <c r="X108"/>
  <c r="X110" s="1"/>
  <c r="Z106"/>
  <c r="BL106" s="1"/>
  <c r="Y49" i="10"/>
  <c r="R106" i="16"/>
  <c r="BJ106" s="1"/>
  <c r="W49" i="10"/>
  <c r="T49"/>
  <c r="AD106" i="16"/>
  <c r="BM106" s="1"/>
  <c r="Z49" i="10"/>
  <c r="AJ108" i="16"/>
  <c r="AJ110" s="1"/>
  <c r="AL108"/>
  <c r="AL110" s="1"/>
  <c r="L108"/>
  <c r="L110" s="1"/>
  <c r="N108"/>
  <c r="N110" s="1"/>
  <c r="B107"/>
  <c r="AX114" s="1"/>
  <c r="J106"/>
  <c r="BH106" s="1"/>
  <c r="U49" i="10"/>
  <c r="V107" i="16"/>
  <c r="BC114" s="1"/>
  <c r="AF49" i="10"/>
  <c r="F108" i="16"/>
  <c r="F110" s="1"/>
  <c r="H108"/>
  <c r="H110" s="1"/>
  <c r="S49" i="10"/>
  <c r="X49"/>
  <c r="AW108" i="16" l="1"/>
  <c r="AW110" s="1"/>
  <c r="C108"/>
  <c r="C110" s="1"/>
  <c r="R107"/>
  <c r="BB114" s="1"/>
  <c r="AE49" i="10"/>
  <c r="I108" i="16"/>
  <c r="I110" s="1"/>
  <c r="G108"/>
  <c r="G110" s="1"/>
  <c r="J107"/>
  <c r="AZ114" s="1"/>
  <c r="AC49" i="10"/>
  <c r="AG108" i="16"/>
  <c r="AG110" s="1"/>
  <c r="AE108"/>
  <c r="AE110" s="1"/>
  <c r="AH49" i="10"/>
  <c r="AD107" i="16"/>
  <c r="BE114" s="1"/>
  <c r="Z107"/>
  <c r="BD114" s="1"/>
  <c r="AG49" i="10"/>
  <c r="U108" i="16"/>
  <c r="U110" s="1"/>
  <c r="S108"/>
  <c r="S110" s="1"/>
  <c r="G111" l="1"/>
  <c r="F111" s="1"/>
  <c r="E112" s="1"/>
  <c r="AF113" s="1"/>
  <c r="AF114" s="1"/>
  <c r="AF115" s="1"/>
  <c r="AU116" s="1"/>
  <c r="AU118" s="1"/>
  <c r="O108"/>
  <c r="O110" s="1"/>
  <c r="S111" s="1"/>
  <c r="M108"/>
  <c r="M110" s="1"/>
  <c r="M111" s="1"/>
  <c r="AS108"/>
  <c r="AS110" s="1"/>
  <c r="AW111" s="1"/>
  <c r="AQ108"/>
  <c r="AQ110" s="1"/>
  <c r="Y108"/>
  <c r="Y110" s="1"/>
  <c r="Y111" s="1"/>
  <c r="AA108"/>
  <c r="AA110" s="1"/>
  <c r="AE111" s="1"/>
  <c r="AK108"/>
  <c r="AK110" s="1"/>
  <c r="AK111" s="1"/>
  <c r="AM108"/>
  <c r="AM110" s="1"/>
  <c r="AQ111" l="1"/>
  <c r="AM111" s="1"/>
  <c r="Z112" s="1"/>
  <c r="AG113" s="1"/>
  <c r="AG114" s="1"/>
  <c r="AG115" s="1"/>
  <c r="D111"/>
  <c r="C112" s="1"/>
  <c r="R113" s="1"/>
  <c r="E111"/>
  <c r="D112" s="1"/>
  <c r="X113" s="1"/>
  <c r="X114" s="1"/>
  <c r="X115" s="1"/>
  <c r="AI116" s="1"/>
  <c r="AI118" s="1"/>
  <c r="C111"/>
  <c r="B112" s="1"/>
  <c r="J113" s="1"/>
  <c r="X111"/>
  <c r="Q112" s="1"/>
  <c r="B113" s="1"/>
  <c r="V111"/>
  <c r="O112" s="1"/>
  <c r="U113" s="1"/>
  <c r="U114" s="1"/>
  <c r="U115" s="1"/>
  <c r="W111"/>
  <c r="P112" s="1"/>
  <c r="K113" s="1"/>
  <c r="K114" s="1"/>
  <c r="K115" s="1"/>
  <c r="P116" s="1"/>
  <c r="P118" s="1"/>
  <c r="U111"/>
  <c r="N112" s="1"/>
  <c r="AA113" s="1"/>
  <c r="AA114" s="1"/>
  <c r="AA115" s="1"/>
  <c r="AN116" s="1"/>
  <c r="AN118" s="1"/>
  <c r="AJ111"/>
  <c r="Y112" s="1"/>
  <c r="T113" s="1"/>
  <c r="T114" s="1"/>
  <c r="T115" s="1"/>
  <c r="AC116" s="1"/>
  <c r="AC118" s="1"/>
  <c r="AH111"/>
  <c r="W112" s="1"/>
  <c r="AD113" s="1"/>
  <c r="AG111"/>
  <c r="V112" s="1"/>
  <c r="E113" s="1"/>
  <c r="E114" s="1"/>
  <c r="E115" s="1"/>
  <c r="AI111"/>
  <c r="X112" s="1"/>
  <c r="L113" s="1"/>
  <c r="L114" s="1"/>
  <c r="L115" s="1"/>
  <c r="Q116" s="1"/>
  <c r="Q118" s="1"/>
  <c r="AV111"/>
  <c r="AG112" s="1"/>
  <c r="V113" s="1"/>
  <c r="AT111"/>
  <c r="AE112" s="1"/>
  <c r="AB113" s="1"/>
  <c r="AB114" s="1"/>
  <c r="AB115" s="1"/>
  <c r="AO116" s="1"/>
  <c r="AO118" s="1"/>
  <c r="AS111"/>
  <c r="AD112" s="1"/>
  <c r="F113" s="1"/>
  <c r="AU111"/>
  <c r="AF112" s="1"/>
  <c r="P113" s="1"/>
  <c r="P114" s="1"/>
  <c r="P115" s="1"/>
  <c r="W116" s="1"/>
  <c r="W118" s="1"/>
  <c r="AN111"/>
  <c r="AA112" s="1"/>
  <c r="M113" s="1"/>
  <c r="M114" s="1"/>
  <c r="M115" s="1"/>
  <c r="P111"/>
  <c r="K112" s="1"/>
  <c r="Q113" s="1"/>
  <c r="Q114" s="1"/>
  <c r="Q115" s="1"/>
  <c r="O111"/>
  <c r="J112" s="1"/>
  <c r="Y113" s="1"/>
  <c r="Y114" s="1"/>
  <c r="Y115" s="1"/>
  <c r="Q111"/>
  <c r="L112" s="1"/>
  <c r="AE113" s="1"/>
  <c r="AE114" s="1"/>
  <c r="AE115" s="1"/>
  <c r="AT116" s="1"/>
  <c r="AT118" s="1"/>
  <c r="R111"/>
  <c r="M112" s="1"/>
  <c r="G113" s="1"/>
  <c r="G114" s="1"/>
  <c r="G115" s="1"/>
  <c r="J116" s="1"/>
  <c r="J118" s="1"/>
  <c r="R114"/>
  <c r="J111"/>
  <c r="G112" s="1"/>
  <c r="AC113" s="1"/>
  <c r="AC114" s="1"/>
  <c r="AC115" s="1"/>
  <c r="I111"/>
  <c r="F112" s="1"/>
  <c r="N113" s="1"/>
  <c r="K111"/>
  <c r="H112" s="1"/>
  <c r="C113" s="1"/>
  <c r="C114" s="1"/>
  <c r="C115" s="1"/>
  <c r="D116" s="1"/>
  <c r="D118" s="1"/>
  <c r="L111"/>
  <c r="I112" s="1"/>
  <c r="S113" s="1"/>
  <c r="S114" s="1"/>
  <c r="S115" s="1"/>
  <c r="AB116" s="1"/>
  <c r="AB118" s="1"/>
  <c r="AD111"/>
  <c r="U112" s="1"/>
  <c r="D113" s="1"/>
  <c r="D114" s="1"/>
  <c r="D115" s="1"/>
  <c r="E116" s="1"/>
  <c r="E118" s="1"/>
  <c r="AA111"/>
  <c r="R112" s="1"/>
  <c r="I113" s="1"/>
  <c r="I114" s="1"/>
  <c r="I115" s="1"/>
  <c r="AB111"/>
  <c r="S112" s="1"/>
  <c r="O113" s="1"/>
  <c r="O114" s="1"/>
  <c r="O115" s="1"/>
  <c r="V116" s="1"/>
  <c r="V118" s="1"/>
  <c r="AC111"/>
  <c r="T112" s="1"/>
  <c r="Z113" s="1"/>
  <c r="J114"/>
  <c r="BH114" l="1"/>
  <c r="AC48" i="10" s="1"/>
  <c r="BJ114" i="16"/>
  <c r="AE48" i="10" s="1"/>
  <c r="AO111" i="16"/>
  <c r="AB112" s="1"/>
  <c r="W113" s="1"/>
  <c r="W114" s="1"/>
  <c r="W115" s="1"/>
  <c r="AH116" s="1"/>
  <c r="AH118" s="1"/>
  <c r="U48" i="10"/>
  <c r="AP111" i="16"/>
  <c r="AC112" s="1"/>
  <c r="H113" s="1"/>
  <c r="H114" s="1"/>
  <c r="H115" s="1"/>
  <c r="K116" s="1"/>
  <c r="K118" s="1"/>
  <c r="R115"/>
  <c r="BB122" s="1"/>
  <c r="X116"/>
  <c r="X118" s="1"/>
  <c r="Z116"/>
  <c r="Z118" s="1"/>
  <c r="T116"/>
  <c r="T118" s="1"/>
  <c r="R116"/>
  <c r="R118" s="1"/>
  <c r="V114"/>
  <c r="B114"/>
  <c r="BF114" s="1"/>
  <c r="S48" i="10"/>
  <c r="Z114" i="16"/>
  <c r="BL114" s="1"/>
  <c r="Y48" i="10"/>
  <c r="AJ116" i="16"/>
  <c r="AJ118" s="1"/>
  <c r="AL116"/>
  <c r="AL118" s="1"/>
  <c r="AD114"/>
  <c r="BM114" s="1"/>
  <c r="Z48" i="10"/>
  <c r="AF116" i="16"/>
  <c r="AF118" s="1"/>
  <c r="AD116"/>
  <c r="AD118" s="1"/>
  <c r="W48" i="10"/>
  <c r="J115" i="16"/>
  <c r="AZ122" s="1"/>
  <c r="AP116"/>
  <c r="AP118" s="1"/>
  <c r="AR116"/>
  <c r="AR118" s="1"/>
  <c r="F114"/>
  <c r="T48" i="10"/>
  <c r="F116" i="16"/>
  <c r="F118" s="1"/>
  <c r="H116"/>
  <c r="H118" s="1"/>
  <c r="L116"/>
  <c r="L118" s="1"/>
  <c r="N116"/>
  <c r="N118" s="1"/>
  <c r="N114"/>
  <c r="BI114" s="1"/>
  <c r="V48" i="10"/>
  <c r="B116" i="16"/>
  <c r="B118" s="1"/>
  <c r="AV116"/>
  <c r="AV118" s="1"/>
  <c r="BG114" l="1"/>
  <c r="AB48" i="10" s="1"/>
  <c r="BK114" i="16"/>
  <c r="AF48" i="10" s="1"/>
  <c r="X48"/>
  <c r="N115" i="16"/>
  <c r="BA122" s="1"/>
  <c r="AD48" i="10"/>
  <c r="AA48"/>
  <c r="B115" i="16"/>
  <c r="AX122" s="1"/>
  <c r="Y116"/>
  <c r="Y118" s="1"/>
  <c r="AA116"/>
  <c r="AA118" s="1"/>
  <c r="AD115"/>
  <c r="BE122" s="1"/>
  <c r="AH48" i="10"/>
  <c r="Z115" i="16"/>
  <c r="BD122" s="1"/>
  <c r="AG48" i="10"/>
  <c r="V115" i="16"/>
  <c r="BC122" s="1"/>
  <c r="F115"/>
  <c r="AY122" s="1"/>
  <c r="M116"/>
  <c r="M118" s="1"/>
  <c r="O116"/>
  <c r="O118" s="1"/>
  <c r="AG116" l="1"/>
  <c r="AG118" s="1"/>
  <c r="AE116"/>
  <c r="AE118" s="1"/>
  <c r="AE119" s="1"/>
  <c r="AS116"/>
  <c r="AS118" s="1"/>
  <c r="AQ116"/>
  <c r="AQ118" s="1"/>
  <c r="U116"/>
  <c r="U118" s="1"/>
  <c r="Y119" s="1"/>
  <c r="S116"/>
  <c r="S118" s="1"/>
  <c r="S119" s="1"/>
  <c r="AM116"/>
  <c r="AM118" s="1"/>
  <c r="AK116"/>
  <c r="AK118" s="1"/>
  <c r="G116"/>
  <c r="G118" s="1"/>
  <c r="I116"/>
  <c r="I118" s="1"/>
  <c r="M119" s="1"/>
  <c r="AW116"/>
  <c r="AW118" s="1"/>
  <c r="C116"/>
  <c r="C118" s="1"/>
  <c r="AQ119" l="1"/>
  <c r="AM119" s="1"/>
  <c r="Z120" s="1"/>
  <c r="AG121" s="1"/>
  <c r="AG122" s="1"/>
  <c r="AG123" s="1"/>
  <c r="P119"/>
  <c r="K120" s="1"/>
  <c r="Q121" s="1"/>
  <c r="Q122" s="1"/>
  <c r="Q123" s="1"/>
  <c r="O119"/>
  <c r="J120" s="1"/>
  <c r="Y121" s="1"/>
  <c r="Y122" s="1"/>
  <c r="Y123" s="1"/>
  <c r="Q119"/>
  <c r="L120" s="1"/>
  <c r="AE121" s="1"/>
  <c r="AE122" s="1"/>
  <c r="AE123" s="1"/>
  <c r="AT124" s="1"/>
  <c r="AT126" s="1"/>
  <c r="R119"/>
  <c r="M120" s="1"/>
  <c r="G121" s="1"/>
  <c r="G122" s="1"/>
  <c r="G123" s="1"/>
  <c r="J124" s="1"/>
  <c r="J126" s="1"/>
  <c r="AD119"/>
  <c r="U120" s="1"/>
  <c r="D121" s="1"/>
  <c r="D122" s="1"/>
  <c r="D123" s="1"/>
  <c r="E124" s="1"/>
  <c r="E126" s="1"/>
  <c r="AB119"/>
  <c r="S120" s="1"/>
  <c r="O121" s="1"/>
  <c r="O122" s="1"/>
  <c r="O123" s="1"/>
  <c r="V124" s="1"/>
  <c r="V126" s="1"/>
  <c r="AC119"/>
  <c r="T120" s="1"/>
  <c r="Z121" s="1"/>
  <c r="AA119"/>
  <c r="R120" s="1"/>
  <c r="I121" s="1"/>
  <c r="I122" s="1"/>
  <c r="I123" s="1"/>
  <c r="AW119"/>
  <c r="G119"/>
  <c r="U119"/>
  <c r="N120" s="1"/>
  <c r="AA121" s="1"/>
  <c r="AA122" s="1"/>
  <c r="AA123" s="1"/>
  <c r="AN124" s="1"/>
  <c r="AN126" s="1"/>
  <c r="W119"/>
  <c r="P120" s="1"/>
  <c r="K121" s="1"/>
  <c r="K122" s="1"/>
  <c r="K123" s="1"/>
  <c r="P124" s="1"/>
  <c r="P126" s="1"/>
  <c r="V119"/>
  <c r="O120" s="1"/>
  <c r="U121" s="1"/>
  <c r="U122" s="1"/>
  <c r="U123" s="1"/>
  <c r="X119"/>
  <c r="Q120" s="1"/>
  <c r="B121" s="1"/>
  <c r="AK119"/>
  <c r="I119"/>
  <c r="F120" s="1"/>
  <c r="N121" s="1"/>
  <c r="L119"/>
  <c r="I120" s="1"/>
  <c r="S121" s="1"/>
  <c r="S122" s="1"/>
  <c r="S123" s="1"/>
  <c r="AB124" s="1"/>
  <c r="AB126" s="1"/>
  <c r="K119"/>
  <c r="H120" s="1"/>
  <c r="C121" s="1"/>
  <c r="C122" s="1"/>
  <c r="C123" s="1"/>
  <c r="D124" s="1"/>
  <c r="D126" s="1"/>
  <c r="J119"/>
  <c r="G120" s="1"/>
  <c r="AC121" s="1"/>
  <c r="AC122" s="1"/>
  <c r="AC123" s="1"/>
  <c r="AN119" l="1"/>
  <c r="AA120" s="1"/>
  <c r="M121" s="1"/>
  <c r="M122" s="1"/>
  <c r="M123" s="1"/>
  <c r="R124" s="1"/>
  <c r="R126" s="1"/>
  <c r="AO119"/>
  <c r="AB120" s="1"/>
  <c r="W121" s="1"/>
  <c r="W122" s="1"/>
  <c r="W123" s="1"/>
  <c r="AH124" s="1"/>
  <c r="AH126" s="1"/>
  <c r="AP119"/>
  <c r="AC120" s="1"/>
  <c r="H121" s="1"/>
  <c r="H122" s="1"/>
  <c r="H123" s="1"/>
  <c r="K124" s="1"/>
  <c r="K126" s="1"/>
  <c r="AF124"/>
  <c r="AF126" s="1"/>
  <c r="AD124"/>
  <c r="AD126" s="1"/>
  <c r="AV119"/>
  <c r="AG120" s="1"/>
  <c r="V121" s="1"/>
  <c r="AT119"/>
  <c r="AE120" s="1"/>
  <c r="AB121" s="1"/>
  <c r="AB122" s="1"/>
  <c r="AB123" s="1"/>
  <c r="AO124" s="1"/>
  <c r="AO126" s="1"/>
  <c r="AS119"/>
  <c r="AD120" s="1"/>
  <c r="F121" s="1"/>
  <c r="AU119"/>
  <c r="AF120" s="1"/>
  <c r="P121" s="1"/>
  <c r="P122" s="1"/>
  <c r="P123" s="1"/>
  <c r="W124" s="1"/>
  <c r="W126" s="1"/>
  <c r="X124"/>
  <c r="X126" s="1"/>
  <c r="Z124"/>
  <c r="Z126" s="1"/>
  <c r="C119"/>
  <c r="B120" s="1"/>
  <c r="J121" s="1"/>
  <c r="F119"/>
  <c r="E120" s="1"/>
  <c r="AF121" s="1"/>
  <c r="AF122" s="1"/>
  <c r="AF123" s="1"/>
  <c r="AU124" s="1"/>
  <c r="AU126" s="1"/>
  <c r="E119"/>
  <c r="D120" s="1"/>
  <c r="X121" s="1"/>
  <c r="X122" s="1"/>
  <c r="X123" s="1"/>
  <c r="AI124" s="1"/>
  <c r="AI126" s="1"/>
  <c r="D119"/>
  <c r="C120" s="1"/>
  <c r="R121" s="1"/>
  <c r="AL124"/>
  <c r="AL126" s="1"/>
  <c r="AJ124"/>
  <c r="AJ126" s="1"/>
  <c r="B122"/>
  <c r="AR124"/>
  <c r="AR126" s="1"/>
  <c r="AP124"/>
  <c r="AP126" s="1"/>
  <c r="AI119"/>
  <c r="X120" s="1"/>
  <c r="L121" s="1"/>
  <c r="L122" s="1"/>
  <c r="L123" s="1"/>
  <c r="Q124" s="1"/>
  <c r="Q126" s="1"/>
  <c r="AJ119"/>
  <c r="Y120" s="1"/>
  <c r="T121" s="1"/>
  <c r="T122" s="1"/>
  <c r="T123" s="1"/>
  <c r="AC124" s="1"/>
  <c r="AC126" s="1"/>
  <c r="AG119"/>
  <c r="V120" s="1"/>
  <c r="E121" s="1"/>
  <c r="E122" s="1"/>
  <c r="E123" s="1"/>
  <c r="AH119"/>
  <c r="W120" s="1"/>
  <c r="AD121" s="1"/>
  <c r="AV124"/>
  <c r="AV126" s="1"/>
  <c r="B124"/>
  <c r="B126" s="1"/>
  <c r="Z122"/>
  <c r="BL122" s="1"/>
  <c r="N122"/>
  <c r="V47" i="10"/>
  <c r="L124" i="16"/>
  <c r="L126" s="1"/>
  <c r="N124"/>
  <c r="N126" s="1"/>
  <c r="BI122" l="1"/>
  <c r="AD47" i="10" s="1"/>
  <c r="BF122" i="16"/>
  <c r="AA47" i="10" s="1"/>
  <c r="T124" i="16"/>
  <c r="T126" s="1"/>
  <c r="Y47" i="10"/>
  <c r="R122" i="16"/>
  <c r="BJ122" s="1"/>
  <c r="W47" i="10"/>
  <c r="S47"/>
  <c r="Z123" i="16"/>
  <c r="BD130" s="1"/>
  <c r="AG47" i="10"/>
  <c r="F124" i="16"/>
  <c r="F126" s="1"/>
  <c r="H124"/>
  <c r="H126" s="1"/>
  <c r="J122"/>
  <c r="BH122" s="1"/>
  <c r="U47" i="10"/>
  <c r="F122" i="16"/>
  <c r="BG122" s="1"/>
  <c r="T47" i="10"/>
  <c r="AD122" i="16"/>
  <c r="BM122" s="1"/>
  <c r="Z47" i="10"/>
  <c r="N123" i="16"/>
  <c r="BA130" s="1"/>
  <c r="B123"/>
  <c r="AX130" s="1"/>
  <c r="V122"/>
  <c r="BK122" s="1"/>
  <c r="X47" i="10"/>
  <c r="AD123" i="16" l="1"/>
  <c r="BE130" s="1"/>
  <c r="AH47" i="10"/>
  <c r="F123" i="16"/>
  <c r="AY130" s="1"/>
  <c r="AB47" i="10"/>
  <c r="R123" i="16"/>
  <c r="BB130" s="1"/>
  <c r="AE47" i="10"/>
  <c r="AW124" i="16"/>
  <c r="AW126" s="1"/>
  <c r="C124"/>
  <c r="C126" s="1"/>
  <c r="J123"/>
  <c r="AZ130" s="1"/>
  <c r="AC47" i="10"/>
  <c r="AM124" i="16"/>
  <c r="AM126" s="1"/>
  <c r="AK124"/>
  <c r="AK126" s="1"/>
  <c r="V123"/>
  <c r="BC130" s="1"/>
  <c r="AF47" i="10"/>
  <c r="S124" i="16"/>
  <c r="S126" s="1"/>
  <c r="U124"/>
  <c r="U126" s="1"/>
  <c r="Y124" l="1"/>
  <c r="Y126" s="1"/>
  <c r="Y127" s="1"/>
  <c r="AA124"/>
  <c r="AA126" s="1"/>
  <c r="AQ124"/>
  <c r="AQ126" s="1"/>
  <c r="AQ127" s="1"/>
  <c r="AS124"/>
  <c r="AS126" s="1"/>
  <c r="AW127" s="1"/>
  <c r="AE124"/>
  <c r="AE126" s="1"/>
  <c r="AG124"/>
  <c r="AG126" s="1"/>
  <c r="AK127" s="1"/>
  <c r="M124"/>
  <c r="M126" s="1"/>
  <c r="O124"/>
  <c r="O126" s="1"/>
  <c r="S127" s="1"/>
  <c r="G124"/>
  <c r="G126" s="1"/>
  <c r="G127" s="1"/>
  <c r="I124"/>
  <c r="I126" s="1"/>
  <c r="M127" l="1"/>
  <c r="J127" s="1"/>
  <c r="G128" s="1"/>
  <c r="AC129" s="1"/>
  <c r="AC130" s="1"/>
  <c r="AI127"/>
  <c r="X128" s="1"/>
  <c r="L129" s="1"/>
  <c r="L130" s="1"/>
  <c r="AH127"/>
  <c r="W128" s="1"/>
  <c r="AD129" s="1"/>
  <c r="AG127"/>
  <c r="V128" s="1"/>
  <c r="E129" s="1"/>
  <c r="E130" s="1"/>
  <c r="AJ127"/>
  <c r="Y128" s="1"/>
  <c r="T129" s="1"/>
  <c r="T130" s="1"/>
  <c r="AP127"/>
  <c r="AC128" s="1"/>
  <c r="H129" s="1"/>
  <c r="H130" s="1"/>
  <c r="AM127"/>
  <c r="Z128" s="1"/>
  <c r="AG129" s="1"/>
  <c r="AG130" s="1"/>
  <c r="AO127"/>
  <c r="AB128" s="1"/>
  <c r="W129" s="1"/>
  <c r="W130" s="1"/>
  <c r="AN127"/>
  <c r="AA128" s="1"/>
  <c r="M129" s="1"/>
  <c r="M130" s="1"/>
  <c r="F127"/>
  <c r="E128" s="1"/>
  <c r="AF129" s="1"/>
  <c r="AF130" s="1"/>
  <c r="D127"/>
  <c r="C128" s="1"/>
  <c r="R129" s="1"/>
  <c r="E127"/>
  <c r="D128" s="1"/>
  <c r="X129" s="1"/>
  <c r="X130" s="1"/>
  <c r="C127"/>
  <c r="B128" s="1"/>
  <c r="J129" s="1"/>
  <c r="AV127"/>
  <c r="AG128" s="1"/>
  <c r="V129" s="1"/>
  <c r="AS127"/>
  <c r="AD128" s="1"/>
  <c r="F129" s="1"/>
  <c r="AU127"/>
  <c r="AF128" s="1"/>
  <c r="P129" s="1"/>
  <c r="P130" s="1"/>
  <c r="AT127"/>
  <c r="AE128" s="1"/>
  <c r="AB129" s="1"/>
  <c r="AB130" s="1"/>
  <c r="AE127"/>
  <c r="Q127"/>
  <c r="L128" s="1"/>
  <c r="AE129" s="1"/>
  <c r="AE130" s="1"/>
  <c r="P127"/>
  <c r="K128" s="1"/>
  <c r="Q129" s="1"/>
  <c r="Q130" s="1"/>
  <c r="R127"/>
  <c r="M128" s="1"/>
  <c r="G129" s="1"/>
  <c r="G130" s="1"/>
  <c r="O127"/>
  <c r="J128" s="1"/>
  <c r="Y129" s="1"/>
  <c r="Y130" s="1"/>
  <c r="V127"/>
  <c r="O128" s="1"/>
  <c r="U129" s="1"/>
  <c r="U130" s="1"/>
  <c r="U127"/>
  <c r="N128" s="1"/>
  <c r="AA129" s="1"/>
  <c r="AA130" s="1"/>
  <c r="X127"/>
  <c r="Q128" s="1"/>
  <c r="B129" s="1"/>
  <c r="W127"/>
  <c r="P128" s="1"/>
  <c r="K129" s="1"/>
  <c r="K130" s="1"/>
  <c r="I127" l="1"/>
  <c r="F128" s="1"/>
  <c r="N129" s="1"/>
  <c r="N130" s="1"/>
  <c r="L127"/>
  <c r="I128" s="1"/>
  <c r="S129" s="1"/>
  <c r="S130" s="1"/>
  <c r="S131" s="1"/>
  <c r="AY139" s="1"/>
  <c r="BB140" s="1"/>
  <c r="K127"/>
  <c r="H128" s="1"/>
  <c r="C129" s="1"/>
  <c r="C130" s="1"/>
  <c r="K131"/>
  <c r="AQ139" s="1"/>
  <c r="AZ140" s="1"/>
  <c r="P132"/>
  <c r="P134" s="1"/>
  <c r="AL132"/>
  <c r="AL134" s="1"/>
  <c r="Y131"/>
  <c r="BE139" s="1"/>
  <c r="F140" s="1"/>
  <c r="AJ132"/>
  <c r="AJ134" s="1"/>
  <c r="AC127"/>
  <c r="T128" s="1"/>
  <c r="Z129" s="1"/>
  <c r="AA127"/>
  <c r="R128" s="1"/>
  <c r="I129" s="1"/>
  <c r="I130" s="1"/>
  <c r="AB127"/>
  <c r="S128" s="1"/>
  <c r="O129" s="1"/>
  <c r="O130" s="1"/>
  <c r="AD127"/>
  <c r="U128" s="1"/>
  <c r="D129" s="1"/>
  <c r="D130" s="1"/>
  <c r="V130"/>
  <c r="BK130" s="1"/>
  <c r="X46" i="10"/>
  <c r="AF131" i="16"/>
  <c r="BL139" s="1"/>
  <c r="P140" s="1"/>
  <c r="AU132"/>
  <c r="AU134" s="1"/>
  <c r="H131"/>
  <c r="AN139" s="1"/>
  <c r="J140" s="1"/>
  <c r="K132"/>
  <c r="K134" s="1"/>
  <c r="L131"/>
  <c r="AR139" s="1"/>
  <c r="AR140" s="1"/>
  <c r="Q132"/>
  <c r="Q134" s="1"/>
  <c r="AB132"/>
  <c r="AB134" s="1"/>
  <c r="AF132"/>
  <c r="AF134" s="1"/>
  <c r="U131"/>
  <c r="BA139" s="1"/>
  <c r="AL140" s="1"/>
  <c r="AD132"/>
  <c r="AD134" s="1"/>
  <c r="AT132"/>
  <c r="AT134" s="1"/>
  <c r="AE131"/>
  <c r="BK139" s="1"/>
  <c r="X140" s="1"/>
  <c r="F130"/>
  <c r="R130"/>
  <c r="W46" i="10"/>
  <c r="AV132" i="16"/>
  <c r="AV134" s="1"/>
  <c r="B132"/>
  <c r="B134" s="1"/>
  <c r="AG131"/>
  <c r="BM139" s="1"/>
  <c r="H140" s="1"/>
  <c r="AD130"/>
  <c r="BM130" s="1"/>
  <c r="Z46" i="10"/>
  <c r="C131" i="16"/>
  <c r="AI139" s="1"/>
  <c r="AX140" s="1"/>
  <c r="D132"/>
  <c r="D134" s="1"/>
  <c r="AA131"/>
  <c r="BG139" s="1"/>
  <c r="BD140" s="1"/>
  <c r="AN132"/>
  <c r="AN134" s="1"/>
  <c r="Z132"/>
  <c r="Z134" s="1"/>
  <c r="X132"/>
  <c r="X134" s="1"/>
  <c r="Q131"/>
  <c r="AW139" s="1"/>
  <c r="D140" s="1"/>
  <c r="P131"/>
  <c r="AV139" s="1"/>
  <c r="L140" s="1"/>
  <c r="W132"/>
  <c r="W134" s="1"/>
  <c r="X131"/>
  <c r="BD139" s="1"/>
  <c r="N140" s="1"/>
  <c r="AI132"/>
  <c r="AI134" s="1"/>
  <c r="AH132"/>
  <c r="AH134" s="1"/>
  <c r="W131"/>
  <c r="BC139" s="1"/>
  <c r="V140" s="1"/>
  <c r="F132"/>
  <c r="F134" s="1"/>
  <c r="H132"/>
  <c r="H134" s="1"/>
  <c r="E131"/>
  <c r="AK139" s="1"/>
  <c r="AH140" s="1"/>
  <c r="AP132"/>
  <c r="AP134" s="1"/>
  <c r="AR132"/>
  <c r="AR134" s="1"/>
  <c r="AC131"/>
  <c r="BI139" s="1"/>
  <c r="AN140" s="1"/>
  <c r="B130"/>
  <c r="BF130" s="1"/>
  <c r="S46" i="10"/>
  <c r="J132" i="16"/>
  <c r="J134" s="1"/>
  <c r="G131"/>
  <c r="AM139" s="1"/>
  <c r="R140" s="1"/>
  <c r="AB131"/>
  <c r="BH139" s="1"/>
  <c r="AV140" s="1"/>
  <c r="AO132"/>
  <c r="AO134" s="1"/>
  <c r="J130"/>
  <c r="BH130" s="1"/>
  <c r="U46" i="10"/>
  <c r="T132" i="16"/>
  <c r="T134" s="1"/>
  <c r="R132"/>
  <c r="R134" s="1"/>
  <c r="M131"/>
  <c r="AS139" s="1"/>
  <c r="AJ140" s="1"/>
  <c r="T131"/>
  <c r="AZ139" s="1"/>
  <c r="AT140" s="1"/>
  <c r="AC132"/>
  <c r="AC134" s="1"/>
  <c r="BG130" l="1"/>
  <c r="AB46" i="10" s="1"/>
  <c r="BJ130" i="16"/>
  <c r="BI130"/>
  <c r="AD46" i="10" s="1"/>
  <c r="T46"/>
  <c r="V46"/>
  <c r="AA46"/>
  <c r="B131" i="16"/>
  <c r="C132"/>
  <c r="C134" s="1"/>
  <c r="AW132"/>
  <c r="AW134" s="1"/>
  <c r="G132"/>
  <c r="G134" s="1"/>
  <c r="I132"/>
  <c r="I134" s="1"/>
  <c r="F131"/>
  <c r="E132"/>
  <c r="E134" s="1"/>
  <c r="D131"/>
  <c r="AJ139" s="1"/>
  <c r="AP140" s="1"/>
  <c r="U132"/>
  <c r="U134" s="1"/>
  <c r="N131"/>
  <c r="S132"/>
  <c r="S134" s="1"/>
  <c r="AF46" i="10"/>
  <c r="AG132" i="16"/>
  <c r="AG134" s="1"/>
  <c r="V131"/>
  <c r="AE132"/>
  <c r="AE134" s="1"/>
  <c r="Z130"/>
  <c r="BL130" s="1"/>
  <c r="Y46" i="10"/>
  <c r="O132" i="16"/>
  <c r="O134" s="1"/>
  <c r="AC46" i="10"/>
  <c r="J131" i="16"/>
  <c r="M132"/>
  <c r="M134" s="1"/>
  <c r="R131"/>
  <c r="AE46" i="10"/>
  <c r="Y132" i="16"/>
  <c r="Y134" s="1"/>
  <c r="AA132"/>
  <c r="AA134" s="1"/>
  <c r="L132"/>
  <c r="L134" s="1"/>
  <c r="N132"/>
  <c r="N134" s="1"/>
  <c r="I131"/>
  <c r="AO139" s="1"/>
  <c r="B140" s="1"/>
  <c r="AH46" i="10"/>
  <c r="AD131" i="16"/>
  <c r="AQ132"/>
  <c r="AQ134" s="1"/>
  <c r="AS132"/>
  <c r="AS134" s="1"/>
  <c r="V132"/>
  <c r="V134" s="1"/>
  <c r="O131"/>
  <c r="AU139" s="1"/>
  <c r="T140" s="1"/>
  <c r="AW135" l="1"/>
  <c r="AV135" s="1"/>
  <c r="AG136" s="1"/>
  <c r="V137" s="1"/>
  <c r="AH139"/>
  <c r="BF140" s="1"/>
  <c r="AX138"/>
  <c r="AP139"/>
  <c r="BH140" s="1"/>
  <c r="AZ138"/>
  <c r="AL139"/>
  <c r="Z140" s="1"/>
  <c r="AY138"/>
  <c r="AE135"/>
  <c r="BJ139"/>
  <c r="AF140" s="1"/>
  <c r="BE138"/>
  <c r="AX139"/>
  <c r="BJ140" s="1"/>
  <c r="BB138"/>
  <c r="BB139"/>
  <c r="AD140" s="1"/>
  <c r="BC138"/>
  <c r="AT139"/>
  <c r="AB140" s="1"/>
  <c r="BA138"/>
  <c r="S135"/>
  <c r="P135" s="1"/>
  <c r="K136" s="1"/>
  <c r="Q137" s="1"/>
  <c r="Q138" s="1"/>
  <c r="Q139" s="1"/>
  <c r="E140" s="1"/>
  <c r="G135"/>
  <c r="F135" s="1"/>
  <c r="E136" s="1"/>
  <c r="AF137" s="1"/>
  <c r="AF138" s="1"/>
  <c r="AF139" s="1"/>
  <c r="Q140" s="1"/>
  <c r="M135"/>
  <c r="K135" s="1"/>
  <c r="H136" s="1"/>
  <c r="C137" s="1"/>
  <c r="C138" s="1"/>
  <c r="C139" s="1"/>
  <c r="AY140" s="1"/>
  <c r="Y135"/>
  <c r="V135" s="1"/>
  <c r="O136" s="1"/>
  <c r="U137" s="1"/>
  <c r="U138" s="1"/>
  <c r="U139" s="1"/>
  <c r="AM140" s="1"/>
  <c r="AB135"/>
  <c r="S136" s="1"/>
  <c r="O137" s="1"/>
  <c r="O138" s="1"/>
  <c r="O139" s="1"/>
  <c r="U140" s="1"/>
  <c r="AA135"/>
  <c r="R136" s="1"/>
  <c r="I137" s="1"/>
  <c r="I138" s="1"/>
  <c r="I139" s="1"/>
  <c r="C140" s="1"/>
  <c r="AC135"/>
  <c r="T136" s="1"/>
  <c r="Z137" s="1"/>
  <c r="AD135"/>
  <c r="U136" s="1"/>
  <c r="D137" s="1"/>
  <c r="D138" s="1"/>
  <c r="D139" s="1"/>
  <c r="AQ140" s="1"/>
  <c r="AG46" i="10"/>
  <c r="AM132" i="16"/>
  <c r="AM134" s="1"/>
  <c r="AQ135" s="1"/>
  <c r="Z131"/>
  <c r="AK132"/>
  <c r="AK134" s="1"/>
  <c r="AK135" s="1"/>
  <c r="AU135"/>
  <c r="AF136" s="1"/>
  <c r="P137" s="1"/>
  <c r="P138" s="1"/>
  <c r="P139" s="1"/>
  <c r="M140" s="1"/>
  <c r="AT135" l="1"/>
  <c r="AE136" s="1"/>
  <c r="AB137" s="1"/>
  <c r="AB138" s="1"/>
  <c r="AB139" s="1"/>
  <c r="AW140" s="1"/>
  <c r="R135"/>
  <c r="M136" s="1"/>
  <c r="G137" s="1"/>
  <c r="G138" s="1"/>
  <c r="G139" s="1"/>
  <c r="S140" s="1"/>
  <c r="F141" s="1"/>
  <c r="F6" i="17" s="1"/>
  <c r="AS135" i="16"/>
  <c r="AD136" s="1"/>
  <c r="F137" s="1"/>
  <c r="F138" s="1"/>
  <c r="BF139"/>
  <c r="BL140" s="1"/>
  <c r="BD138"/>
  <c r="Q135"/>
  <c r="L136" s="1"/>
  <c r="AE137" s="1"/>
  <c r="AE138" s="1"/>
  <c r="AE139" s="1"/>
  <c r="Y140" s="1"/>
  <c r="O135"/>
  <c r="J136" s="1"/>
  <c r="Y137" s="1"/>
  <c r="Y138" s="1"/>
  <c r="Y139" s="1"/>
  <c r="G140" s="1"/>
  <c r="E135"/>
  <c r="D136" s="1"/>
  <c r="X137" s="1"/>
  <c r="X138" s="1"/>
  <c r="X139" s="1"/>
  <c r="O140" s="1"/>
  <c r="E141" s="1"/>
  <c r="E6" i="17" s="1"/>
  <c r="B141" i="16"/>
  <c r="B6" i="17" s="1"/>
  <c r="C7" s="1"/>
  <c r="I8" s="1"/>
  <c r="I9" s="1"/>
  <c r="D135" i="16"/>
  <c r="C136" s="1"/>
  <c r="R137" s="1"/>
  <c r="R138" s="1"/>
  <c r="C135"/>
  <c r="B136" s="1"/>
  <c r="J137" s="1"/>
  <c r="J138" s="1"/>
  <c r="J135"/>
  <c r="G136" s="1"/>
  <c r="AC137" s="1"/>
  <c r="AC138" s="1"/>
  <c r="AC139" s="1"/>
  <c r="AO140" s="1"/>
  <c r="K141" s="1"/>
  <c r="K6" i="17" s="1"/>
  <c r="I135" i="16"/>
  <c r="F136" s="1"/>
  <c r="N137" s="1"/>
  <c r="N138" s="1"/>
  <c r="BI138" s="1"/>
  <c r="L135"/>
  <c r="I136" s="1"/>
  <c r="S137" s="1"/>
  <c r="S138" s="1"/>
  <c r="S139" s="1"/>
  <c r="BC140" s="1"/>
  <c r="X135"/>
  <c r="Q136" s="1"/>
  <c r="B137" s="1"/>
  <c r="B138" s="1"/>
  <c r="W135"/>
  <c r="P136" s="1"/>
  <c r="K137" s="1"/>
  <c r="K138" s="1"/>
  <c r="K139" s="1"/>
  <c r="BA140" s="1"/>
  <c r="N141" s="1"/>
  <c r="N6" i="17" s="1"/>
  <c r="U135" i="16"/>
  <c r="N136" s="1"/>
  <c r="AA137" s="1"/>
  <c r="AA138" s="1"/>
  <c r="AA139" s="1"/>
  <c r="BE140" s="1"/>
  <c r="V138"/>
  <c r="AH135"/>
  <c r="W136" s="1"/>
  <c r="AD137" s="1"/>
  <c r="AG135"/>
  <c r="V136" s="1"/>
  <c r="E137" s="1"/>
  <c r="E138" s="1"/>
  <c r="E139" s="1"/>
  <c r="AI140" s="1"/>
  <c r="AJ135"/>
  <c r="Y136" s="1"/>
  <c r="T137" s="1"/>
  <c r="T138" s="1"/>
  <c r="T139" s="1"/>
  <c r="AU140" s="1"/>
  <c r="M141" s="1"/>
  <c r="M6" i="17" s="1"/>
  <c r="AI135" i="16"/>
  <c r="X136" s="1"/>
  <c r="L137" s="1"/>
  <c r="L138" s="1"/>
  <c r="L139" s="1"/>
  <c r="AS140" s="1"/>
  <c r="L141" s="1"/>
  <c r="L6" i="17" s="1"/>
  <c r="V45" i="10"/>
  <c r="AP135" i="16"/>
  <c r="AC136" s="1"/>
  <c r="H137" s="1"/>
  <c r="H138" s="1"/>
  <c r="H139" s="1"/>
  <c r="K140" s="1"/>
  <c r="D141" s="1"/>
  <c r="D6" i="17" s="1"/>
  <c r="AN135" i="16"/>
  <c r="AA136" s="1"/>
  <c r="M137" s="1"/>
  <c r="M138" s="1"/>
  <c r="M139" s="1"/>
  <c r="AK140" s="1"/>
  <c r="AO135"/>
  <c r="AB136" s="1"/>
  <c r="W137" s="1"/>
  <c r="W138" s="1"/>
  <c r="W139" s="1"/>
  <c r="W140" s="1"/>
  <c r="AM135"/>
  <c r="Z136" s="1"/>
  <c r="AG137" s="1"/>
  <c r="AG138" s="1"/>
  <c r="AG139" s="1"/>
  <c r="I140" s="1"/>
  <c r="Z138"/>
  <c r="BL138" l="1"/>
  <c r="AG45" i="10" s="1"/>
  <c r="U7" i="17"/>
  <c r="O8" s="1"/>
  <c r="O9" s="1"/>
  <c r="S7"/>
  <c r="G8" s="1"/>
  <c r="G9" s="1"/>
  <c r="T7"/>
  <c r="AU8" s="1"/>
  <c r="O10" s="1"/>
  <c r="R7"/>
  <c r="AM8" s="1"/>
  <c r="G10" s="1"/>
  <c r="J12" s="1"/>
  <c r="J14" s="1"/>
  <c r="BG138" i="16"/>
  <c r="AB45" i="10" s="1"/>
  <c r="BK138" i="16"/>
  <c r="BJ138"/>
  <c r="BF138"/>
  <c r="AA45" i="10" s="1"/>
  <c r="BH138" i="16"/>
  <c r="G141"/>
  <c r="G6" i="17" s="1"/>
  <c r="V7" s="1"/>
  <c r="BC8" s="1"/>
  <c r="W10" s="1"/>
  <c r="O141" i="16"/>
  <c r="O6" i="17" s="1"/>
  <c r="BB7" s="1"/>
  <c r="AY8" s="1"/>
  <c r="S10" s="1"/>
  <c r="C141" i="16"/>
  <c r="C6" i="17" s="1"/>
  <c r="F7" s="1"/>
  <c r="BE8" s="1"/>
  <c r="Y10" s="1"/>
  <c r="D7"/>
  <c r="AW8" s="1"/>
  <c r="Q10" s="1"/>
  <c r="Z12" s="1"/>
  <c r="Z14" s="1"/>
  <c r="E7"/>
  <c r="Q8" s="1"/>
  <c r="Q9" s="1"/>
  <c r="B7"/>
  <c r="AO8" s="1"/>
  <c r="I10" s="1"/>
  <c r="L12" s="1"/>
  <c r="L14" s="1"/>
  <c r="Y45" i="10"/>
  <c r="T45"/>
  <c r="S45"/>
  <c r="J139" i="16"/>
  <c r="BI140" s="1"/>
  <c r="AC45" i="10"/>
  <c r="N139" i="16"/>
  <c r="AC140" s="1"/>
  <c r="AD45" i="10"/>
  <c r="AD138" i="16"/>
  <c r="BM138" s="1"/>
  <c r="Z45" i="10"/>
  <c r="R139" i="16"/>
  <c r="BK140" s="1"/>
  <c r="AE45" i="10"/>
  <c r="P7" i="17"/>
  <c r="BL8" s="1"/>
  <c r="AF10" s="1"/>
  <c r="Q7"/>
  <c r="AF8" s="1"/>
  <c r="AF9" s="1"/>
  <c r="N7"/>
  <c r="BD8" s="1"/>
  <c r="X10" s="1"/>
  <c r="O7"/>
  <c r="X8" s="1"/>
  <c r="X9" s="1"/>
  <c r="F139" i="16"/>
  <c r="AA140" s="1"/>
  <c r="U45" i="10"/>
  <c r="J141" i="16"/>
  <c r="J6" i="17" s="1"/>
  <c r="W45" i="10"/>
  <c r="AM7" i="17"/>
  <c r="U8" s="1"/>
  <c r="U9" s="1"/>
  <c r="AO7"/>
  <c r="AC8" s="1"/>
  <c r="AC9" s="1"/>
  <c r="AN7"/>
  <c r="BI8" s="1"/>
  <c r="AC10" s="1"/>
  <c r="AL7"/>
  <c r="BA8" s="1"/>
  <c r="U10" s="1"/>
  <c r="AY7"/>
  <c r="C8" s="1"/>
  <c r="C9" s="1"/>
  <c r="AZ7"/>
  <c r="AQ8" s="1"/>
  <c r="K10" s="1"/>
  <c r="AX7"/>
  <c r="AI8" s="1"/>
  <c r="C10" s="1"/>
  <c r="BA7"/>
  <c r="K8" s="1"/>
  <c r="K9" s="1"/>
  <c r="O11"/>
  <c r="V12"/>
  <c r="V14" s="1"/>
  <c r="B139" i="16"/>
  <c r="BG140" s="1"/>
  <c r="P141" s="1"/>
  <c r="P6" i="17" s="1"/>
  <c r="AT7"/>
  <c r="AZ8" s="1"/>
  <c r="T10" s="1"/>
  <c r="AU7"/>
  <c r="T8" s="1"/>
  <c r="T9" s="1"/>
  <c r="AW7"/>
  <c r="AB8" s="1"/>
  <c r="AB9" s="1"/>
  <c r="AV7"/>
  <c r="BH8" s="1"/>
  <c r="AB10" s="1"/>
  <c r="V139" i="16"/>
  <c r="AE140" s="1"/>
  <c r="AF45" i="10"/>
  <c r="Z139" i="16"/>
  <c r="BM140" s="1"/>
  <c r="L7" i="17"/>
  <c r="AV8" s="1"/>
  <c r="P10" s="1"/>
  <c r="K7"/>
  <c r="H8" s="1"/>
  <c r="H9" s="1"/>
  <c r="M7"/>
  <c r="P8" s="1"/>
  <c r="P9" s="1"/>
  <c r="J7"/>
  <c r="AN8" s="1"/>
  <c r="H10" s="1"/>
  <c r="AP7"/>
  <c r="AJ8" s="1"/>
  <c r="D10" s="1"/>
  <c r="AQ7"/>
  <c r="D8" s="1"/>
  <c r="D9" s="1"/>
  <c r="AS7"/>
  <c r="L8" s="1"/>
  <c r="L9" s="1"/>
  <c r="AR7"/>
  <c r="AR8" s="1"/>
  <c r="L10" s="1"/>
  <c r="X12"/>
  <c r="X14" s="1"/>
  <c r="X45" i="10"/>
  <c r="G11" i="17" l="1"/>
  <c r="G7"/>
  <c r="Y8" s="1"/>
  <c r="Y9" s="1"/>
  <c r="Q11"/>
  <c r="H141" i="16"/>
  <c r="H6" i="17" s="1"/>
  <c r="Y7"/>
  <c r="AE8" s="1"/>
  <c r="AE9" s="1"/>
  <c r="N12"/>
  <c r="N14" s="1"/>
  <c r="I11"/>
  <c r="BC7"/>
  <c r="S8" s="1"/>
  <c r="S9" s="1"/>
  <c r="BD7"/>
  <c r="BG8" s="1"/>
  <c r="AA10" s="1"/>
  <c r="AA11" s="1"/>
  <c r="BE7"/>
  <c r="AA8" s="1"/>
  <c r="AA9" s="1"/>
  <c r="W7"/>
  <c r="W8" s="1"/>
  <c r="W9" s="1"/>
  <c r="X7"/>
  <c r="BK8" s="1"/>
  <c r="AE10" s="1"/>
  <c r="AT12" s="1"/>
  <c r="AT14" s="1"/>
  <c r="H7"/>
  <c r="BM8" s="1"/>
  <c r="AG10" s="1"/>
  <c r="AG11" s="1"/>
  <c r="I7"/>
  <c r="AG8" s="1"/>
  <c r="AG9" s="1"/>
  <c r="E12"/>
  <c r="E14" s="1"/>
  <c r="D11"/>
  <c r="P11"/>
  <c r="W12"/>
  <c r="W14" s="1"/>
  <c r="AC12"/>
  <c r="AC14" s="1"/>
  <c r="T11"/>
  <c r="AB12"/>
  <c r="AB14" s="1"/>
  <c r="S11"/>
  <c r="AJ12"/>
  <c r="AJ14" s="1"/>
  <c r="Y11"/>
  <c r="AL12"/>
  <c r="AL14" s="1"/>
  <c r="Q141" i="16"/>
  <c r="Q6" i="17" s="1"/>
  <c r="P12"/>
  <c r="P14" s="1"/>
  <c r="K11"/>
  <c r="AI12"/>
  <c r="AI14" s="1"/>
  <c r="X11"/>
  <c r="D12"/>
  <c r="D14" s="1"/>
  <c r="C11"/>
  <c r="AR12"/>
  <c r="AR14" s="1"/>
  <c r="AP12"/>
  <c r="AP14" s="1"/>
  <c r="AC11"/>
  <c r="AH7"/>
  <c r="AK8" s="1"/>
  <c r="E10" s="1"/>
  <c r="AK7"/>
  <c r="M8" s="1"/>
  <c r="M9" s="1"/>
  <c r="AI7"/>
  <c r="E8" s="1"/>
  <c r="E9" s="1"/>
  <c r="AJ7"/>
  <c r="AS8" s="1"/>
  <c r="M10" s="1"/>
  <c r="W11"/>
  <c r="AH12"/>
  <c r="AH14" s="1"/>
  <c r="AD139" i="16"/>
  <c r="AG140" s="1"/>
  <c r="I141" s="1"/>
  <c r="I6" i="17" s="1"/>
  <c r="AH45" i="10"/>
  <c r="Q12" i="17"/>
  <c r="Q14" s="1"/>
  <c r="L11"/>
  <c r="H11"/>
  <c r="K12"/>
  <c r="K14" s="1"/>
  <c r="AO12"/>
  <c r="AO14" s="1"/>
  <c r="AB11"/>
  <c r="BI7"/>
  <c r="J8" s="1"/>
  <c r="J9" s="1"/>
  <c r="BF7"/>
  <c r="AH8" s="1"/>
  <c r="B10" s="1"/>
  <c r="BG7"/>
  <c r="B8" s="1"/>
  <c r="B9" s="1"/>
  <c r="BH7"/>
  <c r="AP8" s="1"/>
  <c r="J10" s="1"/>
  <c r="AD12"/>
  <c r="AD14" s="1"/>
  <c r="U11"/>
  <c r="AF12"/>
  <c r="AF14" s="1"/>
  <c r="AA7"/>
  <c r="F8" s="1"/>
  <c r="F9" s="1"/>
  <c r="AY10" s="1"/>
  <c r="T44" i="10" s="1"/>
  <c r="AC7" i="17"/>
  <c r="N8" s="1"/>
  <c r="N9" s="1"/>
  <c r="BA10" s="1"/>
  <c r="V44" i="10" s="1"/>
  <c r="AB7" i="17"/>
  <c r="AT8" s="1"/>
  <c r="N10" s="1"/>
  <c r="Z7"/>
  <c r="AL8" s="1"/>
  <c r="F10" s="1"/>
  <c r="AF11"/>
  <c r="AU12"/>
  <c r="AU14" s="1"/>
  <c r="AN12" l="1"/>
  <c r="AN14" s="1"/>
  <c r="AE11"/>
  <c r="B12"/>
  <c r="B14" s="1"/>
  <c r="AV12"/>
  <c r="AV14" s="1"/>
  <c r="AZ10"/>
  <c r="U44" i="10" s="1"/>
  <c r="AE7" i="17"/>
  <c r="V8" s="1"/>
  <c r="V9" s="1"/>
  <c r="BC10" s="1"/>
  <c r="X44" i="10" s="1"/>
  <c r="AD7" i="17"/>
  <c r="BB8" s="1"/>
  <c r="V10" s="1"/>
  <c r="AF7"/>
  <c r="BJ8" s="1"/>
  <c r="AD10" s="1"/>
  <c r="AG7"/>
  <c r="AD8" s="1"/>
  <c r="AD9" s="1"/>
  <c r="BE10" s="1"/>
  <c r="Z44" i="10" s="1"/>
  <c r="AX10" i="17"/>
  <c r="S44" i="10" s="1"/>
  <c r="S12" i="17"/>
  <c r="S14" s="1"/>
  <c r="N11"/>
  <c r="BA18" s="1"/>
  <c r="U12"/>
  <c r="U14" s="1"/>
  <c r="BI10"/>
  <c r="AD44" i="10" s="1"/>
  <c r="B11" i="17"/>
  <c r="C12"/>
  <c r="C14" s="1"/>
  <c r="AW12"/>
  <c r="AW14" s="1"/>
  <c r="R12"/>
  <c r="R14" s="1"/>
  <c r="M11"/>
  <c r="T12"/>
  <c r="T14" s="1"/>
  <c r="G12"/>
  <c r="G14" s="1"/>
  <c r="I12"/>
  <c r="I14" s="1"/>
  <c r="F11"/>
  <c r="AY18" s="1"/>
  <c r="BG10"/>
  <c r="AB44" i="10" s="1"/>
  <c r="BF10" i="17"/>
  <c r="AA44" i="10" s="1"/>
  <c r="E11" i="17"/>
  <c r="H12"/>
  <c r="H14" s="1"/>
  <c r="F12"/>
  <c r="F14" s="1"/>
  <c r="BK7"/>
  <c r="R8" s="1"/>
  <c r="R9" s="1"/>
  <c r="BB10" s="1"/>
  <c r="W44" i="10" s="1"/>
  <c r="BJ7" i="17"/>
  <c r="AX8" s="1"/>
  <c r="R10" s="1"/>
  <c r="BL7"/>
  <c r="BF8" s="1"/>
  <c r="Z10" s="1"/>
  <c r="BM7"/>
  <c r="Z8" s="1"/>
  <c r="Z9" s="1"/>
  <c r="BD10" s="1"/>
  <c r="Y44" i="10" s="1"/>
  <c r="O12" i="17"/>
  <c r="O14" s="1"/>
  <c r="J11"/>
  <c r="AZ18" s="1"/>
  <c r="M12"/>
  <c r="M14" s="1"/>
  <c r="BH10"/>
  <c r="AC44" i="10" s="1"/>
  <c r="AX18" i="17" l="1"/>
  <c r="G15"/>
  <c r="C15" s="1"/>
  <c r="B16" s="1"/>
  <c r="J17" s="1"/>
  <c r="S15"/>
  <c r="O15" s="1"/>
  <c r="J16" s="1"/>
  <c r="Y17" s="1"/>
  <c r="Y18" s="1"/>
  <c r="R11"/>
  <c r="BB18" s="1"/>
  <c r="AA12"/>
  <c r="AA14" s="1"/>
  <c r="BJ10"/>
  <c r="AE44" i="10" s="1"/>
  <c r="Y12" i="17"/>
  <c r="Y14" s="1"/>
  <c r="Y15" s="1"/>
  <c r="Z11"/>
  <c r="BD18" s="1"/>
  <c r="AK12"/>
  <c r="AK14" s="1"/>
  <c r="AM12"/>
  <c r="AM14" s="1"/>
  <c r="BL10"/>
  <c r="AG44" i="10" s="1"/>
  <c r="V11" i="17"/>
  <c r="BC18" s="1"/>
  <c r="AE12"/>
  <c r="AE14" s="1"/>
  <c r="AG12"/>
  <c r="AG14" s="1"/>
  <c r="BK10"/>
  <c r="AF44" i="10" s="1"/>
  <c r="M15" i="17"/>
  <c r="AS12"/>
  <c r="AS14" s="1"/>
  <c r="AW15" s="1"/>
  <c r="AD11"/>
  <c r="BE18" s="1"/>
  <c r="AQ12"/>
  <c r="AQ14" s="1"/>
  <c r="BM10"/>
  <c r="AH44" i="10" s="1"/>
  <c r="D15" i="17" l="1"/>
  <c r="C16" s="1"/>
  <c r="R17" s="1"/>
  <c r="R18" s="1"/>
  <c r="F15"/>
  <c r="E16" s="1"/>
  <c r="AF17" s="1"/>
  <c r="AF18" s="1"/>
  <c r="AU20" s="1"/>
  <c r="AU22" s="1"/>
  <c r="E15"/>
  <c r="D16" s="1"/>
  <c r="X17" s="1"/>
  <c r="X18" s="1"/>
  <c r="AK15"/>
  <c r="AG15" s="1"/>
  <c r="V16" s="1"/>
  <c r="E17" s="1"/>
  <c r="E18" s="1"/>
  <c r="Q15"/>
  <c r="L16" s="1"/>
  <c r="AE17" s="1"/>
  <c r="AE18" s="1"/>
  <c r="AE19" s="1"/>
  <c r="P15"/>
  <c r="K16" s="1"/>
  <c r="Q17" s="1"/>
  <c r="Q18" s="1"/>
  <c r="Q19" s="1"/>
  <c r="R15"/>
  <c r="M16" s="1"/>
  <c r="G17" s="1"/>
  <c r="G18" s="1"/>
  <c r="G19" s="1"/>
  <c r="V15"/>
  <c r="O16" s="1"/>
  <c r="U17" s="1"/>
  <c r="U18" s="1"/>
  <c r="X15"/>
  <c r="Q16" s="1"/>
  <c r="B17" s="1"/>
  <c r="U15"/>
  <c r="N16" s="1"/>
  <c r="AA17" s="1"/>
  <c r="AA18" s="1"/>
  <c r="W15"/>
  <c r="P16" s="1"/>
  <c r="K17" s="1"/>
  <c r="K18" s="1"/>
  <c r="I15"/>
  <c r="F16" s="1"/>
  <c r="N17" s="1"/>
  <c r="J15"/>
  <c r="G16" s="1"/>
  <c r="AC17" s="1"/>
  <c r="AC18" s="1"/>
  <c r="L15"/>
  <c r="I16" s="1"/>
  <c r="S17" s="1"/>
  <c r="S18" s="1"/>
  <c r="K15"/>
  <c r="H16" s="1"/>
  <c r="C17" s="1"/>
  <c r="C18" s="1"/>
  <c r="AJ20"/>
  <c r="AJ22" s="1"/>
  <c r="Y19"/>
  <c r="AL20"/>
  <c r="AL22" s="1"/>
  <c r="J18"/>
  <c r="AE15"/>
  <c r="AS15"/>
  <c r="AD16" s="1"/>
  <c r="F17" s="1"/>
  <c r="AV15"/>
  <c r="AG16" s="1"/>
  <c r="V17" s="1"/>
  <c r="AT15"/>
  <c r="AE16" s="1"/>
  <c r="AB17" s="1"/>
  <c r="AB18" s="1"/>
  <c r="AU15"/>
  <c r="AF16" s="1"/>
  <c r="P17" s="1"/>
  <c r="P18" s="1"/>
  <c r="X19"/>
  <c r="AI20"/>
  <c r="AI22" s="1"/>
  <c r="AQ15"/>
  <c r="AT20" l="1"/>
  <c r="AT22" s="1"/>
  <c r="AF19"/>
  <c r="X20"/>
  <c r="X22" s="1"/>
  <c r="J20"/>
  <c r="J22" s="1"/>
  <c r="AH15"/>
  <c r="W16" s="1"/>
  <c r="AD17" s="1"/>
  <c r="AD18" s="1"/>
  <c r="AI15"/>
  <c r="X16" s="1"/>
  <c r="L17" s="1"/>
  <c r="L18" s="1"/>
  <c r="Q20" s="1"/>
  <c r="Q22" s="1"/>
  <c r="AJ15"/>
  <c r="Y16" s="1"/>
  <c r="T17" s="1"/>
  <c r="T18" s="1"/>
  <c r="AC20" s="1"/>
  <c r="AC22" s="1"/>
  <c r="Z20"/>
  <c r="Z22" s="1"/>
  <c r="AB19"/>
  <c r="AO20"/>
  <c r="AO22" s="1"/>
  <c r="O20"/>
  <c r="O22" s="1"/>
  <c r="J19"/>
  <c r="M20"/>
  <c r="M22" s="1"/>
  <c r="N18"/>
  <c r="AD20"/>
  <c r="AD22" s="1"/>
  <c r="AF20"/>
  <c r="AF22" s="1"/>
  <c r="U19"/>
  <c r="P19"/>
  <c r="W20"/>
  <c r="W22" s="1"/>
  <c r="AA15"/>
  <c r="R16" s="1"/>
  <c r="I17" s="1"/>
  <c r="I18" s="1"/>
  <c r="AB15"/>
  <c r="S16" s="1"/>
  <c r="O17" s="1"/>
  <c r="O18" s="1"/>
  <c r="AC15"/>
  <c r="T16" s="1"/>
  <c r="Z17" s="1"/>
  <c r="AD15"/>
  <c r="U16" s="1"/>
  <c r="D17" s="1"/>
  <c r="D18" s="1"/>
  <c r="AR20"/>
  <c r="AR22" s="1"/>
  <c r="AC19"/>
  <c r="AP20"/>
  <c r="AP22" s="1"/>
  <c r="B18"/>
  <c r="F18"/>
  <c r="AB20"/>
  <c r="AB22" s="1"/>
  <c r="S19"/>
  <c r="AN20"/>
  <c r="AN22" s="1"/>
  <c r="AA19"/>
  <c r="AA20"/>
  <c r="AA22" s="1"/>
  <c r="R19"/>
  <c r="Y20"/>
  <c r="Y22" s="1"/>
  <c r="AM15"/>
  <c r="Z16" s="1"/>
  <c r="AG17" s="1"/>
  <c r="AG18" s="1"/>
  <c r="AO15"/>
  <c r="AB16" s="1"/>
  <c r="W17" s="1"/>
  <c r="W18" s="1"/>
  <c r="AP15"/>
  <c r="AC16" s="1"/>
  <c r="H17" s="1"/>
  <c r="H18" s="1"/>
  <c r="AN15"/>
  <c r="AA16" s="1"/>
  <c r="M17" s="1"/>
  <c r="M18" s="1"/>
  <c r="H20"/>
  <c r="H22" s="1"/>
  <c r="F20"/>
  <c r="F22" s="1"/>
  <c r="E19"/>
  <c r="V18"/>
  <c r="C19"/>
  <c r="D20"/>
  <c r="D22" s="1"/>
  <c r="P20"/>
  <c r="P22" s="1"/>
  <c r="K19"/>
  <c r="BF18" l="1"/>
  <c r="AA43" i="10" s="1"/>
  <c r="BK18" i="17"/>
  <c r="BJ18"/>
  <c r="AE43" i="10" s="1"/>
  <c r="BI18" i="17"/>
  <c r="BH18"/>
  <c r="AC43" i="10" s="1"/>
  <c r="BG18" i="17"/>
  <c r="AB43" i="10" s="1"/>
  <c r="BM18" i="17"/>
  <c r="AH43" i="10" s="1"/>
  <c r="W43"/>
  <c r="T19" i="17"/>
  <c r="BB26" s="1"/>
  <c r="L19"/>
  <c r="X43" i="10"/>
  <c r="S43"/>
  <c r="T43"/>
  <c r="K20" i="17"/>
  <c r="K22" s="1"/>
  <c r="H19"/>
  <c r="F19"/>
  <c r="G20"/>
  <c r="G22" s="1"/>
  <c r="I20"/>
  <c r="I22" s="1"/>
  <c r="AW20"/>
  <c r="AW22" s="1"/>
  <c r="C20"/>
  <c r="C22" s="1"/>
  <c r="B19"/>
  <c r="D19"/>
  <c r="E20"/>
  <c r="E22" s="1"/>
  <c r="AS20"/>
  <c r="AS22" s="1"/>
  <c r="AQ20"/>
  <c r="AQ22" s="1"/>
  <c r="AD19"/>
  <c r="V43" i="10"/>
  <c r="N20" i="17"/>
  <c r="N22" s="1"/>
  <c r="L20"/>
  <c r="L22" s="1"/>
  <c r="I19"/>
  <c r="N19"/>
  <c r="U20"/>
  <c r="U22" s="1"/>
  <c r="S20"/>
  <c r="S22" s="1"/>
  <c r="AD43" i="10"/>
  <c r="Z43"/>
  <c r="R20" i="17"/>
  <c r="R22" s="1"/>
  <c r="M19"/>
  <c r="T20"/>
  <c r="T22" s="1"/>
  <c r="AF43" i="10"/>
  <c r="AE20" i="17"/>
  <c r="AE22" s="1"/>
  <c r="AE23" s="1"/>
  <c r="V19"/>
  <c r="AG20"/>
  <c r="AG22" s="1"/>
  <c r="AV20"/>
  <c r="AV22" s="1"/>
  <c r="AW23" s="1"/>
  <c r="AG19"/>
  <c r="B20"/>
  <c r="B22" s="1"/>
  <c r="V20"/>
  <c r="V22" s="1"/>
  <c r="O19"/>
  <c r="AH20"/>
  <c r="AH22" s="1"/>
  <c r="W19"/>
  <c r="Z18"/>
  <c r="BL18" s="1"/>
  <c r="Y43" i="10"/>
  <c r="U43"/>
  <c r="AZ26" i="17" l="1"/>
  <c r="AX26"/>
  <c r="BA26"/>
  <c r="BC26"/>
  <c r="BE26"/>
  <c r="AY26"/>
  <c r="M23"/>
  <c r="L23" s="1"/>
  <c r="I24" s="1"/>
  <c r="S25" s="1"/>
  <c r="S26" s="1"/>
  <c r="G23"/>
  <c r="C23" s="1"/>
  <c r="B24" s="1"/>
  <c r="J25" s="1"/>
  <c r="AS23"/>
  <c r="AD24" s="1"/>
  <c r="F25" s="1"/>
  <c r="AV23"/>
  <c r="AG24" s="1"/>
  <c r="V25" s="1"/>
  <c r="AU23"/>
  <c r="AF24" s="1"/>
  <c r="P25" s="1"/>
  <c r="P26" s="1"/>
  <c r="AT23"/>
  <c r="AE24" s="1"/>
  <c r="AB25" s="1"/>
  <c r="AB26" s="1"/>
  <c r="AK20"/>
  <c r="AK22" s="1"/>
  <c r="AK23" s="1"/>
  <c r="Z19"/>
  <c r="BD26" s="1"/>
  <c r="AM20"/>
  <c r="AM22" s="1"/>
  <c r="AQ23" s="1"/>
  <c r="AG43" i="10"/>
  <c r="AB23" i="17"/>
  <c r="S24" s="1"/>
  <c r="O25" s="1"/>
  <c r="O26" s="1"/>
  <c r="AA23"/>
  <c r="R24" s="1"/>
  <c r="I25" s="1"/>
  <c r="I26" s="1"/>
  <c r="AC23"/>
  <c r="T24" s="1"/>
  <c r="Z25" s="1"/>
  <c r="AD23"/>
  <c r="U24" s="1"/>
  <c r="D25" s="1"/>
  <c r="D26" s="1"/>
  <c r="Y23"/>
  <c r="S23"/>
  <c r="K23" l="1"/>
  <c r="H24" s="1"/>
  <c r="C25" s="1"/>
  <c r="C26" s="1"/>
  <c r="C27" s="1"/>
  <c r="I23"/>
  <c r="F24" s="1"/>
  <c r="N25" s="1"/>
  <c r="N26" s="1"/>
  <c r="J23"/>
  <c r="G24" s="1"/>
  <c r="AC25" s="1"/>
  <c r="AC26" s="1"/>
  <c r="AR28" s="1"/>
  <c r="AR30" s="1"/>
  <c r="E23"/>
  <c r="D24" s="1"/>
  <c r="X25" s="1"/>
  <c r="X26" s="1"/>
  <c r="X27" s="1"/>
  <c r="F23"/>
  <c r="E24" s="1"/>
  <c r="AF25" s="1"/>
  <c r="AF26" s="1"/>
  <c r="AF27" s="1"/>
  <c r="D23"/>
  <c r="C24" s="1"/>
  <c r="R25" s="1"/>
  <c r="E28"/>
  <c r="E30" s="1"/>
  <c r="D27"/>
  <c r="F26"/>
  <c r="V23"/>
  <c r="O24" s="1"/>
  <c r="U25" s="1"/>
  <c r="U26" s="1"/>
  <c r="W23"/>
  <c r="P24" s="1"/>
  <c r="K25" s="1"/>
  <c r="K26" s="1"/>
  <c r="U23"/>
  <c r="N24" s="1"/>
  <c r="AA25" s="1"/>
  <c r="AA26" s="1"/>
  <c r="X23"/>
  <c r="Q24" s="1"/>
  <c r="B25" s="1"/>
  <c r="V28"/>
  <c r="V30" s="1"/>
  <c r="O27"/>
  <c r="AJ23"/>
  <c r="Y24" s="1"/>
  <c r="T25" s="1"/>
  <c r="T26" s="1"/>
  <c r="AI23"/>
  <c r="X24" s="1"/>
  <c r="L25" s="1"/>
  <c r="L26" s="1"/>
  <c r="AH23"/>
  <c r="W24" s="1"/>
  <c r="AD25" s="1"/>
  <c r="AG23"/>
  <c r="V24" s="1"/>
  <c r="E25" s="1"/>
  <c r="E26" s="1"/>
  <c r="J26"/>
  <c r="V26"/>
  <c r="O23"/>
  <c r="J24" s="1"/>
  <c r="Y25" s="1"/>
  <c r="Y26" s="1"/>
  <c r="R23"/>
  <c r="M24" s="1"/>
  <c r="G25" s="1"/>
  <c r="G26" s="1"/>
  <c r="Q23"/>
  <c r="L24" s="1"/>
  <c r="AE25" s="1"/>
  <c r="AE26" s="1"/>
  <c r="P23"/>
  <c r="K24" s="1"/>
  <c r="Q25" s="1"/>
  <c r="Q26" s="1"/>
  <c r="L28"/>
  <c r="L30" s="1"/>
  <c r="N28"/>
  <c r="N30" s="1"/>
  <c r="I27"/>
  <c r="S27"/>
  <c r="AB28"/>
  <c r="AB30" s="1"/>
  <c r="P27"/>
  <c r="W28"/>
  <c r="W30" s="1"/>
  <c r="Z26"/>
  <c r="AM23"/>
  <c r="Z24" s="1"/>
  <c r="AG25" s="1"/>
  <c r="AG26" s="1"/>
  <c r="AO23"/>
  <c r="AB24" s="1"/>
  <c r="W25" s="1"/>
  <c r="W26" s="1"/>
  <c r="AP23"/>
  <c r="AC24" s="1"/>
  <c r="H25" s="1"/>
  <c r="H26" s="1"/>
  <c r="AN23"/>
  <c r="AA24" s="1"/>
  <c r="M25" s="1"/>
  <c r="M26" s="1"/>
  <c r="AO28"/>
  <c r="AO30" s="1"/>
  <c r="AB27"/>
  <c r="BH26" l="1"/>
  <c r="AC42" i="10" s="1"/>
  <c r="BL26" i="17"/>
  <c r="BK26"/>
  <c r="BG26"/>
  <c r="BI26"/>
  <c r="AD42" i="10" s="1"/>
  <c r="W42"/>
  <c r="R26" i="17"/>
  <c r="R27" s="1"/>
  <c r="D28"/>
  <c r="D30" s="1"/>
  <c r="AP28"/>
  <c r="AP30" s="1"/>
  <c r="AC27"/>
  <c r="AU28"/>
  <c r="AU30" s="1"/>
  <c r="AI28"/>
  <c r="AI30" s="1"/>
  <c r="Y42" i="10"/>
  <c r="K28" i="17"/>
  <c r="K30" s="1"/>
  <c r="H27"/>
  <c r="AL28"/>
  <c r="AL30" s="1"/>
  <c r="AJ28"/>
  <c r="AJ30" s="1"/>
  <c r="Y27"/>
  <c r="O28"/>
  <c r="O30" s="1"/>
  <c r="J27"/>
  <c r="M28"/>
  <c r="M30" s="1"/>
  <c r="T27"/>
  <c r="AC28"/>
  <c r="AC30" s="1"/>
  <c r="AF28"/>
  <c r="AF30" s="1"/>
  <c r="AD28"/>
  <c r="AD30" s="1"/>
  <c r="U27"/>
  <c r="M27"/>
  <c r="R28"/>
  <c r="R30" s="1"/>
  <c r="T28"/>
  <c r="T30" s="1"/>
  <c r="J28"/>
  <c r="J30" s="1"/>
  <c r="G27"/>
  <c r="L27"/>
  <c r="Q28"/>
  <c r="Q30" s="1"/>
  <c r="K27"/>
  <c r="P28"/>
  <c r="P30" s="1"/>
  <c r="U42" i="10"/>
  <c r="B28" i="17"/>
  <c r="B30" s="1"/>
  <c r="AG27"/>
  <c r="AV28"/>
  <c r="AV30" s="1"/>
  <c r="AG42" i="10"/>
  <c r="Z27" i="17"/>
  <c r="AK28"/>
  <c r="AK30" s="1"/>
  <c r="AM28"/>
  <c r="AM30" s="1"/>
  <c r="AE27"/>
  <c r="AT28"/>
  <c r="AT30" s="1"/>
  <c r="AF42" i="10"/>
  <c r="AG28" i="17"/>
  <c r="AG30" s="1"/>
  <c r="AE28"/>
  <c r="AE30" s="1"/>
  <c r="V27"/>
  <c r="AD26"/>
  <c r="BM26" s="1"/>
  <c r="Z42" i="10"/>
  <c r="AN28" i="17"/>
  <c r="AN30" s="1"/>
  <c r="AA27"/>
  <c r="AB42" i="10"/>
  <c r="G28" i="17"/>
  <c r="G30" s="1"/>
  <c r="F27"/>
  <c r="AY34" s="1"/>
  <c r="I28"/>
  <c r="I30" s="1"/>
  <c r="V42" i="10"/>
  <c r="W27" i="17"/>
  <c r="AH28"/>
  <c r="AH30" s="1"/>
  <c r="Q27"/>
  <c r="Z28"/>
  <c r="Z30" s="1"/>
  <c r="X28"/>
  <c r="X30" s="1"/>
  <c r="E27"/>
  <c r="H28"/>
  <c r="H30" s="1"/>
  <c r="F28"/>
  <c r="F30" s="1"/>
  <c r="S42" i="10"/>
  <c r="B26" i="17"/>
  <c r="BF26" s="1"/>
  <c r="N27"/>
  <c r="BA34" s="1"/>
  <c r="U28"/>
  <c r="U30" s="1"/>
  <c r="S28"/>
  <c r="S30" s="1"/>
  <c r="X42" i="10"/>
  <c r="T42"/>
  <c r="AA28" i="17" l="1"/>
  <c r="AA30" s="1"/>
  <c r="AE31" s="1"/>
  <c r="AC31" s="1"/>
  <c r="T32" s="1"/>
  <c r="Z33" s="1"/>
  <c r="BJ26"/>
  <c r="AE42" i="10" s="1"/>
  <c r="BB34" i="17"/>
  <c r="BC34"/>
  <c r="BD34"/>
  <c r="AZ34"/>
  <c r="Y28"/>
  <c r="Y30" s="1"/>
  <c r="Y31" s="1"/>
  <c r="X31" s="1"/>
  <c r="Q32" s="1"/>
  <c r="B33" s="1"/>
  <c r="M31"/>
  <c r="L31" s="1"/>
  <c r="I32" s="1"/>
  <c r="S33" s="1"/>
  <c r="S34" s="1"/>
  <c r="S31"/>
  <c r="P31" s="1"/>
  <c r="K32" s="1"/>
  <c r="Q33" s="1"/>
  <c r="Q34" s="1"/>
  <c r="AH42" i="10"/>
  <c r="AQ28" i="17"/>
  <c r="AQ30" s="1"/>
  <c r="AQ31" s="1"/>
  <c r="AS28"/>
  <c r="AS30" s="1"/>
  <c r="AD27"/>
  <c r="BE34" s="1"/>
  <c r="AA42" i="10"/>
  <c r="B27" i="17"/>
  <c r="AX34" s="1"/>
  <c r="AW28"/>
  <c r="AW30" s="1"/>
  <c r="C28"/>
  <c r="C30" s="1"/>
  <c r="G31" s="1"/>
  <c r="AK31"/>
  <c r="I31" l="1"/>
  <c r="F32" s="1"/>
  <c r="N33" s="1"/>
  <c r="N34" s="1"/>
  <c r="J31"/>
  <c r="G32" s="1"/>
  <c r="AC33" s="1"/>
  <c r="AC34" s="1"/>
  <c r="AP36" s="1"/>
  <c r="AP38" s="1"/>
  <c r="K31"/>
  <c r="H32" s="1"/>
  <c r="C33" s="1"/>
  <c r="C34" s="1"/>
  <c r="D36" s="1"/>
  <c r="D38" s="1"/>
  <c r="W31"/>
  <c r="P32" s="1"/>
  <c r="K33" s="1"/>
  <c r="K34" s="1"/>
  <c r="K35" s="1"/>
  <c r="U31"/>
  <c r="N32" s="1"/>
  <c r="AA33" s="1"/>
  <c r="AA34" s="1"/>
  <c r="AA35" s="1"/>
  <c r="AA31"/>
  <c r="R32" s="1"/>
  <c r="I33" s="1"/>
  <c r="I34" s="1"/>
  <c r="I35" s="1"/>
  <c r="V31"/>
  <c r="O32" s="1"/>
  <c r="U33" s="1"/>
  <c r="U34" s="1"/>
  <c r="AF36" s="1"/>
  <c r="AF38" s="1"/>
  <c r="AB31"/>
  <c r="S32" s="1"/>
  <c r="O33" s="1"/>
  <c r="O34" s="1"/>
  <c r="O35" s="1"/>
  <c r="AD31"/>
  <c r="U32" s="1"/>
  <c r="D33" s="1"/>
  <c r="D34" s="1"/>
  <c r="D35" s="1"/>
  <c r="Q31"/>
  <c r="L32" s="1"/>
  <c r="AE33" s="1"/>
  <c r="AE34" s="1"/>
  <c r="AE35" s="1"/>
  <c r="R31"/>
  <c r="M32" s="1"/>
  <c r="G33" s="1"/>
  <c r="G34" s="1"/>
  <c r="J36" s="1"/>
  <c r="J38" s="1"/>
  <c r="O31"/>
  <c r="J32" s="1"/>
  <c r="Y33" s="1"/>
  <c r="Y34" s="1"/>
  <c r="AJ36" s="1"/>
  <c r="AJ38" s="1"/>
  <c r="B34"/>
  <c r="Z34"/>
  <c r="Q35"/>
  <c r="X36"/>
  <c r="X38" s="1"/>
  <c r="Z36"/>
  <c r="Z38" s="1"/>
  <c r="F31"/>
  <c r="E32" s="1"/>
  <c r="AF33" s="1"/>
  <c r="AF34" s="1"/>
  <c r="C31"/>
  <c r="B32" s="1"/>
  <c r="J33" s="1"/>
  <c r="E31"/>
  <c r="D32" s="1"/>
  <c r="X33" s="1"/>
  <c r="X34" s="1"/>
  <c r="D31"/>
  <c r="C32" s="1"/>
  <c r="R33" s="1"/>
  <c r="AN31"/>
  <c r="AA32" s="1"/>
  <c r="M33" s="1"/>
  <c r="M34" s="1"/>
  <c r="AP31"/>
  <c r="AC32" s="1"/>
  <c r="H33" s="1"/>
  <c r="H34" s="1"/>
  <c r="AM31"/>
  <c r="Z32" s="1"/>
  <c r="AG33" s="1"/>
  <c r="AG34" s="1"/>
  <c r="AO31"/>
  <c r="AB32" s="1"/>
  <c r="W33" s="1"/>
  <c r="W34" s="1"/>
  <c r="AJ31"/>
  <c r="Y32" s="1"/>
  <c r="T33" s="1"/>
  <c r="T34" s="1"/>
  <c r="AI31"/>
  <c r="X32" s="1"/>
  <c r="L33" s="1"/>
  <c r="L34" s="1"/>
  <c r="AH31"/>
  <c r="W32" s="1"/>
  <c r="AD33" s="1"/>
  <c r="AG31"/>
  <c r="V32" s="1"/>
  <c r="E33" s="1"/>
  <c r="E34" s="1"/>
  <c r="V36"/>
  <c r="V38" s="1"/>
  <c r="C35"/>
  <c r="AW31"/>
  <c r="S35"/>
  <c r="AB36"/>
  <c r="AB38" s="1"/>
  <c r="AN36" l="1"/>
  <c r="AN38" s="1"/>
  <c r="AD36"/>
  <c r="AD38" s="1"/>
  <c r="BF34"/>
  <c r="E36"/>
  <c r="E38" s="1"/>
  <c r="L36"/>
  <c r="L38" s="1"/>
  <c r="AT36"/>
  <c r="AT38" s="1"/>
  <c r="Y35"/>
  <c r="AL36"/>
  <c r="AL38" s="1"/>
  <c r="N36"/>
  <c r="N38" s="1"/>
  <c r="AR36"/>
  <c r="AR38" s="1"/>
  <c r="AC35"/>
  <c r="G35"/>
  <c r="U35"/>
  <c r="P36"/>
  <c r="P38" s="1"/>
  <c r="Z41" i="10"/>
  <c r="AD34" i="17"/>
  <c r="BM34" s="1"/>
  <c r="AH36"/>
  <c r="AH38" s="1"/>
  <c r="W35"/>
  <c r="W41" i="10"/>
  <c r="R34" i="17"/>
  <c r="BJ34" s="1"/>
  <c r="U36"/>
  <c r="U38" s="1"/>
  <c r="N35"/>
  <c r="S36"/>
  <c r="S38" s="1"/>
  <c r="B35"/>
  <c r="AW36"/>
  <c r="AW38" s="1"/>
  <c r="AA41" i="10"/>
  <c r="C36" i="17"/>
  <c r="C38" s="1"/>
  <c r="E35"/>
  <c r="F36"/>
  <c r="F38" s="1"/>
  <c r="H36"/>
  <c r="H38" s="1"/>
  <c r="T36"/>
  <c r="T38" s="1"/>
  <c r="M35"/>
  <c r="R36"/>
  <c r="R38" s="1"/>
  <c r="AF35"/>
  <c r="AU36"/>
  <c r="AU38" s="1"/>
  <c r="S41" i="10"/>
  <c r="AU31" i="17"/>
  <c r="AF32" s="1"/>
  <c r="P33" s="1"/>
  <c r="AS31"/>
  <c r="AD32" s="1"/>
  <c r="F33" s="1"/>
  <c r="AV31"/>
  <c r="AG32" s="1"/>
  <c r="V33" s="1"/>
  <c r="AT31"/>
  <c r="AE32" s="1"/>
  <c r="AB33" s="1"/>
  <c r="T35"/>
  <c r="AC36"/>
  <c r="AC38" s="1"/>
  <c r="H35"/>
  <c r="K36"/>
  <c r="K38" s="1"/>
  <c r="U41" i="10"/>
  <c r="J34" i="17"/>
  <c r="BH34" s="1"/>
  <c r="AM36"/>
  <c r="AM38" s="1"/>
  <c r="AK36"/>
  <c r="AK38" s="1"/>
  <c r="Z35"/>
  <c r="L35"/>
  <c r="Q36"/>
  <c r="Q38" s="1"/>
  <c r="AG35"/>
  <c r="AV36"/>
  <c r="AV38" s="1"/>
  <c r="B36"/>
  <c r="B38" s="1"/>
  <c r="X35"/>
  <c r="AI36"/>
  <c r="AI38" s="1"/>
  <c r="AX42" l="1"/>
  <c r="P34"/>
  <c r="BI34" s="1"/>
  <c r="V41" i="10"/>
  <c r="AC41"/>
  <c r="J35" i="17"/>
  <c r="AZ42" s="1"/>
  <c r="O36"/>
  <c r="O38" s="1"/>
  <c r="S39" s="1"/>
  <c r="M36"/>
  <c r="M38" s="1"/>
  <c r="T41" i="10"/>
  <c r="F34" i="17"/>
  <c r="BG34" s="1"/>
  <c r="AE41" i="10"/>
  <c r="AA36" i="17"/>
  <c r="AA38" s="1"/>
  <c r="R35"/>
  <c r="BB42" s="1"/>
  <c r="Y36"/>
  <c r="Y38" s="1"/>
  <c r="AH41" i="10"/>
  <c r="AQ36" i="17"/>
  <c r="AQ38" s="1"/>
  <c r="AD35"/>
  <c r="BE42" s="1"/>
  <c r="AS36"/>
  <c r="AS38" s="1"/>
  <c r="AW39" s="1"/>
  <c r="X41" i="10"/>
  <c r="V34" i="17"/>
  <c r="BK34" s="1"/>
  <c r="AB34"/>
  <c r="BL34" s="1"/>
  <c r="Y41" i="10"/>
  <c r="AB35" i="17" l="1"/>
  <c r="BD42" s="1"/>
  <c r="AO36"/>
  <c r="AO38" s="1"/>
  <c r="AQ39" s="1"/>
  <c r="AG41" i="10"/>
  <c r="P39" i="17"/>
  <c r="K40" s="1"/>
  <c r="Q41" s="1"/>
  <c r="Q42" s="1"/>
  <c r="O39"/>
  <c r="J40" s="1"/>
  <c r="Y41" s="1"/>
  <c r="Y42" s="1"/>
  <c r="Q39"/>
  <c r="L40" s="1"/>
  <c r="AE41" s="1"/>
  <c r="AE42" s="1"/>
  <c r="R39"/>
  <c r="M40" s="1"/>
  <c r="G41" s="1"/>
  <c r="G42" s="1"/>
  <c r="W36"/>
  <c r="W38" s="1"/>
  <c r="Y39" s="1"/>
  <c r="P35"/>
  <c r="BA42" s="1"/>
  <c r="AD41" i="10"/>
  <c r="AS39" i="17"/>
  <c r="AD40" s="1"/>
  <c r="F41" s="1"/>
  <c r="AU39"/>
  <c r="AF40" s="1"/>
  <c r="P41" s="1"/>
  <c r="P42" s="1"/>
  <c r="AV39"/>
  <c r="AG40" s="1"/>
  <c r="V41" s="1"/>
  <c r="AT39"/>
  <c r="AE40" s="1"/>
  <c r="AB41" s="1"/>
  <c r="AB42" s="1"/>
  <c r="AE36"/>
  <c r="AE38" s="1"/>
  <c r="AE39" s="1"/>
  <c r="V35"/>
  <c r="BC42" s="1"/>
  <c r="AF41" i="10"/>
  <c r="AG36" i="17"/>
  <c r="AG38" s="1"/>
  <c r="AK39" s="1"/>
  <c r="G36"/>
  <c r="G38" s="1"/>
  <c r="G39" s="1"/>
  <c r="AB41" i="10"/>
  <c r="F35" i="17"/>
  <c r="AY42" s="1"/>
  <c r="I36"/>
  <c r="I38" s="1"/>
  <c r="M39" s="1"/>
  <c r="U39" l="1"/>
  <c r="N40" s="1"/>
  <c r="AA41" s="1"/>
  <c r="AA42" s="1"/>
  <c r="W39"/>
  <c r="P40" s="1"/>
  <c r="K41" s="1"/>
  <c r="K42" s="1"/>
  <c r="V39"/>
  <c r="O40" s="1"/>
  <c r="U41" s="1"/>
  <c r="U42" s="1"/>
  <c r="X39"/>
  <c r="Q40" s="1"/>
  <c r="B41" s="1"/>
  <c r="C39"/>
  <c r="B40" s="1"/>
  <c r="J41" s="1"/>
  <c r="E39"/>
  <c r="D40" s="1"/>
  <c r="X41" s="1"/>
  <c r="X42" s="1"/>
  <c r="D39"/>
  <c r="C40" s="1"/>
  <c r="R41" s="1"/>
  <c r="F39"/>
  <c r="E40" s="1"/>
  <c r="AF41" s="1"/>
  <c r="AF42" s="1"/>
  <c r="W44"/>
  <c r="W46" s="1"/>
  <c r="P43"/>
  <c r="Z44"/>
  <c r="Z46" s="1"/>
  <c r="Q43"/>
  <c r="X44"/>
  <c r="X46" s="1"/>
  <c r="V42"/>
  <c r="AJ44"/>
  <c r="AJ46" s="1"/>
  <c r="AL44"/>
  <c r="AL46" s="1"/>
  <c r="Y43"/>
  <c r="I39"/>
  <c r="F40" s="1"/>
  <c r="N41" s="1"/>
  <c r="K39"/>
  <c r="H40" s="1"/>
  <c r="C41" s="1"/>
  <c r="C42" s="1"/>
  <c r="L39"/>
  <c r="I40" s="1"/>
  <c r="S41" s="1"/>
  <c r="S42" s="1"/>
  <c r="J39"/>
  <c r="G40" s="1"/>
  <c r="AC41" s="1"/>
  <c r="AC42" s="1"/>
  <c r="AH39"/>
  <c r="W40" s="1"/>
  <c r="AD41" s="1"/>
  <c r="AI39"/>
  <c r="X40" s="1"/>
  <c r="L41" s="1"/>
  <c r="L42" s="1"/>
  <c r="AG39"/>
  <c r="V40" s="1"/>
  <c r="E41" s="1"/>
  <c r="E42" s="1"/>
  <c r="AJ39"/>
  <c r="Y40" s="1"/>
  <c r="T41" s="1"/>
  <c r="T42" s="1"/>
  <c r="AB43"/>
  <c r="AO44"/>
  <c r="AO46" s="1"/>
  <c r="AT44"/>
  <c r="AT46" s="1"/>
  <c r="AE43"/>
  <c r="AM39"/>
  <c r="Z40" s="1"/>
  <c r="AG41" s="1"/>
  <c r="AG42" s="1"/>
  <c r="AN39"/>
  <c r="AA40" s="1"/>
  <c r="M41" s="1"/>
  <c r="M42" s="1"/>
  <c r="AO39"/>
  <c r="AB40" s="1"/>
  <c r="W41" s="1"/>
  <c r="W42" s="1"/>
  <c r="AP39"/>
  <c r="AC40" s="1"/>
  <c r="H41" s="1"/>
  <c r="H42" s="1"/>
  <c r="AA39"/>
  <c r="R40" s="1"/>
  <c r="I41" s="1"/>
  <c r="I42" s="1"/>
  <c r="AD39"/>
  <c r="U40" s="1"/>
  <c r="D41" s="1"/>
  <c r="D42" s="1"/>
  <c r="AB39"/>
  <c r="S40" s="1"/>
  <c r="O41" s="1"/>
  <c r="O42" s="1"/>
  <c r="AC39"/>
  <c r="T40" s="1"/>
  <c r="Z41" s="1"/>
  <c r="F42"/>
  <c r="G43"/>
  <c r="J44"/>
  <c r="J46" s="1"/>
  <c r="BG42" l="1"/>
  <c r="AB40" i="10" s="1"/>
  <c r="BK42" i="17"/>
  <c r="AF40" i="10" s="1"/>
  <c r="T40"/>
  <c r="V44" i="17"/>
  <c r="V46" s="1"/>
  <c r="O43"/>
  <c r="AH44"/>
  <c r="AH46" s="1"/>
  <c r="W43"/>
  <c r="F44"/>
  <c r="F46" s="1"/>
  <c r="E43"/>
  <c r="H44"/>
  <c r="H46" s="1"/>
  <c r="AB44"/>
  <c r="AB46" s="1"/>
  <c r="S43"/>
  <c r="J42"/>
  <c r="BH42" s="1"/>
  <c r="U40" i="10"/>
  <c r="AA43" i="17"/>
  <c r="AN44"/>
  <c r="AN46" s="1"/>
  <c r="Z42"/>
  <c r="BL42" s="1"/>
  <c r="Y40" i="10"/>
  <c r="K44" i="17"/>
  <c r="K46" s="1"/>
  <c r="H43"/>
  <c r="AC44"/>
  <c r="AC46" s="1"/>
  <c r="T43"/>
  <c r="AC43"/>
  <c r="AP44"/>
  <c r="AP46" s="1"/>
  <c r="AR44"/>
  <c r="AR46" s="1"/>
  <c r="X43"/>
  <c r="AI44"/>
  <c r="AI46" s="1"/>
  <c r="P44"/>
  <c r="P46" s="1"/>
  <c r="K43"/>
  <c r="X40" i="10"/>
  <c r="F43" i="17"/>
  <c r="G44"/>
  <c r="G46" s="1"/>
  <c r="I44"/>
  <c r="I46" s="1"/>
  <c r="N44"/>
  <c r="N46" s="1"/>
  <c r="L44"/>
  <c r="L46" s="1"/>
  <c r="I43"/>
  <c r="AG43"/>
  <c r="AV44"/>
  <c r="AV46" s="1"/>
  <c r="B44"/>
  <c r="B46" s="1"/>
  <c r="Z40" i="10"/>
  <c r="AD42" i="17"/>
  <c r="BM42" s="1"/>
  <c r="V40" i="10"/>
  <c r="N42" i="17"/>
  <c r="BI42" s="1"/>
  <c r="AG44"/>
  <c r="AG46" s="1"/>
  <c r="AE44"/>
  <c r="AE46" s="1"/>
  <c r="V43"/>
  <c r="W40" i="10"/>
  <c r="R42" i="17"/>
  <c r="BJ42" s="1"/>
  <c r="AF44"/>
  <c r="AF46" s="1"/>
  <c r="AD44"/>
  <c r="AD46" s="1"/>
  <c r="U43"/>
  <c r="D43"/>
  <c r="E44"/>
  <c r="E46" s="1"/>
  <c r="R44"/>
  <c r="R46" s="1"/>
  <c r="M43"/>
  <c r="T44"/>
  <c r="T46" s="1"/>
  <c r="L43"/>
  <c r="Q44"/>
  <c r="Q46" s="1"/>
  <c r="D44"/>
  <c r="D46" s="1"/>
  <c r="C43"/>
  <c r="AU44"/>
  <c r="AU46" s="1"/>
  <c r="AF43"/>
  <c r="S40" i="10"/>
  <c r="B42" i="17"/>
  <c r="BF42" s="1"/>
  <c r="BC50" l="1"/>
  <c r="AY50"/>
  <c r="C44"/>
  <c r="C46" s="1"/>
  <c r="AW44"/>
  <c r="AW46" s="1"/>
  <c r="B43"/>
  <c r="AX50" s="1"/>
  <c r="AA40" i="10"/>
  <c r="AD40"/>
  <c r="U44" i="17"/>
  <c r="U46" s="1"/>
  <c r="S44"/>
  <c r="S46" s="1"/>
  <c r="N43"/>
  <c r="BA50" s="1"/>
  <c r="O44"/>
  <c r="O46" s="1"/>
  <c r="J43"/>
  <c r="AZ50" s="1"/>
  <c r="M44"/>
  <c r="M46" s="1"/>
  <c r="M47" s="1"/>
  <c r="AC40" i="10"/>
  <c r="G47" i="17"/>
  <c r="AK44"/>
  <c r="AK46" s="1"/>
  <c r="AK47" s="1"/>
  <c r="Z43"/>
  <c r="BD50" s="1"/>
  <c r="AM44"/>
  <c r="AM46" s="1"/>
  <c r="AG40" i="10"/>
  <c r="R43" i="17"/>
  <c r="BB50" s="1"/>
  <c r="Y44"/>
  <c r="Y46" s="1"/>
  <c r="AA44"/>
  <c r="AA46" s="1"/>
  <c r="AE47" s="1"/>
  <c r="AE40" i="10"/>
  <c r="AH40"/>
  <c r="AQ44" i="17"/>
  <c r="AQ46" s="1"/>
  <c r="AD43"/>
  <c r="BE50" s="1"/>
  <c r="AS44"/>
  <c r="AS46" s="1"/>
  <c r="AW47" s="1"/>
  <c r="S47" l="1"/>
  <c r="Q47" s="1"/>
  <c r="L48" s="1"/>
  <c r="AE49" s="1"/>
  <c r="AE50" s="1"/>
  <c r="Y47"/>
  <c r="U47" s="1"/>
  <c r="N48" s="1"/>
  <c r="AA49" s="1"/>
  <c r="AA50" s="1"/>
  <c r="AG47"/>
  <c r="V48" s="1"/>
  <c r="E49" s="1"/>
  <c r="E50" s="1"/>
  <c r="AI47"/>
  <c r="X48" s="1"/>
  <c r="L49" s="1"/>
  <c r="L50" s="1"/>
  <c r="AH47"/>
  <c r="W48" s="1"/>
  <c r="AD49" s="1"/>
  <c r="AJ47"/>
  <c r="Y48" s="1"/>
  <c r="T49" s="1"/>
  <c r="T50" s="1"/>
  <c r="AT47"/>
  <c r="AE48" s="1"/>
  <c r="AB49" s="1"/>
  <c r="AB50" s="1"/>
  <c r="AU47"/>
  <c r="AF48" s="1"/>
  <c r="P49" s="1"/>
  <c r="P50" s="1"/>
  <c r="AV47"/>
  <c r="AG48" s="1"/>
  <c r="V49" s="1"/>
  <c r="AS47"/>
  <c r="AD48" s="1"/>
  <c r="F49" s="1"/>
  <c r="L47"/>
  <c r="I48" s="1"/>
  <c r="S49" s="1"/>
  <c r="S50" s="1"/>
  <c r="K47"/>
  <c r="H48" s="1"/>
  <c r="C49" s="1"/>
  <c r="C50" s="1"/>
  <c r="J47"/>
  <c r="G48" s="1"/>
  <c r="AC49" s="1"/>
  <c r="AC50" s="1"/>
  <c r="I47"/>
  <c r="F48" s="1"/>
  <c r="N49" s="1"/>
  <c r="AQ47"/>
  <c r="AA47"/>
  <c r="R48" s="1"/>
  <c r="I49" s="1"/>
  <c r="I50" s="1"/>
  <c r="AB47"/>
  <c r="S48" s="1"/>
  <c r="O49" s="1"/>
  <c r="O50" s="1"/>
  <c r="AD47"/>
  <c r="U48" s="1"/>
  <c r="D49" s="1"/>
  <c r="D50" s="1"/>
  <c r="AC47"/>
  <c r="T48" s="1"/>
  <c r="Z49" s="1"/>
  <c r="F47"/>
  <c r="E48" s="1"/>
  <c r="AF49" s="1"/>
  <c r="AF50" s="1"/>
  <c r="E47"/>
  <c r="D48" s="1"/>
  <c r="X49" s="1"/>
  <c r="X50" s="1"/>
  <c r="D47"/>
  <c r="C48" s="1"/>
  <c r="R49" s="1"/>
  <c r="C47"/>
  <c r="B48" s="1"/>
  <c r="J49" s="1"/>
  <c r="R47" l="1"/>
  <c r="M48" s="1"/>
  <c r="G49" s="1"/>
  <c r="G50" s="1"/>
  <c r="G51" s="1"/>
  <c r="P47"/>
  <c r="K48" s="1"/>
  <c r="Q49" s="1"/>
  <c r="Q50" s="1"/>
  <c r="O47"/>
  <c r="J48" s="1"/>
  <c r="Y49" s="1"/>
  <c r="Y50" s="1"/>
  <c r="AJ52" s="1"/>
  <c r="AJ54" s="1"/>
  <c r="X47"/>
  <c r="Q48" s="1"/>
  <c r="B49" s="1"/>
  <c r="V47"/>
  <c r="O48" s="1"/>
  <c r="U49" s="1"/>
  <c r="U50" s="1"/>
  <c r="AF52" s="1"/>
  <c r="AF54" s="1"/>
  <c r="W47"/>
  <c r="P48" s="1"/>
  <c r="K49" s="1"/>
  <c r="K50" s="1"/>
  <c r="K51" s="1"/>
  <c r="J50"/>
  <c r="Z50"/>
  <c r="BL50" s="1"/>
  <c r="Y39" i="10"/>
  <c r="AM47" i="17"/>
  <c r="Z48" s="1"/>
  <c r="AG49" s="1"/>
  <c r="AG50" s="1"/>
  <c r="AN47"/>
  <c r="AA48" s="1"/>
  <c r="M49" s="1"/>
  <c r="M50" s="1"/>
  <c r="AP47"/>
  <c r="AC48" s="1"/>
  <c r="H49" s="1"/>
  <c r="H50" s="1"/>
  <c r="AO47"/>
  <c r="AB48" s="1"/>
  <c r="W49" s="1"/>
  <c r="W50" s="1"/>
  <c r="AB52"/>
  <c r="AB54" s="1"/>
  <c r="S51"/>
  <c r="AO52"/>
  <c r="AO54" s="1"/>
  <c r="AB51"/>
  <c r="AA51"/>
  <c r="AN52"/>
  <c r="AN54" s="1"/>
  <c r="H52"/>
  <c r="H54" s="1"/>
  <c r="F52"/>
  <c r="F54" s="1"/>
  <c r="E51"/>
  <c r="AE51"/>
  <c r="AT52"/>
  <c r="AT54" s="1"/>
  <c r="AU52"/>
  <c r="AU54" s="1"/>
  <c r="AF51"/>
  <c r="L52"/>
  <c r="L54" s="1"/>
  <c r="N52"/>
  <c r="N54" s="1"/>
  <c r="I51"/>
  <c r="C51"/>
  <c r="D52"/>
  <c r="D54" s="1"/>
  <c r="W52"/>
  <c r="W54" s="1"/>
  <c r="P51"/>
  <c r="Q52"/>
  <c r="Q54" s="1"/>
  <c r="L51"/>
  <c r="AL52"/>
  <c r="AL54" s="1"/>
  <c r="AI52"/>
  <c r="AI54" s="1"/>
  <c r="X51"/>
  <c r="V52"/>
  <c r="V54" s="1"/>
  <c r="O51"/>
  <c r="AC51"/>
  <c r="AP52"/>
  <c r="AP54" s="1"/>
  <c r="AR52"/>
  <c r="AR54" s="1"/>
  <c r="V50"/>
  <c r="AD50"/>
  <c r="Q51"/>
  <c r="Z52"/>
  <c r="Z54" s="1"/>
  <c r="X52"/>
  <c r="X54" s="1"/>
  <c r="R50"/>
  <c r="BJ50" s="1"/>
  <c r="E52"/>
  <c r="E54" s="1"/>
  <c r="D51"/>
  <c r="V39" i="10"/>
  <c r="N50" i="17"/>
  <c r="BI50" s="1"/>
  <c r="F50"/>
  <c r="B50"/>
  <c r="BF50" s="1"/>
  <c r="S39" i="10"/>
  <c r="T51" i="17"/>
  <c r="AC52"/>
  <c r="AC54" s="1"/>
  <c r="BG50" l="1"/>
  <c r="AB39" i="10" s="1"/>
  <c r="Y51" i="17"/>
  <c r="BK50"/>
  <c r="BM50"/>
  <c r="BH50"/>
  <c r="AC39" i="10" s="1"/>
  <c r="P52" i="17"/>
  <c r="P54" s="1"/>
  <c r="J52"/>
  <c r="J54" s="1"/>
  <c r="W39" i="10"/>
  <c r="X39"/>
  <c r="T39"/>
  <c r="U51" i="17"/>
  <c r="AD52"/>
  <c r="AD54" s="1"/>
  <c r="Z39" i="10"/>
  <c r="G52" i="17"/>
  <c r="G54" s="1"/>
  <c r="I52"/>
  <c r="I54" s="1"/>
  <c r="F51"/>
  <c r="C52"/>
  <c r="C54" s="1"/>
  <c r="B51"/>
  <c r="AX58" s="1"/>
  <c r="AA39" i="10"/>
  <c r="AW52" i="17"/>
  <c r="AW54" s="1"/>
  <c r="R51"/>
  <c r="AE39" i="10"/>
  <c r="AA52" i="17"/>
  <c r="AA54" s="1"/>
  <c r="Y52"/>
  <c r="Y54" s="1"/>
  <c r="AQ52"/>
  <c r="AQ54" s="1"/>
  <c r="AH39" i="10"/>
  <c r="AS52" i="17"/>
  <c r="AS54" s="1"/>
  <c r="AD51"/>
  <c r="AG52"/>
  <c r="AG54" s="1"/>
  <c r="AF39" i="10"/>
  <c r="V51" i="17"/>
  <c r="AE52"/>
  <c r="AE54" s="1"/>
  <c r="B52"/>
  <c r="B54" s="1"/>
  <c r="G55" s="1"/>
  <c r="AG51"/>
  <c r="AV52"/>
  <c r="AV54" s="1"/>
  <c r="U39" i="10"/>
  <c r="N51" i="17"/>
  <c r="BA58" s="1"/>
  <c r="U52"/>
  <c r="U54" s="1"/>
  <c r="AD39" i="10"/>
  <c r="S52" i="17"/>
  <c r="S54" s="1"/>
  <c r="M51"/>
  <c r="T52"/>
  <c r="T54" s="1"/>
  <c r="R52"/>
  <c r="R54" s="1"/>
  <c r="O52"/>
  <c r="O54" s="1"/>
  <c r="J51"/>
  <c r="AZ58" s="1"/>
  <c r="M52"/>
  <c r="M54" s="1"/>
  <c r="H51"/>
  <c r="K52"/>
  <c r="K54" s="1"/>
  <c r="AK52"/>
  <c r="AK54" s="1"/>
  <c r="Z51"/>
  <c r="BD58" s="1"/>
  <c r="AM52"/>
  <c r="AM54" s="1"/>
  <c r="AG39" i="10"/>
  <c r="AH52" i="17"/>
  <c r="AH54" s="1"/>
  <c r="W51"/>
  <c r="BB58" l="1"/>
  <c r="BC58"/>
  <c r="BE58"/>
  <c r="AY58"/>
  <c r="AE55"/>
  <c r="AA55" s="1"/>
  <c r="R56" s="1"/>
  <c r="I57" s="1"/>
  <c r="I58" s="1"/>
  <c r="AK55"/>
  <c r="AG55" s="1"/>
  <c r="V56" s="1"/>
  <c r="E57" s="1"/>
  <c r="E58" s="1"/>
  <c r="M55"/>
  <c r="J55" s="1"/>
  <c r="G56" s="1"/>
  <c r="AC57" s="1"/>
  <c r="AC58" s="1"/>
  <c r="F55"/>
  <c r="E56" s="1"/>
  <c r="AF57" s="1"/>
  <c r="AF58" s="1"/>
  <c r="C55"/>
  <c r="B56" s="1"/>
  <c r="J57" s="1"/>
  <c r="D55"/>
  <c r="C56" s="1"/>
  <c r="R57" s="1"/>
  <c r="E55"/>
  <c r="D56" s="1"/>
  <c r="X57" s="1"/>
  <c r="X58" s="1"/>
  <c r="AQ55"/>
  <c r="Y55"/>
  <c r="AI55"/>
  <c r="X56" s="1"/>
  <c r="L57" s="1"/>
  <c r="L58" s="1"/>
  <c r="S55"/>
  <c r="AW55"/>
  <c r="AH55" l="1"/>
  <c r="W56" s="1"/>
  <c r="AD57" s="1"/>
  <c r="AD58" s="1"/>
  <c r="AJ55"/>
  <c r="Y56" s="1"/>
  <c r="T57" s="1"/>
  <c r="T58" s="1"/>
  <c r="AC60" s="1"/>
  <c r="AC62" s="1"/>
  <c r="AC55"/>
  <c r="T56" s="1"/>
  <c r="Z57" s="1"/>
  <c r="Z58" s="1"/>
  <c r="AB55"/>
  <c r="S56" s="1"/>
  <c r="O57" s="1"/>
  <c r="O58" s="1"/>
  <c r="V60" s="1"/>
  <c r="V62" s="1"/>
  <c r="AD55"/>
  <c r="U56" s="1"/>
  <c r="D57" s="1"/>
  <c r="D58" s="1"/>
  <c r="D59" s="1"/>
  <c r="I55"/>
  <c r="F56" s="1"/>
  <c r="N57" s="1"/>
  <c r="N58" s="1"/>
  <c r="L55"/>
  <c r="I56" s="1"/>
  <c r="S57" s="1"/>
  <c r="S58" s="1"/>
  <c r="S59" s="1"/>
  <c r="K55"/>
  <c r="H56" s="1"/>
  <c r="C57" s="1"/>
  <c r="C58" s="1"/>
  <c r="D60" s="1"/>
  <c r="D62" s="1"/>
  <c r="N60"/>
  <c r="N62" s="1"/>
  <c r="L60"/>
  <c r="L62" s="1"/>
  <c r="I59"/>
  <c r="AP55"/>
  <c r="AC56" s="1"/>
  <c r="H57" s="1"/>
  <c r="H58" s="1"/>
  <c r="AO55"/>
  <c r="AB56" s="1"/>
  <c r="W57" s="1"/>
  <c r="W58" s="1"/>
  <c r="AM55"/>
  <c r="Z56" s="1"/>
  <c r="AG57" s="1"/>
  <c r="AG58" s="1"/>
  <c r="AN55"/>
  <c r="AA56" s="1"/>
  <c r="M57" s="1"/>
  <c r="M58" s="1"/>
  <c r="AU60"/>
  <c r="AU62" s="1"/>
  <c r="AF59"/>
  <c r="Q60"/>
  <c r="Q62" s="1"/>
  <c r="L59"/>
  <c r="X55"/>
  <c r="Q56" s="1"/>
  <c r="B57" s="1"/>
  <c r="V55"/>
  <c r="O56" s="1"/>
  <c r="U57" s="1"/>
  <c r="U58" s="1"/>
  <c r="U55"/>
  <c r="N56" s="1"/>
  <c r="AA57" s="1"/>
  <c r="AA58" s="1"/>
  <c r="W55"/>
  <c r="P56" s="1"/>
  <c r="K57" s="1"/>
  <c r="K58" s="1"/>
  <c r="J58"/>
  <c r="Q55"/>
  <c r="L56" s="1"/>
  <c r="AE57" s="1"/>
  <c r="AE58" s="1"/>
  <c r="P55"/>
  <c r="K56" s="1"/>
  <c r="Q57" s="1"/>
  <c r="Q58" s="1"/>
  <c r="O55"/>
  <c r="J56" s="1"/>
  <c r="Y57" s="1"/>
  <c r="Y58" s="1"/>
  <c r="R55"/>
  <c r="M56" s="1"/>
  <c r="G57" s="1"/>
  <c r="G58" s="1"/>
  <c r="O59"/>
  <c r="R58"/>
  <c r="AP60"/>
  <c r="AP62" s="1"/>
  <c r="AR60"/>
  <c r="AR62" s="1"/>
  <c r="AC59"/>
  <c r="AS55"/>
  <c r="AD56" s="1"/>
  <c r="F57" s="1"/>
  <c r="AV55"/>
  <c r="AG56" s="1"/>
  <c r="V57" s="1"/>
  <c r="AU55"/>
  <c r="AF56" s="1"/>
  <c r="P57" s="1"/>
  <c r="P58" s="1"/>
  <c r="AT55"/>
  <c r="AE56" s="1"/>
  <c r="AB57" s="1"/>
  <c r="AB58" s="1"/>
  <c r="E59"/>
  <c r="H60"/>
  <c r="H62" s="1"/>
  <c r="F60"/>
  <c r="F62" s="1"/>
  <c r="AI60"/>
  <c r="AI62" s="1"/>
  <c r="X59"/>
  <c r="BJ58" l="1"/>
  <c r="AE38" i="10" s="1"/>
  <c r="BH58" i="17"/>
  <c r="AC38" i="10" s="1"/>
  <c r="BM58" i="17"/>
  <c r="AH38" i="10" s="1"/>
  <c r="BI58" i="17"/>
  <c r="AD38" i="10" s="1"/>
  <c r="BL58" i="17"/>
  <c r="AG38" i="10" s="1"/>
  <c r="T59" i="17"/>
  <c r="E60"/>
  <c r="E62" s="1"/>
  <c r="W38" i="10"/>
  <c r="AB60" i="17"/>
  <c r="AB62" s="1"/>
  <c r="C59"/>
  <c r="U38" i="10"/>
  <c r="V38"/>
  <c r="W60" i="17"/>
  <c r="W62" s="1"/>
  <c r="P59"/>
  <c r="J60"/>
  <c r="J62" s="1"/>
  <c r="G59"/>
  <c r="P60"/>
  <c r="P62" s="1"/>
  <c r="K59"/>
  <c r="M59"/>
  <c r="R60"/>
  <c r="R62" s="1"/>
  <c r="T60"/>
  <c r="T62" s="1"/>
  <c r="Z38" i="10"/>
  <c r="AB59" i="17"/>
  <c r="AO60"/>
  <c r="AO62" s="1"/>
  <c r="AT60"/>
  <c r="AT62" s="1"/>
  <c r="AE59"/>
  <c r="B58"/>
  <c r="BF58" s="1"/>
  <c r="S38" i="10"/>
  <c r="K60" i="17"/>
  <c r="K62" s="1"/>
  <c r="H59"/>
  <c r="Y38" i="10"/>
  <c r="U60" i="17"/>
  <c r="U62" s="1"/>
  <c r="N59"/>
  <c r="S60"/>
  <c r="S62" s="1"/>
  <c r="F58"/>
  <c r="BG58" s="1"/>
  <c r="T38" i="10"/>
  <c r="R59" i="17"/>
  <c r="Y60"/>
  <c r="Y62" s="1"/>
  <c r="AA60"/>
  <c r="AA62" s="1"/>
  <c r="X60"/>
  <c r="X62" s="1"/>
  <c r="Z60"/>
  <c r="Z62" s="1"/>
  <c r="Q59"/>
  <c r="M60"/>
  <c r="M62" s="1"/>
  <c r="O60"/>
  <c r="O62" s="1"/>
  <c r="J59"/>
  <c r="AF60"/>
  <c r="AF62" s="1"/>
  <c r="AD60"/>
  <c r="AD62" s="1"/>
  <c r="U59"/>
  <c r="Z59"/>
  <c r="AM60"/>
  <c r="AM62" s="1"/>
  <c r="AK60"/>
  <c r="AK62" s="1"/>
  <c r="AH60"/>
  <c r="AH62" s="1"/>
  <c r="W59"/>
  <c r="V58"/>
  <c r="BK58" s="1"/>
  <c r="X38" i="10"/>
  <c r="AS60" i="17"/>
  <c r="AS62" s="1"/>
  <c r="AQ60"/>
  <c r="AQ62" s="1"/>
  <c r="AD59"/>
  <c r="AJ60"/>
  <c r="AJ62" s="1"/>
  <c r="Y59"/>
  <c r="AL60"/>
  <c r="AL62" s="1"/>
  <c r="AA59"/>
  <c r="AN60"/>
  <c r="AN62" s="1"/>
  <c r="AV60"/>
  <c r="AV62" s="1"/>
  <c r="AG59"/>
  <c r="B60"/>
  <c r="B62" s="1"/>
  <c r="BD66" l="1"/>
  <c r="AZ66"/>
  <c r="BB66"/>
  <c r="BE66"/>
  <c r="BA66"/>
  <c r="S63"/>
  <c r="Q63" s="1"/>
  <c r="L64" s="1"/>
  <c r="AE65" s="1"/>
  <c r="AE66" s="1"/>
  <c r="Y63"/>
  <c r="V63" s="1"/>
  <c r="O64" s="1"/>
  <c r="U65" s="1"/>
  <c r="U66" s="1"/>
  <c r="AE60"/>
  <c r="AE62" s="1"/>
  <c r="AE63" s="1"/>
  <c r="AF38" i="10"/>
  <c r="V59" i="17"/>
  <c r="BC66" s="1"/>
  <c r="AG60"/>
  <c r="AG62" s="1"/>
  <c r="AK63" s="1"/>
  <c r="AW60"/>
  <c r="AW62" s="1"/>
  <c r="AW63" s="1"/>
  <c r="B59"/>
  <c r="AX66" s="1"/>
  <c r="C60"/>
  <c r="C62" s="1"/>
  <c r="AA38" i="10"/>
  <c r="G60" i="17"/>
  <c r="G62" s="1"/>
  <c r="I60"/>
  <c r="I62" s="1"/>
  <c r="M63" s="1"/>
  <c r="F59"/>
  <c r="AY66" s="1"/>
  <c r="AB38" i="10"/>
  <c r="AQ63" i="17"/>
  <c r="R63" l="1"/>
  <c r="M64" s="1"/>
  <c r="G65" s="1"/>
  <c r="G66" s="1"/>
  <c r="J68" s="1"/>
  <c r="J70" s="1"/>
  <c r="O63"/>
  <c r="J64" s="1"/>
  <c r="Y65" s="1"/>
  <c r="Y66" s="1"/>
  <c r="Y67" s="1"/>
  <c r="P63"/>
  <c r="K64" s="1"/>
  <c r="Q65" s="1"/>
  <c r="Q66" s="1"/>
  <c r="U63"/>
  <c r="N64" s="1"/>
  <c r="AA65" s="1"/>
  <c r="AA66" s="1"/>
  <c r="AN68" s="1"/>
  <c r="AN70" s="1"/>
  <c r="X63"/>
  <c r="Q64" s="1"/>
  <c r="B65" s="1"/>
  <c r="B66" s="1"/>
  <c r="W63"/>
  <c r="P64" s="1"/>
  <c r="K65" s="1"/>
  <c r="K66" s="1"/>
  <c r="K67" s="1"/>
  <c r="G63"/>
  <c r="E63" s="1"/>
  <c r="D64" s="1"/>
  <c r="X65" s="1"/>
  <c r="X66" s="1"/>
  <c r="AU63"/>
  <c r="AF64" s="1"/>
  <c r="P65" s="1"/>
  <c r="P66" s="1"/>
  <c r="AS63"/>
  <c r="AD64" s="1"/>
  <c r="F65" s="1"/>
  <c r="AT63"/>
  <c r="AE64" s="1"/>
  <c r="AB65" s="1"/>
  <c r="AB66" s="1"/>
  <c r="AV63"/>
  <c r="AG64" s="1"/>
  <c r="V65" s="1"/>
  <c r="AM63"/>
  <c r="Z64" s="1"/>
  <c r="AG65" s="1"/>
  <c r="AG66" s="1"/>
  <c r="AP63"/>
  <c r="AC64" s="1"/>
  <c r="H65" s="1"/>
  <c r="H66" s="1"/>
  <c r="AN63"/>
  <c r="AA64" s="1"/>
  <c r="M65" s="1"/>
  <c r="M66" s="1"/>
  <c r="AO63"/>
  <c r="AB64" s="1"/>
  <c r="W65" s="1"/>
  <c r="W66" s="1"/>
  <c r="U67"/>
  <c r="AF68"/>
  <c r="AF70" s="1"/>
  <c r="AD68"/>
  <c r="AD70" s="1"/>
  <c r="AA63"/>
  <c r="R64" s="1"/>
  <c r="I65" s="1"/>
  <c r="I66" s="1"/>
  <c r="AC63"/>
  <c r="T64" s="1"/>
  <c r="Z65" s="1"/>
  <c r="AD63"/>
  <c r="U64" s="1"/>
  <c r="D65" s="1"/>
  <c r="D66" s="1"/>
  <c r="AB63"/>
  <c r="S64" s="1"/>
  <c r="O65" s="1"/>
  <c r="O66" s="1"/>
  <c r="AA67"/>
  <c r="Q67"/>
  <c r="X68"/>
  <c r="X70" s="1"/>
  <c r="Z68"/>
  <c r="Z70" s="1"/>
  <c r="P68"/>
  <c r="P70" s="1"/>
  <c r="AH63"/>
  <c r="W64" s="1"/>
  <c r="AD65" s="1"/>
  <c r="AI63"/>
  <c r="X64" s="1"/>
  <c r="L65" s="1"/>
  <c r="L66" s="1"/>
  <c r="AG63"/>
  <c r="V64" s="1"/>
  <c r="E65" s="1"/>
  <c r="E66" s="1"/>
  <c r="AJ63"/>
  <c r="Y64" s="1"/>
  <c r="T65" s="1"/>
  <c r="T66" s="1"/>
  <c r="AT68"/>
  <c r="AT70" s="1"/>
  <c r="AE67"/>
  <c r="J63"/>
  <c r="G64" s="1"/>
  <c r="AC65" s="1"/>
  <c r="AC66" s="1"/>
  <c r="I63"/>
  <c r="F64" s="1"/>
  <c r="N65" s="1"/>
  <c r="L63"/>
  <c r="I64" s="1"/>
  <c r="S65" s="1"/>
  <c r="S66" s="1"/>
  <c r="K63"/>
  <c r="H64" s="1"/>
  <c r="C65" s="1"/>
  <c r="C66" s="1"/>
  <c r="BF66" l="1"/>
  <c r="AA37" i="10" s="1"/>
  <c r="AL68" i="17"/>
  <c r="AL70" s="1"/>
  <c r="G67"/>
  <c r="AJ68"/>
  <c r="AJ70" s="1"/>
  <c r="D63"/>
  <c r="C64" s="1"/>
  <c r="R65" s="1"/>
  <c r="W37" i="10" s="1"/>
  <c r="F63" i="17"/>
  <c r="E64" s="1"/>
  <c r="AF65" s="1"/>
  <c r="AF66" s="1"/>
  <c r="AF67" s="1"/>
  <c r="C63"/>
  <c r="B64" s="1"/>
  <c r="J65" s="1"/>
  <c r="U37" i="10" s="1"/>
  <c r="S37"/>
  <c r="C68" i="17"/>
  <c r="C70" s="1"/>
  <c r="AW68"/>
  <c r="AW70" s="1"/>
  <c r="B67"/>
  <c r="N66"/>
  <c r="BI66" s="1"/>
  <c r="V37" i="10"/>
  <c r="T67" i="17"/>
  <c r="AC68"/>
  <c r="AC70" s="1"/>
  <c r="L68"/>
  <c r="L70" s="1"/>
  <c r="N68"/>
  <c r="N70" s="1"/>
  <c r="I67"/>
  <c r="AG67"/>
  <c r="AV68"/>
  <c r="AV70" s="1"/>
  <c r="B68"/>
  <c r="B70" s="1"/>
  <c r="P67"/>
  <c r="W68"/>
  <c r="W70" s="1"/>
  <c r="S67"/>
  <c r="AB68"/>
  <c r="AB70" s="1"/>
  <c r="AD66"/>
  <c r="Z66"/>
  <c r="BL66" s="1"/>
  <c r="Y37" i="10"/>
  <c r="H67" i="17"/>
  <c r="K68"/>
  <c r="K70" s="1"/>
  <c r="X67"/>
  <c r="AI68"/>
  <c r="AI70" s="1"/>
  <c r="F66"/>
  <c r="BG66" s="1"/>
  <c r="T37" i="10"/>
  <c r="C67" i="17"/>
  <c r="D68"/>
  <c r="D70" s="1"/>
  <c r="Q68"/>
  <c r="Q70" s="1"/>
  <c r="L67"/>
  <c r="E68"/>
  <c r="E70" s="1"/>
  <c r="D67"/>
  <c r="M67"/>
  <c r="T68"/>
  <c r="T70" s="1"/>
  <c r="R68"/>
  <c r="R70" s="1"/>
  <c r="AB67"/>
  <c r="AO68"/>
  <c r="AO70" s="1"/>
  <c r="AC67"/>
  <c r="AR68"/>
  <c r="AR70" s="1"/>
  <c r="AP68"/>
  <c r="AP70" s="1"/>
  <c r="H68"/>
  <c r="H70" s="1"/>
  <c r="F68"/>
  <c r="F70" s="1"/>
  <c r="E67"/>
  <c r="O67"/>
  <c r="V68"/>
  <c r="V70" s="1"/>
  <c r="W67"/>
  <c r="AH68"/>
  <c r="AH70" s="1"/>
  <c r="V66"/>
  <c r="BK66" s="1"/>
  <c r="X37" i="10"/>
  <c r="BM66" i="17" l="1"/>
  <c r="AH37" i="10" s="1"/>
  <c r="AX74" i="17"/>
  <c r="AU68"/>
  <c r="AU70" s="1"/>
  <c r="J66"/>
  <c r="Z37" i="10"/>
  <c r="R66" i="17"/>
  <c r="AM68"/>
  <c r="AM70" s="1"/>
  <c r="Z67"/>
  <c r="BD74" s="1"/>
  <c r="AK68"/>
  <c r="AK70" s="1"/>
  <c r="AG37" i="10"/>
  <c r="N67" i="17"/>
  <c r="BA74" s="1"/>
  <c r="S68"/>
  <c r="S70" s="1"/>
  <c r="U68"/>
  <c r="U70" s="1"/>
  <c r="AD37" i="10"/>
  <c r="G68" i="17"/>
  <c r="G70" s="1"/>
  <c r="G71" s="1"/>
  <c r="I68"/>
  <c r="I70" s="1"/>
  <c r="F67"/>
  <c r="AY74" s="1"/>
  <c r="AB37" i="10"/>
  <c r="AD67" i="17"/>
  <c r="BE74" s="1"/>
  <c r="AQ68"/>
  <c r="AQ70" s="1"/>
  <c r="AS68"/>
  <c r="AS70" s="1"/>
  <c r="V67"/>
  <c r="BC74" s="1"/>
  <c r="AG68"/>
  <c r="AG70" s="1"/>
  <c r="AE68"/>
  <c r="AE70" s="1"/>
  <c r="AF37" i="10"/>
  <c r="Y68" i="17" l="1"/>
  <c r="Y70" s="1"/>
  <c r="Y71" s="1"/>
  <c r="BJ66"/>
  <c r="AE37" i="10" s="1"/>
  <c r="O68" i="17"/>
  <c r="O70" s="1"/>
  <c r="S71" s="1"/>
  <c r="Q71" s="1"/>
  <c r="L72" s="1"/>
  <c r="AE73" s="1"/>
  <c r="AE74" s="1"/>
  <c r="BH66"/>
  <c r="AC37" i="10" s="1"/>
  <c r="AW71" i="17"/>
  <c r="AT71" s="1"/>
  <c r="AE72" s="1"/>
  <c r="AB73" s="1"/>
  <c r="AB74" s="1"/>
  <c r="M68"/>
  <c r="M70" s="1"/>
  <c r="M71" s="1"/>
  <c r="K71" s="1"/>
  <c r="H72" s="1"/>
  <c r="C73" s="1"/>
  <c r="C74" s="1"/>
  <c r="J67"/>
  <c r="AZ74" s="1"/>
  <c r="AA68"/>
  <c r="AA70" s="1"/>
  <c r="AE71" s="1"/>
  <c r="R67"/>
  <c r="BB74" s="1"/>
  <c r="AK71"/>
  <c r="AG71" s="1"/>
  <c r="V72" s="1"/>
  <c r="E73" s="1"/>
  <c r="E74" s="1"/>
  <c r="AQ71"/>
  <c r="D71"/>
  <c r="C72" s="1"/>
  <c r="R73" s="1"/>
  <c r="E71"/>
  <c r="D72" s="1"/>
  <c r="X73" s="1"/>
  <c r="X74" s="1"/>
  <c r="F71"/>
  <c r="E72" s="1"/>
  <c r="AF73" s="1"/>
  <c r="AF74" s="1"/>
  <c r="C71"/>
  <c r="B72" s="1"/>
  <c r="J73" s="1"/>
  <c r="AV71" l="1"/>
  <c r="AG72" s="1"/>
  <c r="V73" s="1"/>
  <c r="V74" s="1"/>
  <c r="AS71"/>
  <c r="AD72" s="1"/>
  <c r="F73" s="1"/>
  <c r="F74" s="1"/>
  <c r="AU71"/>
  <c r="AF72" s="1"/>
  <c r="P73" s="1"/>
  <c r="P74" s="1"/>
  <c r="W76" s="1"/>
  <c r="W78" s="1"/>
  <c r="AH71"/>
  <c r="W72" s="1"/>
  <c r="AD73" s="1"/>
  <c r="AD74" s="1"/>
  <c r="AJ71"/>
  <c r="Y72" s="1"/>
  <c r="T73" s="1"/>
  <c r="T74" s="1"/>
  <c r="AC76" s="1"/>
  <c r="AC78" s="1"/>
  <c r="AI71"/>
  <c r="X72" s="1"/>
  <c r="L73" s="1"/>
  <c r="L74" s="1"/>
  <c r="L75" s="1"/>
  <c r="O71"/>
  <c r="J72" s="1"/>
  <c r="Y73" s="1"/>
  <c r="Y74" s="1"/>
  <c r="AJ76" s="1"/>
  <c r="AJ78" s="1"/>
  <c r="R71"/>
  <c r="M72" s="1"/>
  <c r="G73" s="1"/>
  <c r="G74" s="1"/>
  <c r="G75" s="1"/>
  <c r="P71"/>
  <c r="K72" s="1"/>
  <c r="Q73" s="1"/>
  <c r="Q74" s="1"/>
  <c r="X76" s="1"/>
  <c r="X78" s="1"/>
  <c r="J71"/>
  <c r="G72" s="1"/>
  <c r="AC73" s="1"/>
  <c r="AC74" s="1"/>
  <c r="AP76" s="1"/>
  <c r="AP78" s="1"/>
  <c r="L71"/>
  <c r="I72" s="1"/>
  <c r="S73" s="1"/>
  <c r="S74" s="1"/>
  <c r="S75" s="1"/>
  <c r="I71"/>
  <c r="F72" s="1"/>
  <c r="N73" s="1"/>
  <c r="N74" s="1"/>
  <c r="J74"/>
  <c r="AP71"/>
  <c r="AC72" s="1"/>
  <c r="H73" s="1"/>
  <c r="H74" s="1"/>
  <c r="AO71"/>
  <c r="AB72" s="1"/>
  <c r="W73" s="1"/>
  <c r="W74" s="1"/>
  <c r="AM71"/>
  <c r="Z72" s="1"/>
  <c r="AG73" s="1"/>
  <c r="AG74" s="1"/>
  <c r="AN71"/>
  <c r="AA72" s="1"/>
  <c r="M73" s="1"/>
  <c r="M74" s="1"/>
  <c r="D76"/>
  <c r="D78" s="1"/>
  <c r="C75"/>
  <c r="AD71"/>
  <c r="U72" s="1"/>
  <c r="D73" s="1"/>
  <c r="D74" s="1"/>
  <c r="AB71"/>
  <c r="S72" s="1"/>
  <c r="O73" s="1"/>
  <c r="O74" s="1"/>
  <c r="AC71"/>
  <c r="T72" s="1"/>
  <c r="Z73" s="1"/>
  <c r="AA71"/>
  <c r="R72" s="1"/>
  <c r="I73" s="1"/>
  <c r="I74" s="1"/>
  <c r="AT76"/>
  <c r="AT78" s="1"/>
  <c r="AE75"/>
  <c r="R74"/>
  <c r="V71"/>
  <c r="O72" s="1"/>
  <c r="U73" s="1"/>
  <c r="U74" s="1"/>
  <c r="X71"/>
  <c r="Q72" s="1"/>
  <c r="B73" s="1"/>
  <c r="U71"/>
  <c r="N72" s="1"/>
  <c r="AA73" s="1"/>
  <c r="AA74" s="1"/>
  <c r="W71"/>
  <c r="P72" s="1"/>
  <c r="K73" s="1"/>
  <c r="K74" s="1"/>
  <c r="AL76"/>
  <c r="AL78" s="1"/>
  <c r="Y75"/>
  <c r="AI76"/>
  <c r="AI78" s="1"/>
  <c r="X75"/>
  <c r="Q76"/>
  <c r="Q78" s="1"/>
  <c r="AB75"/>
  <c r="AO76"/>
  <c r="AO78" s="1"/>
  <c r="AU76"/>
  <c r="AU78" s="1"/>
  <c r="AF75"/>
  <c r="E75"/>
  <c r="F76"/>
  <c r="F78" s="1"/>
  <c r="H76"/>
  <c r="H78" s="1"/>
  <c r="BI74" l="1"/>
  <c r="AD36" i="10" s="1"/>
  <c r="BK74" i="17"/>
  <c r="BJ74"/>
  <c r="BG74"/>
  <c r="BM74"/>
  <c r="AH36" i="10" s="1"/>
  <c r="BH74" i="17"/>
  <c r="AC36" i="10" s="1"/>
  <c r="P75" i="17"/>
  <c r="T75"/>
  <c r="Q75"/>
  <c r="Z76"/>
  <c r="Z78" s="1"/>
  <c r="J76"/>
  <c r="J78" s="1"/>
  <c r="AR76"/>
  <c r="AR78" s="1"/>
  <c r="AC75"/>
  <c r="AB76"/>
  <c r="AB78" s="1"/>
  <c r="X36" i="10"/>
  <c r="V36"/>
  <c r="Z36"/>
  <c r="P76" i="17"/>
  <c r="P78" s="1"/>
  <c r="K75"/>
  <c r="V76"/>
  <c r="V78" s="1"/>
  <c r="O75"/>
  <c r="M75"/>
  <c r="R76"/>
  <c r="R78" s="1"/>
  <c r="T76"/>
  <c r="T78" s="1"/>
  <c r="T36" i="10"/>
  <c r="U36"/>
  <c r="AF76" i="17"/>
  <c r="AF78" s="1"/>
  <c r="U75"/>
  <c r="AD76"/>
  <c r="AD78" s="1"/>
  <c r="N75"/>
  <c r="S76"/>
  <c r="S78" s="1"/>
  <c r="U76"/>
  <c r="U78" s="1"/>
  <c r="AE36" i="10"/>
  <c r="AA76" i="17"/>
  <c r="AA78" s="1"/>
  <c r="Y76"/>
  <c r="Y78" s="1"/>
  <c r="R75"/>
  <c r="Z74"/>
  <c r="BL74" s="1"/>
  <c r="Y36" i="10"/>
  <c r="AS76" i="17"/>
  <c r="AS78" s="1"/>
  <c r="AD75"/>
  <c r="AQ76"/>
  <c r="AQ78" s="1"/>
  <c r="K76"/>
  <c r="K78" s="1"/>
  <c r="H75"/>
  <c r="AF36" i="10"/>
  <c r="AE76" i="17"/>
  <c r="AE78" s="1"/>
  <c r="AG76"/>
  <c r="AG78" s="1"/>
  <c r="V75"/>
  <c r="B74"/>
  <c r="BF74" s="1"/>
  <c r="S36" i="10"/>
  <c r="L76" i="17"/>
  <c r="L78" s="1"/>
  <c r="N76"/>
  <c r="N78" s="1"/>
  <c r="I75"/>
  <c r="AH76"/>
  <c r="AH78" s="1"/>
  <c r="W75"/>
  <c r="W36" i="10"/>
  <c r="AN76" i="17"/>
  <c r="AN78" s="1"/>
  <c r="AA75"/>
  <c r="AB36" i="10"/>
  <c r="F75" i="17"/>
  <c r="G76"/>
  <c r="G78" s="1"/>
  <c r="I76"/>
  <c r="I78" s="1"/>
  <c r="E76"/>
  <c r="E78" s="1"/>
  <c r="D75"/>
  <c r="AG75"/>
  <c r="B76"/>
  <c r="B78" s="1"/>
  <c r="AV76"/>
  <c r="AV78" s="1"/>
  <c r="O76"/>
  <c r="O78" s="1"/>
  <c r="J75"/>
  <c r="M76"/>
  <c r="M78" s="1"/>
  <c r="BA82" l="1"/>
  <c r="AY82"/>
  <c r="BC82"/>
  <c r="BB82"/>
  <c r="AZ82"/>
  <c r="BE82"/>
  <c r="S79"/>
  <c r="O79" s="1"/>
  <c r="J80" s="1"/>
  <c r="Y81" s="1"/>
  <c r="Y82" s="1"/>
  <c r="AE79"/>
  <c r="AC79" s="1"/>
  <c r="T80" s="1"/>
  <c r="Z81" s="1"/>
  <c r="M79"/>
  <c r="I79" s="1"/>
  <c r="F80" s="1"/>
  <c r="N81" s="1"/>
  <c r="AA36" i="10"/>
  <c r="AW76" i="17"/>
  <c r="AW78" s="1"/>
  <c r="AW79" s="1"/>
  <c r="B75"/>
  <c r="AX82" s="1"/>
  <c r="C76"/>
  <c r="C78" s="1"/>
  <c r="G79" s="1"/>
  <c r="AK76"/>
  <c r="AK78" s="1"/>
  <c r="AG36" i="10"/>
  <c r="AM76" i="17"/>
  <c r="AM78" s="1"/>
  <c r="AQ79" s="1"/>
  <c r="Z75"/>
  <c r="BD82" s="1"/>
  <c r="Y79"/>
  <c r="AK79"/>
  <c r="P79" l="1"/>
  <c r="K80" s="1"/>
  <c r="Q81" s="1"/>
  <c r="Q82" s="1"/>
  <c r="X84" s="1"/>
  <c r="X86" s="1"/>
  <c r="Q79"/>
  <c r="L80" s="1"/>
  <c r="AE81" s="1"/>
  <c r="AE82" s="1"/>
  <c r="AT84" s="1"/>
  <c r="AT86" s="1"/>
  <c r="R79"/>
  <c r="M80" s="1"/>
  <c r="G81" s="1"/>
  <c r="G82" s="1"/>
  <c r="G83" s="1"/>
  <c r="AB79"/>
  <c r="S80" s="1"/>
  <c r="O81" s="1"/>
  <c r="O82" s="1"/>
  <c r="J79"/>
  <c r="G80" s="1"/>
  <c r="AC81" s="1"/>
  <c r="AC82" s="1"/>
  <c r="AC83" s="1"/>
  <c r="K79"/>
  <c r="H80" s="1"/>
  <c r="C81" s="1"/>
  <c r="C82" s="1"/>
  <c r="D84" s="1"/>
  <c r="D86" s="1"/>
  <c r="AA79"/>
  <c r="R80" s="1"/>
  <c r="I81" s="1"/>
  <c r="I82" s="1"/>
  <c r="L79"/>
  <c r="I80" s="1"/>
  <c r="S81" s="1"/>
  <c r="S82" s="1"/>
  <c r="AB84" s="1"/>
  <c r="AB86" s="1"/>
  <c r="AD79"/>
  <c r="U80" s="1"/>
  <c r="D81" s="1"/>
  <c r="D82" s="1"/>
  <c r="E84" s="1"/>
  <c r="E86" s="1"/>
  <c r="D79"/>
  <c r="C80" s="1"/>
  <c r="R81" s="1"/>
  <c r="E79"/>
  <c r="D80" s="1"/>
  <c r="X81" s="1"/>
  <c r="X82" s="1"/>
  <c r="F79"/>
  <c r="E80" s="1"/>
  <c r="AF81" s="1"/>
  <c r="AF82" s="1"/>
  <c r="C79"/>
  <c r="B80" s="1"/>
  <c r="J81" s="1"/>
  <c r="AT79"/>
  <c r="AE80" s="1"/>
  <c r="AB81" s="1"/>
  <c r="AB82" s="1"/>
  <c r="AS79"/>
  <c r="AD80" s="1"/>
  <c r="F81" s="1"/>
  <c r="AV79"/>
  <c r="AG80" s="1"/>
  <c r="V81" s="1"/>
  <c r="AU79"/>
  <c r="AF80" s="1"/>
  <c r="P81" s="1"/>
  <c r="P82" s="1"/>
  <c r="AH79"/>
  <c r="W80" s="1"/>
  <c r="AD81" s="1"/>
  <c r="AG79"/>
  <c r="V80" s="1"/>
  <c r="E81" s="1"/>
  <c r="E82" s="1"/>
  <c r="AJ79"/>
  <c r="Y80" s="1"/>
  <c r="T81" s="1"/>
  <c r="T82" s="1"/>
  <c r="AI79"/>
  <c r="X80" s="1"/>
  <c r="L81" s="1"/>
  <c r="L82" s="1"/>
  <c r="AO79"/>
  <c r="AB80" s="1"/>
  <c r="W81" s="1"/>
  <c r="W82" s="1"/>
  <c r="AP79"/>
  <c r="AC80" s="1"/>
  <c r="H81" s="1"/>
  <c r="H82" s="1"/>
  <c r="AN79"/>
  <c r="AA80" s="1"/>
  <c r="M81" s="1"/>
  <c r="M82" s="1"/>
  <c r="AM79"/>
  <c r="Z80" s="1"/>
  <c r="AG81" s="1"/>
  <c r="AG82" s="1"/>
  <c r="S83"/>
  <c r="Z82"/>
  <c r="N82"/>
  <c r="N84"/>
  <c r="N86" s="1"/>
  <c r="I83"/>
  <c r="L84"/>
  <c r="L86" s="1"/>
  <c r="AJ84"/>
  <c r="AJ86" s="1"/>
  <c r="Y83"/>
  <c r="AL84"/>
  <c r="AL86" s="1"/>
  <c r="U79"/>
  <c r="N80" s="1"/>
  <c r="AA81" s="1"/>
  <c r="AA82" s="1"/>
  <c r="X79"/>
  <c r="Q80" s="1"/>
  <c r="B81" s="1"/>
  <c r="V79"/>
  <c r="O80" s="1"/>
  <c r="U81" s="1"/>
  <c r="U82" s="1"/>
  <c r="W79"/>
  <c r="P80" s="1"/>
  <c r="K81" s="1"/>
  <c r="K82" s="1"/>
  <c r="O83"/>
  <c r="V84"/>
  <c r="V86" s="1"/>
  <c r="Z84" l="1"/>
  <c r="Z86" s="1"/>
  <c r="BI82"/>
  <c r="Q83"/>
  <c r="BL82"/>
  <c r="C83"/>
  <c r="J84"/>
  <c r="J86" s="1"/>
  <c r="AE83"/>
  <c r="AR84"/>
  <c r="AR86" s="1"/>
  <c r="D83"/>
  <c r="AP84"/>
  <c r="AP86" s="1"/>
  <c r="V35" i="10"/>
  <c r="B82" i="17"/>
  <c r="BF82" s="1"/>
  <c r="S35" i="10"/>
  <c r="AV84" i="17"/>
  <c r="AV86" s="1"/>
  <c r="B84"/>
  <c r="B86" s="1"/>
  <c r="AG83"/>
  <c r="F84"/>
  <c r="F86" s="1"/>
  <c r="E83"/>
  <c r="H84"/>
  <c r="H86" s="1"/>
  <c r="AO84"/>
  <c r="AO86" s="1"/>
  <c r="AB83"/>
  <c r="R82"/>
  <c r="BJ82" s="1"/>
  <c r="W35" i="10"/>
  <c r="Y35"/>
  <c r="AF84" i="17"/>
  <c r="AF86" s="1"/>
  <c r="AD84"/>
  <c r="AD86" s="1"/>
  <c r="U83"/>
  <c r="W83"/>
  <c r="AH84"/>
  <c r="AH86" s="1"/>
  <c r="AC84"/>
  <c r="AC86" s="1"/>
  <c r="T83"/>
  <c r="F82"/>
  <c r="BG82" s="1"/>
  <c r="T35" i="10"/>
  <c r="AI84" i="17"/>
  <c r="AI86" s="1"/>
  <c r="X83"/>
  <c r="K83"/>
  <c r="P84"/>
  <c r="P86" s="1"/>
  <c r="K84"/>
  <c r="K86" s="1"/>
  <c r="H83"/>
  <c r="L83"/>
  <c r="Q84"/>
  <c r="Q86" s="1"/>
  <c r="V82"/>
  <c r="BK82" s="1"/>
  <c r="X35" i="10"/>
  <c r="AF83" i="17"/>
  <c r="AU84"/>
  <c r="AU86" s="1"/>
  <c r="AN84"/>
  <c r="AN86" s="1"/>
  <c r="AA83"/>
  <c r="AD35" i="10"/>
  <c r="U84" i="17"/>
  <c r="U86" s="1"/>
  <c r="N83"/>
  <c r="S84"/>
  <c r="S86" s="1"/>
  <c r="AG35" i="10"/>
  <c r="Z83" i="17"/>
  <c r="BD90" s="1"/>
  <c r="AK84"/>
  <c r="AK86" s="1"/>
  <c r="AM84"/>
  <c r="AM86" s="1"/>
  <c r="M83"/>
  <c r="R84"/>
  <c r="R86" s="1"/>
  <c r="T84"/>
  <c r="T86" s="1"/>
  <c r="AD82"/>
  <c r="BM82" s="1"/>
  <c r="Z35" i="10"/>
  <c r="P83" i="17"/>
  <c r="W84"/>
  <c r="W86" s="1"/>
  <c r="J82"/>
  <c r="BH82" s="1"/>
  <c r="U35" i="10"/>
  <c r="BA90" i="17" l="1"/>
  <c r="AB35" i="10"/>
  <c r="I84" i="17"/>
  <c r="I86" s="1"/>
  <c r="G84"/>
  <c r="G86" s="1"/>
  <c r="F83"/>
  <c r="AY90" s="1"/>
  <c r="AA35" i="10"/>
  <c r="AW84" i="17"/>
  <c r="AW86" s="1"/>
  <c r="C84"/>
  <c r="C86" s="1"/>
  <c r="G87" s="1"/>
  <c r="B83"/>
  <c r="AX90" s="1"/>
  <c r="AF35" i="10"/>
  <c r="AE84" i="17"/>
  <c r="AE86" s="1"/>
  <c r="AG84"/>
  <c r="AG86" s="1"/>
  <c r="AK87" s="1"/>
  <c r="V83"/>
  <c r="BC90" s="1"/>
  <c r="AE35" i="10"/>
  <c r="R83" i="17"/>
  <c r="BB90" s="1"/>
  <c r="Y84"/>
  <c r="Y86" s="1"/>
  <c r="Y87" s="1"/>
  <c r="AA84"/>
  <c r="AA86" s="1"/>
  <c r="AC35" i="10"/>
  <c r="J83" i="17"/>
  <c r="AZ90" s="1"/>
  <c r="O84"/>
  <c r="O86" s="1"/>
  <c r="S87" s="1"/>
  <c r="M84"/>
  <c r="M86" s="1"/>
  <c r="AH35" i="10"/>
  <c r="AQ84" i="17"/>
  <c r="AQ86" s="1"/>
  <c r="AQ87" s="1"/>
  <c r="AD83"/>
  <c r="BE90" s="1"/>
  <c r="AS84"/>
  <c r="AS86" s="1"/>
  <c r="AW87" l="1"/>
  <c r="AT87" s="1"/>
  <c r="AE88" s="1"/>
  <c r="AB89" s="1"/>
  <c r="AB90" s="1"/>
  <c r="M87"/>
  <c r="J87" s="1"/>
  <c r="G88" s="1"/>
  <c r="AC89" s="1"/>
  <c r="AC90" s="1"/>
  <c r="AE87"/>
  <c r="AD87" s="1"/>
  <c r="U88" s="1"/>
  <c r="D89" s="1"/>
  <c r="D90" s="1"/>
  <c r="X87"/>
  <c r="Q88" s="1"/>
  <c r="B89" s="1"/>
  <c r="V87"/>
  <c r="O88" s="1"/>
  <c r="U89" s="1"/>
  <c r="U90" s="1"/>
  <c r="W87"/>
  <c r="P88" s="1"/>
  <c r="K89" s="1"/>
  <c r="K90" s="1"/>
  <c r="U87"/>
  <c r="N88" s="1"/>
  <c r="AA89" s="1"/>
  <c r="AA90" s="1"/>
  <c r="AI87"/>
  <c r="X88" s="1"/>
  <c r="L89" s="1"/>
  <c r="L90" s="1"/>
  <c r="AH87"/>
  <c r="W88" s="1"/>
  <c r="AD89" s="1"/>
  <c r="AG87"/>
  <c r="V88" s="1"/>
  <c r="E89" s="1"/>
  <c r="E90" s="1"/>
  <c r="AJ87"/>
  <c r="Y88" s="1"/>
  <c r="T89" s="1"/>
  <c r="T90" s="1"/>
  <c r="AN87"/>
  <c r="AA88" s="1"/>
  <c r="M89" s="1"/>
  <c r="M90" s="1"/>
  <c r="AO87"/>
  <c r="AB88" s="1"/>
  <c r="W89" s="1"/>
  <c r="W90" s="1"/>
  <c r="AP87"/>
  <c r="AC88" s="1"/>
  <c r="H89" s="1"/>
  <c r="H90" s="1"/>
  <c r="AM87"/>
  <c r="Z88" s="1"/>
  <c r="AG89" s="1"/>
  <c r="AG90" s="1"/>
  <c r="F87"/>
  <c r="E88" s="1"/>
  <c r="AF89" s="1"/>
  <c r="AF90" s="1"/>
  <c r="D87"/>
  <c r="C88" s="1"/>
  <c r="R89" s="1"/>
  <c r="E87"/>
  <c r="D88" s="1"/>
  <c r="X89" s="1"/>
  <c r="X90" s="1"/>
  <c r="C87"/>
  <c r="B88" s="1"/>
  <c r="J89" s="1"/>
  <c r="R87"/>
  <c r="M88" s="1"/>
  <c r="G89" s="1"/>
  <c r="G90" s="1"/>
  <c r="Q87"/>
  <c r="L88" s="1"/>
  <c r="AE89" s="1"/>
  <c r="AE90" s="1"/>
  <c r="P87"/>
  <c r="K88" s="1"/>
  <c r="Q89" s="1"/>
  <c r="Q90" s="1"/>
  <c r="O87"/>
  <c r="J88" s="1"/>
  <c r="Y89" s="1"/>
  <c r="Y90" s="1"/>
  <c r="AU87" l="1"/>
  <c r="AF88" s="1"/>
  <c r="P89" s="1"/>
  <c r="P90" s="1"/>
  <c r="P91" s="1"/>
  <c r="AS87"/>
  <c r="AD88" s="1"/>
  <c r="F89" s="1"/>
  <c r="F90" s="1"/>
  <c r="AV87"/>
  <c r="AG88" s="1"/>
  <c r="V89" s="1"/>
  <c r="L87"/>
  <c r="I88" s="1"/>
  <c r="S89" s="1"/>
  <c r="S90" s="1"/>
  <c r="I87"/>
  <c r="F88" s="1"/>
  <c r="N89" s="1"/>
  <c r="K87"/>
  <c r="H88" s="1"/>
  <c r="C89" s="1"/>
  <c r="C90" s="1"/>
  <c r="C91" s="1"/>
  <c r="AB87"/>
  <c r="S88" s="1"/>
  <c r="O89" s="1"/>
  <c r="O90" s="1"/>
  <c r="V92" s="1"/>
  <c r="V94" s="1"/>
  <c r="AC87"/>
  <c r="T88" s="1"/>
  <c r="Z89" s="1"/>
  <c r="Y34" i="10" s="1"/>
  <c r="AA87" i="17"/>
  <c r="R88" s="1"/>
  <c r="I89" s="1"/>
  <c r="I90" s="1"/>
  <c r="L92" s="1"/>
  <c r="L94" s="1"/>
  <c r="AO92"/>
  <c r="AO94" s="1"/>
  <c r="AB91"/>
  <c r="G91"/>
  <c r="J92"/>
  <c r="J94" s="1"/>
  <c r="AU92"/>
  <c r="AU94" s="1"/>
  <c r="AF91"/>
  <c r="R92"/>
  <c r="R94" s="1"/>
  <c r="M91"/>
  <c r="T92"/>
  <c r="T94" s="1"/>
  <c r="L91"/>
  <c r="Q92"/>
  <c r="Q94" s="1"/>
  <c r="N90"/>
  <c r="BI90" s="1"/>
  <c r="B90"/>
  <c r="BF90" s="1"/>
  <c r="S34" i="10"/>
  <c r="AE91" i="17"/>
  <c r="AT92"/>
  <c r="AT94" s="1"/>
  <c r="R90"/>
  <c r="BJ90" s="1"/>
  <c r="W34" i="10"/>
  <c r="E92" i="17"/>
  <c r="E94" s="1"/>
  <c r="D91"/>
  <c r="W91"/>
  <c r="AH92"/>
  <c r="AH94" s="1"/>
  <c r="AD90"/>
  <c r="BM90" s="1"/>
  <c r="Z34" i="10"/>
  <c r="S91" i="17"/>
  <c r="AB92"/>
  <c r="AB94" s="1"/>
  <c r="AF92"/>
  <c r="AF94" s="1"/>
  <c r="U91"/>
  <c r="AD92"/>
  <c r="AD94" s="1"/>
  <c r="T34" i="10"/>
  <c r="X92" i="17"/>
  <c r="X94" s="1"/>
  <c r="Q91"/>
  <c r="Z92"/>
  <c r="Z94" s="1"/>
  <c r="X91"/>
  <c r="AI92"/>
  <c r="AI94" s="1"/>
  <c r="K92"/>
  <c r="K94" s="1"/>
  <c r="H91"/>
  <c r="E91"/>
  <c r="H92"/>
  <c r="H94" s="1"/>
  <c r="F92"/>
  <c r="F94" s="1"/>
  <c r="D92"/>
  <c r="D94" s="1"/>
  <c r="P92"/>
  <c r="P94" s="1"/>
  <c r="K91"/>
  <c r="V90"/>
  <c r="BK90" s="1"/>
  <c r="X34" i="10"/>
  <c r="AJ92" i="17"/>
  <c r="AJ94" s="1"/>
  <c r="AL92"/>
  <c r="AL94" s="1"/>
  <c r="Y91"/>
  <c r="J90"/>
  <c r="BH90" s="1"/>
  <c r="U34" i="10"/>
  <c r="AV92" i="17"/>
  <c r="AV94" s="1"/>
  <c r="B92"/>
  <c r="B94" s="1"/>
  <c r="AG91"/>
  <c r="AC92"/>
  <c r="AC94" s="1"/>
  <c r="T91"/>
  <c r="AR92"/>
  <c r="AR94" s="1"/>
  <c r="AP92"/>
  <c r="AP94" s="1"/>
  <c r="AC91"/>
  <c r="AA91"/>
  <c r="AN92"/>
  <c r="AN94" s="1"/>
  <c r="W92" l="1"/>
  <c r="W94" s="1"/>
  <c r="BG90"/>
  <c r="O91"/>
  <c r="V34" i="10"/>
  <c r="N92" i="17"/>
  <c r="N94" s="1"/>
  <c r="I91"/>
  <c r="Z90"/>
  <c r="AH34" i="10"/>
  <c r="AD91" i="17"/>
  <c r="BE98" s="1"/>
  <c r="AQ92"/>
  <c r="AQ94" s="1"/>
  <c r="AS92"/>
  <c r="AS94" s="1"/>
  <c r="AA34" i="10"/>
  <c r="B91" i="17"/>
  <c r="AX98" s="1"/>
  <c r="AW92"/>
  <c r="AW94" s="1"/>
  <c r="C92"/>
  <c r="C94" s="1"/>
  <c r="AE92"/>
  <c r="AE94" s="1"/>
  <c r="AF34" i="10"/>
  <c r="V91" i="17"/>
  <c r="BC98" s="1"/>
  <c r="AG92"/>
  <c r="AG94" s="1"/>
  <c r="AC34" i="10"/>
  <c r="J91" i="17"/>
  <c r="AZ98" s="1"/>
  <c r="O92"/>
  <c r="O94" s="1"/>
  <c r="M92"/>
  <c r="M94" s="1"/>
  <c r="AE34" i="10"/>
  <c r="AA92" i="17"/>
  <c r="AA94" s="1"/>
  <c r="AE95" s="1"/>
  <c r="Y92"/>
  <c r="Y94" s="1"/>
  <c r="R91"/>
  <c r="BB98" s="1"/>
  <c r="AD34" i="10"/>
  <c r="U92" i="17"/>
  <c r="U94" s="1"/>
  <c r="N91"/>
  <c r="BA98" s="1"/>
  <c r="S92"/>
  <c r="S94" s="1"/>
  <c r="G92"/>
  <c r="G94" s="1"/>
  <c r="AB34" i="10"/>
  <c r="I92" i="17"/>
  <c r="I94" s="1"/>
  <c r="F91"/>
  <c r="AY98" l="1"/>
  <c r="AM92"/>
  <c r="AM94" s="1"/>
  <c r="AQ95" s="1"/>
  <c r="AP95" s="1"/>
  <c r="AC96" s="1"/>
  <c r="H97" s="1"/>
  <c r="H98" s="1"/>
  <c r="H99" s="1"/>
  <c r="K100" s="1"/>
  <c r="K102" s="1"/>
  <c r="BL90"/>
  <c r="AG34" i="10" s="1"/>
  <c r="Z91" i="17"/>
  <c r="BD98" s="1"/>
  <c r="AK92"/>
  <c r="AK94" s="1"/>
  <c r="AK95" s="1"/>
  <c r="AW95"/>
  <c r="AU95" s="1"/>
  <c r="AF96" s="1"/>
  <c r="P97" s="1"/>
  <c r="P98" s="1"/>
  <c r="P99" s="1"/>
  <c r="W100" s="1"/>
  <c r="W102" s="1"/>
  <c r="M95"/>
  <c r="K95" s="1"/>
  <c r="H96" s="1"/>
  <c r="C97" s="1"/>
  <c r="C98" s="1"/>
  <c r="C99" s="1"/>
  <c r="D100" s="1"/>
  <c r="D102" s="1"/>
  <c r="G95"/>
  <c r="F95" s="1"/>
  <c r="E96" s="1"/>
  <c r="AF97" s="1"/>
  <c r="AF98" s="1"/>
  <c r="AF99" s="1"/>
  <c r="AU100" s="1"/>
  <c r="AU102" s="1"/>
  <c r="Y95"/>
  <c r="V95" s="1"/>
  <c r="O96" s="1"/>
  <c r="U97" s="1"/>
  <c r="U98" s="1"/>
  <c r="U99" s="1"/>
  <c r="S95"/>
  <c r="O95" s="1"/>
  <c r="J96" s="1"/>
  <c r="Y97" s="1"/>
  <c r="Y98" s="1"/>
  <c r="Y99" s="1"/>
  <c r="C95"/>
  <c r="B96" s="1"/>
  <c r="J97" s="1"/>
  <c r="E95"/>
  <c r="D96" s="1"/>
  <c r="X97" s="1"/>
  <c r="X98" s="1"/>
  <c r="X99" s="1"/>
  <c r="AI100" s="1"/>
  <c r="AI102" s="1"/>
  <c r="D95"/>
  <c r="C96" s="1"/>
  <c r="R97" s="1"/>
  <c r="AA95"/>
  <c r="R96" s="1"/>
  <c r="I97" s="1"/>
  <c r="I98" s="1"/>
  <c r="I99" s="1"/>
  <c r="AB95"/>
  <c r="S96" s="1"/>
  <c r="O97" s="1"/>
  <c r="O98" s="1"/>
  <c r="O99" s="1"/>
  <c r="V100" s="1"/>
  <c r="V102" s="1"/>
  <c r="AC95"/>
  <c r="T96" s="1"/>
  <c r="Z97" s="1"/>
  <c r="AD95"/>
  <c r="U96" s="1"/>
  <c r="D97" s="1"/>
  <c r="D98" s="1"/>
  <c r="D99" s="1"/>
  <c r="E100" s="1"/>
  <c r="E102" s="1"/>
  <c r="AN95" l="1"/>
  <c r="AA96" s="1"/>
  <c r="M97" s="1"/>
  <c r="M98" s="1"/>
  <c r="M99" s="1"/>
  <c r="R100" s="1"/>
  <c r="R102" s="1"/>
  <c r="AS95"/>
  <c r="AD96" s="1"/>
  <c r="F97" s="1"/>
  <c r="F98" s="1"/>
  <c r="AO95"/>
  <c r="AB96" s="1"/>
  <c r="W97" s="1"/>
  <c r="W98" s="1"/>
  <c r="W99" s="1"/>
  <c r="AH100" s="1"/>
  <c r="AH102" s="1"/>
  <c r="AT95"/>
  <c r="AE96" s="1"/>
  <c r="AB97" s="1"/>
  <c r="AB98" s="1"/>
  <c r="AB99" s="1"/>
  <c r="AO100" s="1"/>
  <c r="AO102" s="1"/>
  <c r="AM95"/>
  <c r="Z96" s="1"/>
  <c r="AG97" s="1"/>
  <c r="AG98" s="1"/>
  <c r="AG99" s="1"/>
  <c r="AV100" s="1"/>
  <c r="AV102" s="1"/>
  <c r="AV95"/>
  <c r="AG96" s="1"/>
  <c r="V97" s="1"/>
  <c r="V98" s="1"/>
  <c r="P95"/>
  <c r="K96" s="1"/>
  <c r="Q97" s="1"/>
  <c r="Q98" s="1"/>
  <c r="Q99" s="1"/>
  <c r="Q95"/>
  <c r="L96" s="1"/>
  <c r="AE97" s="1"/>
  <c r="AE98" s="1"/>
  <c r="AE99" s="1"/>
  <c r="AT100" s="1"/>
  <c r="AT102" s="1"/>
  <c r="R95"/>
  <c r="M96" s="1"/>
  <c r="G97" s="1"/>
  <c r="G98" s="1"/>
  <c r="G99" s="1"/>
  <c r="J100" s="1"/>
  <c r="J102" s="1"/>
  <c r="AG95"/>
  <c r="V96" s="1"/>
  <c r="E97" s="1"/>
  <c r="E98" s="1"/>
  <c r="E99" s="1"/>
  <c r="H100" s="1"/>
  <c r="H102" s="1"/>
  <c r="AJ95"/>
  <c r="Y96" s="1"/>
  <c r="T97" s="1"/>
  <c r="T98" s="1"/>
  <c r="T99" s="1"/>
  <c r="AC100" s="1"/>
  <c r="AC102" s="1"/>
  <c r="AH95"/>
  <c r="W96" s="1"/>
  <c r="AD97" s="1"/>
  <c r="AI95"/>
  <c r="X96" s="1"/>
  <c r="L97" s="1"/>
  <c r="L98" s="1"/>
  <c r="L99" s="1"/>
  <c r="Q100" s="1"/>
  <c r="Q102" s="1"/>
  <c r="U95"/>
  <c r="N96" s="1"/>
  <c r="AA97" s="1"/>
  <c r="AA98" s="1"/>
  <c r="AA99" s="1"/>
  <c r="AN100" s="1"/>
  <c r="AN102" s="1"/>
  <c r="W95"/>
  <c r="P96" s="1"/>
  <c r="K97" s="1"/>
  <c r="K98" s="1"/>
  <c r="K99" s="1"/>
  <c r="P100" s="1"/>
  <c r="P102" s="1"/>
  <c r="I95"/>
  <c r="F96" s="1"/>
  <c r="N97" s="1"/>
  <c r="V33" i="10" s="1"/>
  <c r="J95" i="17"/>
  <c r="G96" s="1"/>
  <c r="AC97" s="1"/>
  <c r="AC98" s="1"/>
  <c r="AC99" s="1"/>
  <c r="AP100" s="1"/>
  <c r="AP102" s="1"/>
  <c r="X95"/>
  <c r="Q96" s="1"/>
  <c r="B97" s="1"/>
  <c r="B98" s="1"/>
  <c r="BF98" s="1"/>
  <c r="L95"/>
  <c r="I96" s="1"/>
  <c r="S97" s="1"/>
  <c r="S98" s="1"/>
  <c r="S99" s="1"/>
  <c r="AB100" s="1"/>
  <c r="AB102" s="1"/>
  <c r="N100"/>
  <c r="N102" s="1"/>
  <c r="L100"/>
  <c r="L102" s="1"/>
  <c r="AJ100"/>
  <c r="AJ102" s="1"/>
  <c r="AL100"/>
  <c r="AL102" s="1"/>
  <c r="J98"/>
  <c r="AF100"/>
  <c r="AF102" s="1"/>
  <c r="AD100"/>
  <c r="AD102" s="1"/>
  <c r="Z98"/>
  <c r="X33" i="10"/>
  <c r="X100" i="17"/>
  <c r="X102" s="1"/>
  <c r="Z100"/>
  <c r="Z102" s="1"/>
  <c r="R98"/>
  <c r="F100" l="1"/>
  <c r="F102" s="1"/>
  <c r="BK98"/>
  <c r="AF33" i="10" s="1"/>
  <c r="BG98" i="17"/>
  <c r="AB33" i="10" s="1"/>
  <c r="BL98" i="17"/>
  <c r="BJ98"/>
  <c r="AE33" i="10" s="1"/>
  <c r="BH98" i="17"/>
  <c r="AC33" i="10" s="1"/>
  <c r="W33"/>
  <c r="B100" i="17"/>
  <c r="B102" s="1"/>
  <c r="T100"/>
  <c r="T102" s="1"/>
  <c r="U33" i="10"/>
  <c r="AR100" i="17"/>
  <c r="AR102" s="1"/>
  <c r="T33" i="10"/>
  <c r="Y33"/>
  <c r="Z33"/>
  <c r="S33"/>
  <c r="N98" i="17"/>
  <c r="AD98"/>
  <c r="R99"/>
  <c r="BB106" s="1"/>
  <c r="F99"/>
  <c r="AY106" s="1"/>
  <c r="AA33" i="10"/>
  <c r="B99" i="17"/>
  <c r="AX106" s="1"/>
  <c r="V99"/>
  <c r="BC106" s="1"/>
  <c r="AG33" i="10"/>
  <c r="Z99" i="17"/>
  <c r="BD106" s="1"/>
  <c r="J99"/>
  <c r="AZ106" s="1"/>
  <c r="BI98" l="1"/>
  <c r="AD33" i="10" s="1"/>
  <c r="AD99" i="17"/>
  <c r="BE106" s="1"/>
  <c r="BM98"/>
  <c r="AH33" i="10" s="1"/>
  <c r="N99" i="17"/>
  <c r="M100"/>
  <c r="M102" s="1"/>
  <c r="O100"/>
  <c r="O102" s="1"/>
  <c r="AK100"/>
  <c r="AK102" s="1"/>
  <c r="AM100"/>
  <c r="AM102" s="1"/>
  <c r="AE100"/>
  <c r="AE102" s="1"/>
  <c r="AG100"/>
  <c r="AG102" s="1"/>
  <c r="G100"/>
  <c r="G102" s="1"/>
  <c r="I100"/>
  <c r="I102" s="1"/>
  <c r="AA100"/>
  <c r="AA102" s="1"/>
  <c r="Y100"/>
  <c r="Y102" s="1"/>
  <c r="AW100"/>
  <c r="AW102" s="1"/>
  <c r="C100"/>
  <c r="C102" s="1"/>
  <c r="AS100" l="1"/>
  <c r="AS102" s="1"/>
  <c r="AW103" s="1"/>
  <c r="AS103" s="1"/>
  <c r="AD104" s="1"/>
  <c r="F105" s="1"/>
  <c r="AQ100"/>
  <c r="AQ102" s="1"/>
  <c r="AQ103" s="1"/>
  <c r="AO103" s="1"/>
  <c r="AB104" s="1"/>
  <c r="W105" s="1"/>
  <c r="W106" s="1"/>
  <c r="W107" s="1"/>
  <c r="AH108" s="1"/>
  <c r="AH110" s="1"/>
  <c r="S100"/>
  <c r="S102" s="1"/>
  <c r="S103" s="1"/>
  <c r="BA106"/>
  <c r="M103"/>
  <c r="I103" s="1"/>
  <c r="F104" s="1"/>
  <c r="N105" s="1"/>
  <c r="U100"/>
  <c r="U102" s="1"/>
  <c r="Y103" s="1"/>
  <c r="AE103"/>
  <c r="AC103" s="1"/>
  <c r="T104" s="1"/>
  <c r="Z105" s="1"/>
  <c r="G103"/>
  <c r="C103" s="1"/>
  <c r="B104" s="1"/>
  <c r="J105" s="1"/>
  <c r="AK103"/>
  <c r="AI103" s="1"/>
  <c r="X104" s="1"/>
  <c r="L105" s="1"/>
  <c r="L106" s="1"/>
  <c r="L107" s="1"/>
  <c r="Q108" s="1"/>
  <c r="Q110" s="1"/>
  <c r="L103" l="1"/>
  <c r="I104" s="1"/>
  <c r="S105" s="1"/>
  <c r="S106" s="1"/>
  <c r="S107" s="1"/>
  <c r="AB108" s="1"/>
  <c r="AB110" s="1"/>
  <c r="K103"/>
  <c r="H104" s="1"/>
  <c r="C105" s="1"/>
  <c r="C106" s="1"/>
  <c r="C107" s="1"/>
  <c r="D108" s="1"/>
  <c r="D110" s="1"/>
  <c r="AN103"/>
  <c r="AA104" s="1"/>
  <c r="M105" s="1"/>
  <c r="M106" s="1"/>
  <c r="M107" s="1"/>
  <c r="R108" s="1"/>
  <c r="R110" s="1"/>
  <c r="AP103"/>
  <c r="AC104" s="1"/>
  <c r="H105" s="1"/>
  <c r="H106" s="1"/>
  <c r="H107" s="1"/>
  <c r="K108" s="1"/>
  <c r="K110" s="1"/>
  <c r="J103"/>
  <c r="G104" s="1"/>
  <c r="AC105" s="1"/>
  <c r="AC106" s="1"/>
  <c r="AC107" s="1"/>
  <c r="AR108" s="1"/>
  <c r="AR110" s="1"/>
  <c r="AM103"/>
  <c r="Z104" s="1"/>
  <c r="AG105" s="1"/>
  <c r="AG106" s="1"/>
  <c r="AG107" s="1"/>
  <c r="B108" s="1"/>
  <c r="B110" s="1"/>
  <c r="E103"/>
  <c r="D104" s="1"/>
  <c r="X105" s="1"/>
  <c r="X106" s="1"/>
  <c r="X107" s="1"/>
  <c r="AI108" s="1"/>
  <c r="AI110" s="1"/>
  <c r="D103"/>
  <c r="C104" s="1"/>
  <c r="R105" s="1"/>
  <c r="AT103"/>
  <c r="AE104" s="1"/>
  <c r="AB105" s="1"/>
  <c r="AB106" s="1"/>
  <c r="AB107" s="1"/>
  <c r="AO108" s="1"/>
  <c r="AO110" s="1"/>
  <c r="F103"/>
  <c r="E104" s="1"/>
  <c r="AF105" s="1"/>
  <c r="AF106" s="1"/>
  <c r="AF107" s="1"/>
  <c r="AU108" s="1"/>
  <c r="AU110" s="1"/>
  <c r="AH103"/>
  <c r="W104" s="1"/>
  <c r="AD105" s="1"/>
  <c r="AD106" s="1"/>
  <c r="AA103"/>
  <c r="R104" s="1"/>
  <c r="I105" s="1"/>
  <c r="I106" s="1"/>
  <c r="I107" s="1"/>
  <c r="L108" s="1"/>
  <c r="L110" s="1"/>
  <c r="AB103"/>
  <c r="S104" s="1"/>
  <c r="O105" s="1"/>
  <c r="O106" s="1"/>
  <c r="O107" s="1"/>
  <c r="V108" s="1"/>
  <c r="V110" s="1"/>
  <c r="AG103"/>
  <c r="V104" s="1"/>
  <c r="E105" s="1"/>
  <c r="E106" s="1"/>
  <c r="E107" s="1"/>
  <c r="F108" s="1"/>
  <c r="F110" s="1"/>
  <c r="AJ103"/>
  <c r="Y104" s="1"/>
  <c r="T105" s="1"/>
  <c r="T106" s="1"/>
  <c r="T107" s="1"/>
  <c r="AC108" s="1"/>
  <c r="AC110" s="1"/>
  <c r="AD103"/>
  <c r="U104" s="1"/>
  <c r="D105" s="1"/>
  <c r="D106" s="1"/>
  <c r="D107" s="1"/>
  <c r="E108" s="1"/>
  <c r="E110" s="1"/>
  <c r="AV103"/>
  <c r="AG104" s="1"/>
  <c r="V105" s="1"/>
  <c r="V106" s="1"/>
  <c r="AU103"/>
  <c r="AF104" s="1"/>
  <c r="P105" s="1"/>
  <c r="P106" s="1"/>
  <c r="P107" s="1"/>
  <c r="W108" s="1"/>
  <c r="W110" s="1"/>
  <c r="J106"/>
  <c r="N106"/>
  <c r="W103"/>
  <c r="P104" s="1"/>
  <c r="K105" s="1"/>
  <c r="K106" s="1"/>
  <c r="K107" s="1"/>
  <c r="P108" s="1"/>
  <c r="P110" s="1"/>
  <c r="U103"/>
  <c r="N104" s="1"/>
  <c r="AA105" s="1"/>
  <c r="AA106" s="1"/>
  <c r="AA107" s="1"/>
  <c r="AN108" s="1"/>
  <c r="AN110" s="1"/>
  <c r="X103"/>
  <c r="Q104" s="1"/>
  <c r="B105" s="1"/>
  <c r="V103"/>
  <c r="O104" s="1"/>
  <c r="U105" s="1"/>
  <c r="U106" s="1"/>
  <c r="U107" s="1"/>
  <c r="P103"/>
  <c r="K104" s="1"/>
  <c r="Q105" s="1"/>
  <c r="Q106" s="1"/>
  <c r="Q107" s="1"/>
  <c r="Q103"/>
  <c r="L104" s="1"/>
  <c r="AE105" s="1"/>
  <c r="AE106" s="1"/>
  <c r="AE107" s="1"/>
  <c r="AT108" s="1"/>
  <c r="AT110" s="1"/>
  <c r="R103"/>
  <c r="M104" s="1"/>
  <c r="G105" s="1"/>
  <c r="G106" s="1"/>
  <c r="G107" s="1"/>
  <c r="J108" s="1"/>
  <c r="J110" s="1"/>
  <c r="O103"/>
  <c r="J104" s="1"/>
  <c r="Y105" s="1"/>
  <c r="Y106" s="1"/>
  <c r="Y107" s="1"/>
  <c r="Z106"/>
  <c r="T108"/>
  <c r="T110" s="1"/>
  <c r="R106"/>
  <c r="F106"/>
  <c r="N108" l="1"/>
  <c r="N110" s="1"/>
  <c r="BG106"/>
  <c r="BJ106"/>
  <c r="AE32" i="10" s="1"/>
  <c r="AP108" i="17"/>
  <c r="AP110" s="1"/>
  <c r="BL106"/>
  <c r="AG32" i="10" s="1"/>
  <c r="BK106" i="17"/>
  <c r="AF32" i="10" s="1"/>
  <c r="BH106" i="17"/>
  <c r="AC32" i="10" s="1"/>
  <c r="BM106" i="17"/>
  <c r="AH32" i="10" s="1"/>
  <c r="BI106" i="17"/>
  <c r="AD32" i="10" s="1"/>
  <c r="H108" i="17"/>
  <c r="H110" s="1"/>
  <c r="AV108"/>
  <c r="AV110" s="1"/>
  <c r="T32" i="10"/>
  <c r="W32"/>
  <c r="Y32"/>
  <c r="X32"/>
  <c r="Z32"/>
  <c r="F107" i="17"/>
  <c r="AY114" s="1"/>
  <c r="AB32" i="10"/>
  <c r="V107" i="17"/>
  <c r="BC114" s="1"/>
  <c r="R107"/>
  <c r="BB114" s="1"/>
  <c r="Z107"/>
  <c r="BD114" s="1"/>
  <c r="Z108"/>
  <c r="Z110" s="1"/>
  <c r="X108"/>
  <c r="X110" s="1"/>
  <c r="J107"/>
  <c r="AZ114" s="1"/>
  <c r="U32" i="10"/>
  <c r="AD107" i="17"/>
  <c r="BE114" s="1"/>
  <c r="B106"/>
  <c r="BF106" s="1"/>
  <c r="S32" i="10"/>
  <c r="N107" i="17"/>
  <c r="BA114" s="1"/>
  <c r="AL108"/>
  <c r="AL110" s="1"/>
  <c r="AJ108"/>
  <c r="AJ110" s="1"/>
  <c r="AF108"/>
  <c r="AF110" s="1"/>
  <c r="AD108"/>
  <c r="AD110" s="1"/>
  <c r="V32" i="10"/>
  <c r="U108" i="17" l="1"/>
  <c r="U110" s="1"/>
  <c r="S108"/>
  <c r="S110" s="1"/>
  <c r="AS108"/>
  <c r="AS110" s="1"/>
  <c r="AQ108"/>
  <c r="AQ110" s="1"/>
  <c r="AE108"/>
  <c r="AE110" s="1"/>
  <c r="AG108"/>
  <c r="AG110" s="1"/>
  <c r="Y108"/>
  <c r="Y110" s="1"/>
  <c r="AA108"/>
  <c r="AA110" s="1"/>
  <c r="G108"/>
  <c r="G110" s="1"/>
  <c r="I108"/>
  <c r="I110" s="1"/>
  <c r="B107"/>
  <c r="AX114" s="1"/>
  <c r="AA32" i="10"/>
  <c r="M108" i="17"/>
  <c r="M110" s="1"/>
  <c r="O108"/>
  <c r="O110" s="1"/>
  <c r="AM108"/>
  <c r="AM110" s="1"/>
  <c r="AK108"/>
  <c r="AK110" s="1"/>
  <c r="S111" l="1"/>
  <c r="R111" s="1"/>
  <c r="M112" s="1"/>
  <c r="G113" s="1"/>
  <c r="G114" s="1"/>
  <c r="G115" s="1"/>
  <c r="J116" s="1"/>
  <c r="J118" s="1"/>
  <c r="AQ111"/>
  <c r="AP111" s="1"/>
  <c r="AC112" s="1"/>
  <c r="H113" s="1"/>
  <c r="H114" s="1"/>
  <c r="H115" s="1"/>
  <c r="K116" s="1"/>
  <c r="K118" s="1"/>
  <c r="AE111"/>
  <c r="AB111" s="1"/>
  <c r="S112" s="1"/>
  <c r="O113" s="1"/>
  <c r="O114" s="1"/>
  <c r="O115" s="1"/>
  <c r="V116" s="1"/>
  <c r="V118" s="1"/>
  <c r="Y111"/>
  <c r="M111"/>
  <c r="AK111"/>
  <c r="AW108"/>
  <c r="AW110" s="1"/>
  <c r="AW111" s="1"/>
  <c r="C108"/>
  <c r="C110" s="1"/>
  <c r="G111" s="1"/>
  <c r="P111" l="1"/>
  <c r="K112" s="1"/>
  <c r="Q113" s="1"/>
  <c r="Q114" s="1"/>
  <c r="Q115" s="1"/>
  <c r="X116" s="1"/>
  <c r="X118" s="1"/>
  <c r="O111"/>
  <c r="J112" s="1"/>
  <c r="Y113" s="1"/>
  <c r="Y114" s="1"/>
  <c r="Y115" s="1"/>
  <c r="AL116" s="1"/>
  <c r="AL118" s="1"/>
  <c r="Q111"/>
  <c r="L112" s="1"/>
  <c r="AE113" s="1"/>
  <c r="AE114" s="1"/>
  <c r="AE115" s="1"/>
  <c r="AT116" s="1"/>
  <c r="AT118" s="1"/>
  <c r="AM111"/>
  <c r="Z112" s="1"/>
  <c r="AG113" s="1"/>
  <c r="AG114" s="1"/>
  <c r="AG115" s="1"/>
  <c r="B116" s="1"/>
  <c r="B118" s="1"/>
  <c r="AO111"/>
  <c r="AB112" s="1"/>
  <c r="W113" s="1"/>
  <c r="W114" s="1"/>
  <c r="W115" s="1"/>
  <c r="AH116" s="1"/>
  <c r="AH118" s="1"/>
  <c r="AN111"/>
  <c r="AA112" s="1"/>
  <c r="M113" s="1"/>
  <c r="M114" s="1"/>
  <c r="M115" s="1"/>
  <c r="T116" s="1"/>
  <c r="T118" s="1"/>
  <c r="AA111"/>
  <c r="R112" s="1"/>
  <c r="I113" s="1"/>
  <c r="I114" s="1"/>
  <c r="I115" s="1"/>
  <c r="L116" s="1"/>
  <c r="L118" s="1"/>
  <c r="AD111"/>
  <c r="U112" s="1"/>
  <c r="D113" s="1"/>
  <c r="D114" s="1"/>
  <c r="D115" s="1"/>
  <c r="E116" s="1"/>
  <c r="E118" s="1"/>
  <c r="AC111"/>
  <c r="T112" s="1"/>
  <c r="Z113" s="1"/>
  <c r="Z114" s="1"/>
  <c r="AU111"/>
  <c r="AF112" s="1"/>
  <c r="P113" s="1"/>
  <c r="P114" s="1"/>
  <c r="P115" s="1"/>
  <c r="W116" s="1"/>
  <c r="W118" s="1"/>
  <c r="AV111"/>
  <c r="AG112" s="1"/>
  <c r="V113" s="1"/>
  <c r="AS111"/>
  <c r="AD112" s="1"/>
  <c r="F113" s="1"/>
  <c r="AT111"/>
  <c r="AE112" s="1"/>
  <c r="AB113" s="1"/>
  <c r="AB114" s="1"/>
  <c r="AB115" s="1"/>
  <c r="AO116" s="1"/>
  <c r="AO118" s="1"/>
  <c r="R116"/>
  <c r="R118" s="1"/>
  <c r="X111"/>
  <c r="Q112" s="1"/>
  <c r="B113" s="1"/>
  <c r="W111"/>
  <c r="P112" s="1"/>
  <c r="K113" s="1"/>
  <c r="K114" s="1"/>
  <c r="K115" s="1"/>
  <c r="P116" s="1"/>
  <c r="P118" s="1"/>
  <c r="V111"/>
  <c r="O112" s="1"/>
  <c r="U113" s="1"/>
  <c r="U114" s="1"/>
  <c r="U115" s="1"/>
  <c r="U111"/>
  <c r="N112" s="1"/>
  <c r="AA113" s="1"/>
  <c r="AA114" s="1"/>
  <c r="AA115" s="1"/>
  <c r="AN116" s="1"/>
  <c r="AN118" s="1"/>
  <c r="D111"/>
  <c r="C112" s="1"/>
  <c r="R113" s="1"/>
  <c r="E111"/>
  <c r="D112" s="1"/>
  <c r="X113" s="1"/>
  <c r="X114" s="1"/>
  <c r="X115" s="1"/>
  <c r="AI116" s="1"/>
  <c r="AI118" s="1"/>
  <c r="F111"/>
  <c r="E112" s="1"/>
  <c r="AF113" s="1"/>
  <c r="AF114" s="1"/>
  <c r="AF115" s="1"/>
  <c r="AU116" s="1"/>
  <c r="AU118" s="1"/>
  <c r="C111"/>
  <c r="B112" s="1"/>
  <c r="J113" s="1"/>
  <c r="K111"/>
  <c r="H112" s="1"/>
  <c r="C113" s="1"/>
  <c r="C114" s="1"/>
  <c r="C115" s="1"/>
  <c r="D116" s="1"/>
  <c r="D118" s="1"/>
  <c r="L111"/>
  <c r="I112" s="1"/>
  <c r="S113" s="1"/>
  <c r="S114" s="1"/>
  <c r="S115" s="1"/>
  <c r="AB116" s="1"/>
  <c r="AB118" s="1"/>
  <c r="J111"/>
  <c r="G112" s="1"/>
  <c r="AC113" s="1"/>
  <c r="AC114" s="1"/>
  <c r="AC115" s="1"/>
  <c r="I111"/>
  <c r="F112" s="1"/>
  <c r="N113" s="1"/>
  <c r="AG111"/>
  <c r="V112" s="1"/>
  <c r="E113" s="1"/>
  <c r="E114" s="1"/>
  <c r="E115" s="1"/>
  <c r="AJ111"/>
  <c r="Y112" s="1"/>
  <c r="T113" s="1"/>
  <c r="T114" s="1"/>
  <c r="T115" s="1"/>
  <c r="AC116" s="1"/>
  <c r="AC118" s="1"/>
  <c r="AI111"/>
  <c r="X112" s="1"/>
  <c r="L113" s="1"/>
  <c r="L114" s="1"/>
  <c r="L115" s="1"/>
  <c r="Q116" s="1"/>
  <c r="Q118" s="1"/>
  <c r="AH111"/>
  <c r="W112" s="1"/>
  <c r="AD113" s="1"/>
  <c r="AJ116"/>
  <c r="AJ118" s="1"/>
  <c r="AV116"/>
  <c r="AV118" s="1"/>
  <c r="N116"/>
  <c r="N118" s="1"/>
  <c r="Z116" l="1"/>
  <c r="Z118" s="1"/>
  <c r="BL114"/>
  <c r="AG31" i="10" s="1"/>
  <c r="Y31"/>
  <c r="Z115" i="17"/>
  <c r="BD122" s="1"/>
  <c r="Y30" i="10" s="1"/>
  <c r="AD116" i="17"/>
  <c r="AD118" s="1"/>
  <c r="AF116"/>
  <c r="AF118" s="1"/>
  <c r="AD114"/>
  <c r="BM114" s="1"/>
  <c r="Z31" i="10"/>
  <c r="J114" i="17"/>
  <c r="BH114" s="1"/>
  <c r="U31" i="10"/>
  <c r="V114" i="17"/>
  <c r="BK114" s="1"/>
  <c r="X31" i="10"/>
  <c r="H116" i="17"/>
  <c r="H118" s="1"/>
  <c r="F116"/>
  <c r="F118" s="1"/>
  <c r="AP116"/>
  <c r="AP118" s="1"/>
  <c r="AR116"/>
  <c r="AR118" s="1"/>
  <c r="R114"/>
  <c r="BJ114" s="1"/>
  <c r="W31" i="10"/>
  <c r="B114" i="17"/>
  <c r="BF114" s="1"/>
  <c r="S31" i="10"/>
  <c r="F114" i="17"/>
  <c r="BG114" s="1"/>
  <c r="T31" i="10"/>
  <c r="N114" i="17"/>
  <c r="BI114" s="1"/>
  <c r="V31" i="10"/>
  <c r="V115" i="17" l="1"/>
  <c r="BC122" s="1"/>
  <c r="X30" i="10" s="1"/>
  <c r="AF31"/>
  <c r="AD115" i="17"/>
  <c r="BE122" s="1"/>
  <c r="Z30" i="10" s="1"/>
  <c r="AH31"/>
  <c r="AM116" i="17"/>
  <c r="AM118" s="1"/>
  <c r="AK116"/>
  <c r="AK118" s="1"/>
  <c r="AA31" i="10"/>
  <c r="B115" i="17"/>
  <c r="AX122" s="1"/>
  <c r="S30" i="10" s="1"/>
  <c r="J115" i="17"/>
  <c r="AZ122" s="1"/>
  <c r="U30" i="10" s="1"/>
  <c r="AC31"/>
  <c r="N115" i="17"/>
  <c r="BA122" s="1"/>
  <c r="V30" i="10" s="1"/>
  <c r="AD31"/>
  <c r="F115" i="17"/>
  <c r="AY122" s="1"/>
  <c r="T30" i="10" s="1"/>
  <c r="AB31"/>
  <c r="R115" i="17"/>
  <c r="BB122" s="1"/>
  <c r="W30" i="10" s="1"/>
  <c r="AE31"/>
  <c r="Y116" i="17" l="1"/>
  <c r="Y118" s="1"/>
  <c r="AA116"/>
  <c r="AA118" s="1"/>
  <c r="S116"/>
  <c r="S118" s="1"/>
  <c r="U116"/>
  <c r="U118" s="1"/>
  <c r="M116"/>
  <c r="M118" s="1"/>
  <c r="O116"/>
  <c r="O118" s="1"/>
  <c r="AE116"/>
  <c r="AE118" s="1"/>
  <c r="AG116"/>
  <c r="AG118" s="1"/>
  <c r="AK119" s="1"/>
  <c r="G116"/>
  <c r="G118" s="1"/>
  <c r="I116"/>
  <c r="I118" s="1"/>
  <c r="AS116"/>
  <c r="AS118" s="1"/>
  <c r="AQ116"/>
  <c r="AQ118" s="1"/>
  <c r="AQ119" s="1"/>
  <c r="C116"/>
  <c r="C118" s="1"/>
  <c r="G119" s="1"/>
  <c r="AW116"/>
  <c r="AW118" s="1"/>
  <c r="M119" l="1"/>
  <c r="L119" s="1"/>
  <c r="I120" s="1"/>
  <c r="S121" s="1"/>
  <c r="S122" s="1"/>
  <c r="S123" s="1"/>
  <c r="AB124" s="1"/>
  <c r="AB126" s="1"/>
  <c r="S119"/>
  <c r="P119" s="1"/>
  <c r="K120" s="1"/>
  <c r="Q121" s="1"/>
  <c r="Q122" s="1"/>
  <c r="Q123" s="1"/>
  <c r="AO119"/>
  <c r="AB120" s="1"/>
  <c r="W121" s="1"/>
  <c r="W122" s="1"/>
  <c r="W123" s="1"/>
  <c r="AH124" s="1"/>
  <c r="AH126" s="1"/>
  <c r="AP119"/>
  <c r="AC120" s="1"/>
  <c r="H121" s="1"/>
  <c r="H122" s="1"/>
  <c r="H123" s="1"/>
  <c r="K124" s="1"/>
  <c r="K126" s="1"/>
  <c r="AN119"/>
  <c r="AA120" s="1"/>
  <c r="M121" s="1"/>
  <c r="M122" s="1"/>
  <c r="M123" s="1"/>
  <c r="AM119"/>
  <c r="Z120" s="1"/>
  <c r="AG121" s="1"/>
  <c r="AG122" s="1"/>
  <c r="AG123" s="1"/>
  <c r="E119"/>
  <c r="D120" s="1"/>
  <c r="X121" s="1"/>
  <c r="X122" s="1"/>
  <c r="X123" s="1"/>
  <c r="AI124" s="1"/>
  <c r="AI126" s="1"/>
  <c r="F119"/>
  <c r="E120" s="1"/>
  <c r="AF121" s="1"/>
  <c r="AF122" s="1"/>
  <c r="AF123" s="1"/>
  <c r="AU124" s="1"/>
  <c r="AU126" s="1"/>
  <c r="D119"/>
  <c r="C120" s="1"/>
  <c r="R121" s="1"/>
  <c r="C119"/>
  <c r="B120" s="1"/>
  <c r="J121" s="1"/>
  <c r="AE119"/>
  <c r="AJ119"/>
  <c r="Y120" s="1"/>
  <c r="T121" s="1"/>
  <c r="T122" s="1"/>
  <c r="T123" s="1"/>
  <c r="AC124" s="1"/>
  <c r="AC126" s="1"/>
  <c r="AH119"/>
  <c r="W120" s="1"/>
  <c r="AD121" s="1"/>
  <c r="AI119"/>
  <c r="X120" s="1"/>
  <c r="L121" s="1"/>
  <c r="L122" s="1"/>
  <c r="L123" s="1"/>
  <c r="Q124" s="1"/>
  <c r="Q126" s="1"/>
  <c r="AG119"/>
  <c r="V120" s="1"/>
  <c r="E121" s="1"/>
  <c r="E122" s="1"/>
  <c r="E123" s="1"/>
  <c r="AW119"/>
  <c r="Y119"/>
  <c r="Q119" l="1"/>
  <c r="L120" s="1"/>
  <c r="AE121" s="1"/>
  <c r="AE122" s="1"/>
  <c r="AE123" s="1"/>
  <c r="AT124" s="1"/>
  <c r="AT126" s="1"/>
  <c r="R119"/>
  <c r="M120" s="1"/>
  <c r="G121" s="1"/>
  <c r="G122" s="1"/>
  <c r="G123" s="1"/>
  <c r="J124" s="1"/>
  <c r="J126" s="1"/>
  <c r="I119"/>
  <c r="F120" s="1"/>
  <c r="N121" s="1"/>
  <c r="N122" s="1"/>
  <c r="K119"/>
  <c r="H120" s="1"/>
  <c r="C121" s="1"/>
  <c r="C122" s="1"/>
  <c r="C123" s="1"/>
  <c r="D124" s="1"/>
  <c r="D126" s="1"/>
  <c r="J119"/>
  <c r="G120" s="1"/>
  <c r="AC121" s="1"/>
  <c r="AC122" s="1"/>
  <c r="AC123" s="1"/>
  <c r="AP124" s="1"/>
  <c r="AP126" s="1"/>
  <c r="O119"/>
  <c r="J120" s="1"/>
  <c r="Y121" s="1"/>
  <c r="Y122" s="1"/>
  <c r="Y123" s="1"/>
  <c r="AL124" s="1"/>
  <c r="AL126" s="1"/>
  <c r="F124"/>
  <c r="F126" s="1"/>
  <c r="H124"/>
  <c r="H126" s="1"/>
  <c r="AB119"/>
  <c r="S120" s="1"/>
  <c r="O121" s="1"/>
  <c r="O122" s="1"/>
  <c r="O123" s="1"/>
  <c r="V124" s="1"/>
  <c r="V126" s="1"/>
  <c r="AD119"/>
  <c r="U120" s="1"/>
  <c r="D121" s="1"/>
  <c r="D122" s="1"/>
  <c r="D123" s="1"/>
  <c r="E124" s="1"/>
  <c r="E126" s="1"/>
  <c r="AA119"/>
  <c r="R120" s="1"/>
  <c r="I121" s="1"/>
  <c r="I122" s="1"/>
  <c r="I123" s="1"/>
  <c r="AC119"/>
  <c r="T120" s="1"/>
  <c r="Z121" s="1"/>
  <c r="X124"/>
  <c r="X126" s="1"/>
  <c r="Z124"/>
  <c r="Z126" s="1"/>
  <c r="AS119"/>
  <c r="AD120" s="1"/>
  <c r="F121" s="1"/>
  <c r="AU119"/>
  <c r="AF120" s="1"/>
  <c r="P121" s="1"/>
  <c r="P122" s="1"/>
  <c r="P123" s="1"/>
  <c r="W124" s="1"/>
  <c r="W126" s="1"/>
  <c r="AV119"/>
  <c r="AG120" s="1"/>
  <c r="V121" s="1"/>
  <c r="AT119"/>
  <c r="AE120" s="1"/>
  <c r="AB121" s="1"/>
  <c r="AB122" s="1"/>
  <c r="AB123" s="1"/>
  <c r="AO124" s="1"/>
  <c r="AO126" s="1"/>
  <c r="V119"/>
  <c r="O120" s="1"/>
  <c r="U121" s="1"/>
  <c r="U122" s="1"/>
  <c r="U123" s="1"/>
  <c r="X119"/>
  <c r="Q120" s="1"/>
  <c r="B121" s="1"/>
  <c r="U119"/>
  <c r="N120" s="1"/>
  <c r="AA121" s="1"/>
  <c r="AA122" s="1"/>
  <c r="AA123" s="1"/>
  <c r="AN124" s="1"/>
  <c r="AN126" s="1"/>
  <c r="W119"/>
  <c r="P120" s="1"/>
  <c r="K121" s="1"/>
  <c r="K122" s="1"/>
  <c r="K123" s="1"/>
  <c r="P124" s="1"/>
  <c r="P126" s="1"/>
  <c r="AD122"/>
  <c r="R122"/>
  <c r="R124"/>
  <c r="R126" s="1"/>
  <c r="T124"/>
  <c r="T126" s="1"/>
  <c r="J122"/>
  <c r="AV124"/>
  <c r="AV126" s="1"/>
  <c r="B124"/>
  <c r="B126" s="1"/>
  <c r="BM122" l="1"/>
  <c r="AH30" i="10" s="1"/>
  <c r="BI122" i="17"/>
  <c r="AD30" i="10" s="1"/>
  <c r="BH122" i="17"/>
  <c r="AC30" i="10" s="1"/>
  <c r="BJ122" i="17"/>
  <c r="AE30" i="10" s="1"/>
  <c r="AR124" i="17"/>
  <c r="AR126" s="1"/>
  <c r="AJ124"/>
  <c r="AJ126" s="1"/>
  <c r="J123"/>
  <c r="AZ130" s="1"/>
  <c r="U29" i="10" s="1"/>
  <c r="R123" i="17"/>
  <c r="BB130" s="1"/>
  <c r="W29" i="10" s="1"/>
  <c r="V122" i="17"/>
  <c r="BK122" s="1"/>
  <c r="AF30" i="10" s="1"/>
  <c r="AD123" i="17"/>
  <c r="BE130" s="1"/>
  <c r="Z29" i="10" s="1"/>
  <c r="AF124" i="17"/>
  <c r="AF126" s="1"/>
  <c r="AD124"/>
  <c r="AD126" s="1"/>
  <c r="F122"/>
  <c r="BG122" s="1"/>
  <c r="AB30" i="10" s="1"/>
  <c r="L124" i="17"/>
  <c r="L126" s="1"/>
  <c r="N124"/>
  <c r="N126" s="1"/>
  <c r="N123"/>
  <c r="BA130" s="1"/>
  <c r="V29" i="10" s="1"/>
  <c r="B122" i="17"/>
  <c r="BF122" s="1"/>
  <c r="AA30" i="10" s="1"/>
  <c r="Z122" i="17"/>
  <c r="BL122" s="1"/>
  <c r="AG30" i="10" s="1"/>
  <c r="S124" i="17" l="1"/>
  <c r="S126" s="1"/>
  <c r="U124"/>
  <c r="U126" s="1"/>
  <c r="F123"/>
  <c r="AY130" s="1"/>
  <c r="T29" i="10" s="1"/>
  <c r="AS124" i="17"/>
  <c r="AS126" s="1"/>
  <c r="AQ124"/>
  <c r="AQ126" s="1"/>
  <c r="V123"/>
  <c r="BC130" s="1"/>
  <c r="X29" i="10" s="1"/>
  <c r="O124" i="17"/>
  <c r="O126" s="1"/>
  <c r="M124"/>
  <c r="M126" s="1"/>
  <c r="Z123"/>
  <c r="BD130" s="1"/>
  <c r="Y29" i="10" s="1"/>
  <c r="AA124" i="17"/>
  <c r="AA126" s="1"/>
  <c r="Y124"/>
  <c r="Y126" s="1"/>
  <c r="B123"/>
  <c r="AX130" s="1"/>
  <c r="S29" i="10" s="1"/>
  <c r="S127" i="17" l="1"/>
  <c r="O127" s="1"/>
  <c r="J128" s="1"/>
  <c r="Y129" s="1"/>
  <c r="Y130" s="1"/>
  <c r="Y127"/>
  <c r="C124"/>
  <c r="C126" s="1"/>
  <c r="AW124"/>
  <c r="AW126" s="1"/>
  <c r="AW127" s="1"/>
  <c r="AK124"/>
  <c r="AK126" s="1"/>
  <c r="AM124"/>
  <c r="AM126" s="1"/>
  <c r="AQ127" s="1"/>
  <c r="AE124"/>
  <c r="AE126" s="1"/>
  <c r="AE127" s="1"/>
  <c r="AG124"/>
  <c r="AG126" s="1"/>
  <c r="G124"/>
  <c r="G126" s="1"/>
  <c r="I124"/>
  <c r="I126" s="1"/>
  <c r="M127" s="1"/>
  <c r="P127" l="1"/>
  <c r="K128" s="1"/>
  <c r="Q129" s="1"/>
  <c r="Q130" s="1"/>
  <c r="Z132" s="1"/>
  <c r="Z134" s="1"/>
  <c r="Q127"/>
  <c r="L128" s="1"/>
  <c r="AE129" s="1"/>
  <c r="AE130" s="1"/>
  <c r="AT132" s="1"/>
  <c r="AT134" s="1"/>
  <c r="R127"/>
  <c r="M128" s="1"/>
  <c r="G129" s="1"/>
  <c r="G130" s="1"/>
  <c r="G127"/>
  <c r="F127" s="1"/>
  <c r="E128" s="1"/>
  <c r="AF129" s="1"/>
  <c r="AF130" s="1"/>
  <c r="AA127"/>
  <c r="R128" s="1"/>
  <c r="I129" s="1"/>
  <c r="I130" s="1"/>
  <c r="AB127"/>
  <c r="S128" s="1"/>
  <c r="O129" s="1"/>
  <c r="O130" s="1"/>
  <c r="AD127"/>
  <c r="U128" s="1"/>
  <c r="D129" s="1"/>
  <c r="D130" s="1"/>
  <c r="AC127"/>
  <c r="T128" s="1"/>
  <c r="Z129" s="1"/>
  <c r="AK127"/>
  <c r="AS127"/>
  <c r="AD128" s="1"/>
  <c r="F129" s="1"/>
  <c r="AU127"/>
  <c r="AF128" s="1"/>
  <c r="P129" s="1"/>
  <c r="P130" s="1"/>
  <c r="AT127"/>
  <c r="AE128" s="1"/>
  <c r="AB129" s="1"/>
  <c r="AB130" s="1"/>
  <c r="AV127"/>
  <c r="AG128" s="1"/>
  <c r="V129" s="1"/>
  <c r="J132"/>
  <c r="J134" s="1"/>
  <c r="G131"/>
  <c r="AM139" s="1"/>
  <c r="R140" s="1"/>
  <c r="AN127"/>
  <c r="AA128" s="1"/>
  <c r="M129" s="1"/>
  <c r="M130" s="1"/>
  <c r="AP127"/>
  <c r="AC128" s="1"/>
  <c r="H129" s="1"/>
  <c r="H130" s="1"/>
  <c r="AM127"/>
  <c r="Z128" s="1"/>
  <c r="AG129" s="1"/>
  <c r="AG130" s="1"/>
  <c r="AO127"/>
  <c r="AB128" s="1"/>
  <c r="W129" s="1"/>
  <c r="W130" s="1"/>
  <c r="X127"/>
  <c r="Q128" s="1"/>
  <c r="B129" s="1"/>
  <c r="W127"/>
  <c r="P128" s="1"/>
  <c r="K129" s="1"/>
  <c r="K130" s="1"/>
  <c r="U127"/>
  <c r="N128" s="1"/>
  <c r="AA129" s="1"/>
  <c r="AA130" s="1"/>
  <c r="V127"/>
  <c r="O128" s="1"/>
  <c r="U129" s="1"/>
  <c r="U130" s="1"/>
  <c r="Y131"/>
  <c r="BE139" s="1"/>
  <c r="F140" s="1"/>
  <c r="AJ132"/>
  <c r="AJ134" s="1"/>
  <c r="AL132"/>
  <c r="AL134" s="1"/>
  <c r="K127"/>
  <c r="H128" s="1"/>
  <c r="C129" s="1"/>
  <c r="C130" s="1"/>
  <c r="L127"/>
  <c r="I128" s="1"/>
  <c r="S129" s="1"/>
  <c r="S130" s="1"/>
  <c r="I127"/>
  <c r="F128" s="1"/>
  <c r="N129" s="1"/>
  <c r="J127"/>
  <c r="G128" s="1"/>
  <c r="AC129" s="1"/>
  <c r="AC130" s="1"/>
  <c r="Q131" l="1"/>
  <c r="AW139" s="1"/>
  <c r="D140" s="1"/>
  <c r="AE131"/>
  <c r="BK139" s="1"/>
  <c r="X140" s="1"/>
  <c r="X132"/>
  <c r="X134" s="1"/>
  <c r="E127"/>
  <c r="D128" s="1"/>
  <c r="X129" s="1"/>
  <c r="X130" s="1"/>
  <c r="X131" s="1"/>
  <c r="BD139" s="1"/>
  <c r="N140" s="1"/>
  <c r="D127"/>
  <c r="C128" s="1"/>
  <c r="R129" s="1"/>
  <c r="R130" s="1"/>
  <c r="C127"/>
  <c r="B128" s="1"/>
  <c r="J129" s="1"/>
  <c r="S131"/>
  <c r="AY139" s="1"/>
  <c r="BB140" s="1"/>
  <c r="AB132"/>
  <c r="AB134" s="1"/>
  <c r="B130"/>
  <c r="T132"/>
  <c r="T134" s="1"/>
  <c r="M131"/>
  <c r="AS139" s="1"/>
  <c r="AJ140" s="1"/>
  <c r="R132"/>
  <c r="R134" s="1"/>
  <c r="AO132"/>
  <c r="AO134" s="1"/>
  <c r="AB131"/>
  <c r="BH139" s="1"/>
  <c r="AV140" s="1"/>
  <c r="N132"/>
  <c r="N134" s="1"/>
  <c r="L132"/>
  <c r="L134" s="1"/>
  <c r="I131"/>
  <c r="AO139" s="1"/>
  <c r="B140" s="1"/>
  <c r="N130"/>
  <c r="BI130" s="1"/>
  <c r="AD29" i="10" s="1"/>
  <c r="P132" i="17"/>
  <c r="P134" s="1"/>
  <c r="K131"/>
  <c r="AQ139" s="1"/>
  <c r="AZ140" s="1"/>
  <c r="H131"/>
  <c r="AN139" s="1"/>
  <c r="J140" s="1"/>
  <c r="K132"/>
  <c r="K134" s="1"/>
  <c r="V130"/>
  <c r="AG127"/>
  <c r="V128" s="1"/>
  <c r="E129" s="1"/>
  <c r="E130" s="1"/>
  <c r="AJ127"/>
  <c r="Y128" s="1"/>
  <c r="T129" s="1"/>
  <c r="T130" s="1"/>
  <c r="AI127"/>
  <c r="X128" s="1"/>
  <c r="L129" s="1"/>
  <c r="L130" s="1"/>
  <c r="AH127"/>
  <c r="W128" s="1"/>
  <c r="AD129" s="1"/>
  <c r="O131"/>
  <c r="AU139" s="1"/>
  <c r="T140" s="1"/>
  <c r="V132"/>
  <c r="V134" s="1"/>
  <c r="AP132"/>
  <c r="AP134" s="1"/>
  <c r="AR132"/>
  <c r="AR134" s="1"/>
  <c r="AC131"/>
  <c r="BI139" s="1"/>
  <c r="AN140" s="1"/>
  <c r="AN132"/>
  <c r="AN134" s="1"/>
  <c r="AA131"/>
  <c r="BG139" s="1"/>
  <c r="BD140" s="1"/>
  <c r="AV132"/>
  <c r="AV134" s="1"/>
  <c r="AG131"/>
  <c r="BM139" s="1"/>
  <c r="H140" s="1"/>
  <c r="B132"/>
  <c r="B134" s="1"/>
  <c r="F130"/>
  <c r="BG130" s="1"/>
  <c r="AB29" i="10" s="1"/>
  <c r="AU132" i="17"/>
  <c r="AU134" s="1"/>
  <c r="AF131"/>
  <c r="BL139" s="1"/>
  <c r="P140" s="1"/>
  <c r="D131"/>
  <c r="AJ139" s="1"/>
  <c r="AP140" s="1"/>
  <c r="E132"/>
  <c r="E134" s="1"/>
  <c r="C131"/>
  <c r="AI139" s="1"/>
  <c r="AX140" s="1"/>
  <c r="D132"/>
  <c r="D134" s="1"/>
  <c r="AD132"/>
  <c r="AD134" s="1"/>
  <c r="U131"/>
  <c r="BA139" s="1"/>
  <c r="AL140" s="1"/>
  <c r="AF132"/>
  <c r="AF134" s="1"/>
  <c r="AH132"/>
  <c r="AH134" s="1"/>
  <c r="W131"/>
  <c r="BC139" s="1"/>
  <c r="V140" s="1"/>
  <c r="P131"/>
  <c r="AV139" s="1"/>
  <c r="L140" s="1"/>
  <c r="W132"/>
  <c r="W134" s="1"/>
  <c r="J130"/>
  <c r="BH130" s="1"/>
  <c r="AC29" i="10" s="1"/>
  <c r="Z130" i="17"/>
  <c r="BL130" s="1"/>
  <c r="AG29" i="10" s="1"/>
  <c r="BK130" i="17" l="1"/>
  <c r="AF29" i="10" s="1"/>
  <c r="BF130" i="17"/>
  <c r="AA29" i="10" s="1"/>
  <c r="BJ130" i="17"/>
  <c r="AE29" i="10" s="1"/>
  <c r="AI132" i="17"/>
  <c r="AI134" s="1"/>
  <c r="Z131"/>
  <c r="AK132"/>
  <c r="AK134" s="1"/>
  <c r="AM132"/>
  <c r="AM134" s="1"/>
  <c r="H132"/>
  <c r="H134" s="1"/>
  <c r="E131"/>
  <c r="AK139" s="1"/>
  <c r="AH140" s="1"/>
  <c r="F132"/>
  <c r="F134" s="1"/>
  <c r="AE132"/>
  <c r="AE134" s="1"/>
  <c r="V131"/>
  <c r="AG132"/>
  <c r="AG134" s="1"/>
  <c r="T131"/>
  <c r="AZ139" s="1"/>
  <c r="AT140" s="1"/>
  <c r="AC132"/>
  <c r="AC134" s="1"/>
  <c r="AA132"/>
  <c r="AA134" s="1"/>
  <c r="Y132"/>
  <c r="Y134" s="1"/>
  <c r="R131"/>
  <c r="O132"/>
  <c r="O134" s="1"/>
  <c r="J131"/>
  <c r="M132"/>
  <c r="M134" s="1"/>
  <c r="G132"/>
  <c r="G134" s="1"/>
  <c r="F131"/>
  <c r="I132"/>
  <c r="I134" s="1"/>
  <c r="L131"/>
  <c r="AR139" s="1"/>
  <c r="AR140" s="1"/>
  <c r="Q132"/>
  <c r="Q134" s="1"/>
  <c r="N131"/>
  <c r="S132"/>
  <c r="S134" s="1"/>
  <c r="U132"/>
  <c r="U134" s="1"/>
  <c r="C132"/>
  <c r="C134" s="1"/>
  <c r="B131"/>
  <c r="AW132"/>
  <c r="AW134" s="1"/>
  <c r="AD130"/>
  <c r="BM130" s="1"/>
  <c r="AH29" i="10" s="1"/>
  <c r="AX139" i="17" l="1"/>
  <c r="BJ140" s="1"/>
  <c r="BB138"/>
  <c r="AH139"/>
  <c r="BF140" s="1"/>
  <c r="AX138"/>
  <c r="AT139"/>
  <c r="AB140" s="1"/>
  <c r="BA138"/>
  <c r="AL139"/>
  <c r="Z140" s="1"/>
  <c r="AY138"/>
  <c r="AP139"/>
  <c r="BH140" s="1"/>
  <c r="AZ138"/>
  <c r="BB139"/>
  <c r="AD140" s="1"/>
  <c r="BC138"/>
  <c r="BF139"/>
  <c r="BL140" s="1"/>
  <c r="BD138"/>
  <c r="AK135"/>
  <c r="Y135"/>
  <c r="U135" s="1"/>
  <c r="N136" s="1"/>
  <c r="AA137" s="1"/>
  <c r="AA138" s="1"/>
  <c r="AA139" s="1"/>
  <c r="BE140" s="1"/>
  <c r="S135"/>
  <c r="R135" s="1"/>
  <c r="M136" s="1"/>
  <c r="G137" s="1"/>
  <c r="G138" s="1"/>
  <c r="G139" s="1"/>
  <c r="S140" s="1"/>
  <c r="M135"/>
  <c r="L135" s="1"/>
  <c r="I136" s="1"/>
  <c r="S137" s="1"/>
  <c r="S138" s="1"/>
  <c r="S139" s="1"/>
  <c r="BC140" s="1"/>
  <c r="AQ132"/>
  <c r="AQ134" s="1"/>
  <c r="AQ135" s="1"/>
  <c r="AD131"/>
  <c r="AS132"/>
  <c r="AS134" s="1"/>
  <c r="AW135" s="1"/>
  <c r="AG135"/>
  <c r="V136" s="1"/>
  <c r="E137" s="1"/>
  <c r="E138" s="1"/>
  <c r="E139" s="1"/>
  <c r="AI140" s="1"/>
  <c r="AH135"/>
  <c r="W136" s="1"/>
  <c r="AD137" s="1"/>
  <c r="AJ135"/>
  <c r="Y136" s="1"/>
  <c r="T137" s="1"/>
  <c r="T138" s="1"/>
  <c r="T139" s="1"/>
  <c r="AU140" s="1"/>
  <c r="AI135"/>
  <c r="X136" s="1"/>
  <c r="L137" s="1"/>
  <c r="L138" s="1"/>
  <c r="L139" s="1"/>
  <c r="AS140" s="1"/>
  <c r="G135"/>
  <c r="AE135"/>
  <c r="P135" l="1"/>
  <c r="K136" s="1"/>
  <c r="Q137" s="1"/>
  <c r="Q138" s="1"/>
  <c r="Q139" s="1"/>
  <c r="E140" s="1"/>
  <c r="X135"/>
  <c r="Q136" s="1"/>
  <c r="B137" s="1"/>
  <c r="W135"/>
  <c r="P136" s="1"/>
  <c r="K137" s="1"/>
  <c r="K138" s="1"/>
  <c r="K139" s="1"/>
  <c r="BA140" s="1"/>
  <c r="BJ139"/>
  <c r="AF140" s="1"/>
  <c r="BE138"/>
  <c r="V135"/>
  <c r="O136" s="1"/>
  <c r="U137" s="1"/>
  <c r="U138" s="1"/>
  <c r="U139" s="1"/>
  <c r="AM140" s="1"/>
  <c r="O135"/>
  <c r="J136" s="1"/>
  <c r="Y137" s="1"/>
  <c r="Y138" s="1"/>
  <c r="Y139" s="1"/>
  <c r="G140" s="1"/>
  <c r="Q135"/>
  <c r="L136" s="1"/>
  <c r="AE137" s="1"/>
  <c r="AE138" s="1"/>
  <c r="AE139" s="1"/>
  <c r="Y140" s="1"/>
  <c r="K135"/>
  <c r="H136" s="1"/>
  <c r="C137" s="1"/>
  <c r="C138" s="1"/>
  <c r="C139" s="1"/>
  <c r="AY140" s="1"/>
  <c r="N141" s="1"/>
  <c r="N6" i="18" s="1"/>
  <c r="O141" i="17"/>
  <c r="O6" i="18" s="1"/>
  <c r="BB7" s="1"/>
  <c r="AY8" s="1"/>
  <c r="S10" s="1"/>
  <c r="J135" i="17"/>
  <c r="G136" s="1"/>
  <c r="AC137" s="1"/>
  <c r="AC138" s="1"/>
  <c r="AC139" s="1"/>
  <c r="AO140" s="1"/>
  <c r="I135"/>
  <c r="F136" s="1"/>
  <c r="N137" s="1"/>
  <c r="N138" s="1"/>
  <c r="AO135"/>
  <c r="AB136" s="1"/>
  <c r="W137" s="1"/>
  <c r="W138" s="1"/>
  <c r="W139" s="1"/>
  <c r="W140" s="1"/>
  <c r="AN135"/>
  <c r="AA136" s="1"/>
  <c r="M137" s="1"/>
  <c r="M138" s="1"/>
  <c r="M139" s="1"/>
  <c r="AK140" s="1"/>
  <c r="J141" s="1"/>
  <c r="J6" i="18" s="1"/>
  <c r="AP135" i="17"/>
  <c r="AC136" s="1"/>
  <c r="H137" s="1"/>
  <c r="H138" s="1"/>
  <c r="H139" s="1"/>
  <c r="K140" s="1"/>
  <c r="AM135"/>
  <c r="Z136" s="1"/>
  <c r="AG137" s="1"/>
  <c r="AG138" s="1"/>
  <c r="AG139" s="1"/>
  <c r="I140" s="1"/>
  <c r="D135"/>
  <c r="C136" s="1"/>
  <c r="R137" s="1"/>
  <c r="C135"/>
  <c r="B136" s="1"/>
  <c r="J137" s="1"/>
  <c r="F135"/>
  <c r="E136" s="1"/>
  <c r="AF137" s="1"/>
  <c r="AF138" s="1"/>
  <c r="AF139" s="1"/>
  <c r="Q140" s="1"/>
  <c r="E135"/>
  <c r="D136" s="1"/>
  <c r="X137" s="1"/>
  <c r="X138" s="1"/>
  <c r="X139" s="1"/>
  <c r="O140" s="1"/>
  <c r="AD138"/>
  <c r="AA135"/>
  <c r="R136" s="1"/>
  <c r="I137" s="1"/>
  <c r="I138" s="1"/>
  <c r="I139" s="1"/>
  <c r="C140" s="1"/>
  <c r="AD135"/>
  <c r="U136" s="1"/>
  <c r="D137" s="1"/>
  <c r="D138" s="1"/>
  <c r="D139" s="1"/>
  <c r="AQ140" s="1"/>
  <c r="L141" s="1"/>
  <c r="L6" i="18" s="1"/>
  <c r="AC135" i="17"/>
  <c r="T136" s="1"/>
  <c r="Z137" s="1"/>
  <c r="AB135"/>
  <c r="S136" s="1"/>
  <c r="O137" s="1"/>
  <c r="O138" s="1"/>
  <c r="O139" s="1"/>
  <c r="U140" s="1"/>
  <c r="F141" s="1"/>
  <c r="F6" i="18" s="1"/>
  <c r="AS135" i="17"/>
  <c r="AD136" s="1"/>
  <c r="F137" s="1"/>
  <c r="AT135"/>
  <c r="AE136" s="1"/>
  <c r="AB137" s="1"/>
  <c r="AB138" s="1"/>
  <c r="AB139" s="1"/>
  <c r="AW140" s="1"/>
  <c r="M141" s="1"/>
  <c r="M6" i="18" s="1"/>
  <c r="AV135" i="17"/>
  <c r="AG136" s="1"/>
  <c r="V137" s="1"/>
  <c r="AU135"/>
  <c r="AF136" s="1"/>
  <c r="P137" s="1"/>
  <c r="P138" s="1"/>
  <c r="P139" s="1"/>
  <c r="M140" s="1"/>
  <c r="B138"/>
  <c r="K141" l="1"/>
  <c r="K6" i="18" s="1"/>
  <c r="AN7" s="1"/>
  <c r="BI8" s="1"/>
  <c r="AC10" s="1"/>
  <c r="B141" i="17"/>
  <c r="B6" i="18" s="1"/>
  <c r="B7" s="1"/>
  <c r="AO8" s="1"/>
  <c r="I10" s="1"/>
  <c r="BF138" i="17"/>
  <c r="BI138"/>
  <c r="BM138"/>
  <c r="AH28" i="10" s="1"/>
  <c r="G141" i="17"/>
  <c r="G6" i="18" s="1"/>
  <c r="X7" s="1"/>
  <c r="BK8" s="1"/>
  <c r="AE10" s="1"/>
  <c r="C141" i="17"/>
  <c r="C6" i="18" s="1"/>
  <c r="H7" s="1"/>
  <c r="BM8" s="1"/>
  <c r="AG10" s="1"/>
  <c r="BD7"/>
  <c r="BG8" s="1"/>
  <c r="AA10" s="1"/>
  <c r="BC7"/>
  <c r="S8" s="1"/>
  <c r="S9" s="1"/>
  <c r="BE7"/>
  <c r="AA8" s="1"/>
  <c r="AA9" s="1"/>
  <c r="S28" i="10"/>
  <c r="AS7" i="18"/>
  <c r="L8" s="1"/>
  <c r="L9" s="1"/>
  <c r="AQ7"/>
  <c r="D8" s="1"/>
  <c r="D9" s="1"/>
  <c r="AR7"/>
  <c r="AR8" s="1"/>
  <c r="L10" s="1"/>
  <c r="AP7"/>
  <c r="AJ8" s="1"/>
  <c r="D10" s="1"/>
  <c r="AV7"/>
  <c r="BH8" s="1"/>
  <c r="AB10" s="1"/>
  <c r="AU7"/>
  <c r="T8" s="1"/>
  <c r="T9" s="1"/>
  <c r="AW7"/>
  <c r="AB8" s="1"/>
  <c r="AB9" s="1"/>
  <c r="AT7"/>
  <c r="AZ8" s="1"/>
  <c r="T10" s="1"/>
  <c r="E141" i="17"/>
  <c r="E6" i="18" s="1"/>
  <c r="AA28" i="10"/>
  <c r="B139" i="17"/>
  <c r="BG140" s="1"/>
  <c r="R7" i="18"/>
  <c r="AM8" s="1"/>
  <c r="G10" s="1"/>
  <c r="U7"/>
  <c r="O8" s="1"/>
  <c r="O9" s="1"/>
  <c r="T7"/>
  <c r="AU8" s="1"/>
  <c r="O10" s="1"/>
  <c r="S7"/>
  <c r="G8" s="1"/>
  <c r="G9" s="1"/>
  <c r="V138" i="17"/>
  <c r="BK138" s="1"/>
  <c r="X28" i="10"/>
  <c r="Z138" i="17"/>
  <c r="BL138" s="1"/>
  <c r="Y28" i="10"/>
  <c r="AB12" i="18"/>
  <c r="AB14" s="1"/>
  <c r="S11"/>
  <c r="AD139" i="17"/>
  <c r="AG140" s="1"/>
  <c r="R138"/>
  <c r="BJ138" s="1"/>
  <c r="W28" i="10"/>
  <c r="N139" i="17"/>
  <c r="AC140" s="1"/>
  <c r="AD28" i="10"/>
  <c r="AZ7" i="18"/>
  <c r="AQ8" s="1"/>
  <c r="K10" s="1"/>
  <c r="AX7"/>
  <c r="AI8" s="1"/>
  <c r="C10" s="1"/>
  <c r="BA7"/>
  <c r="K8" s="1"/>
  <c r="K9" s="1"/>
  <c r="AY7"/>
  <c r="C8" s="1"/>
  <c r="C9" s="1"/>
  <c r="AA11"/>
  <c r="AN12"/>
  <c r="AN14" s="1"/>
  <c r="J138" i="17"/>
  <c r="BH138" s="1"/>
  <c r="U28" i="10"/>
  <c r="AH7" i="18"/>
  <c r="AK8" s="1"/>
  <c r="E10" s="1"/>
  <c r="AK7"/>
  <c r="M8" s="1"/>
  <c r="M9" s="1"/>
  <c r="AJ7"/>
  <c r="AS8" s="1"/>
  <c r="M10" s="1"/>
  <c r="AI7"/>
  <c r="E8" s="1"/>
  <c r="E9" s="1"/>
  <c r="Z28" i="10"/>
  <c r="V28"/>
  <c r="F138" i="17"/>
  <c r="BG138" s="1"/>
  <c r="T28" i="10"/>
  <c r="D7" i="18"/>
  <c r="AW8" s="1"/>
  <c r="Q10" s="1"/>
  <c r="I7"/>
  <c r="AG8" s="1"/>
  <c r="AG9" s="1"/>
  <c r="F7"/>
  <c r="BE8" s="1"/>
  <c r="Y10" s="1"/>
  <c r="D141" i="17"/>
  <c r="D6" i="18" s="1"/>
  <c r="AO7" l="1"/>
  <c r="AC8" s="1"/>
  <c r="AC9" s="1"/>
  <c r="AM7"/>
  <c r="U8" s="1"/>
  <c r="U9" s="1"/>
  <c r="AL7"/>
  <c r="BA8" s="1"/>
  <c r="U10" s="1"/>
  <c r="E7"/>
  <c r="Q8" s="1"/>
  <c r="Q9" s="1"/>
  <c r="C7"/>
  <c r="I8" s="1"/>
  <c r="I9" s="1"/>
  <c r="W7"/>
  <c r="W8" s="1"/>
  <c r="W9" s="1"/>
  <c r="V7"/>
  <c r="BC8" s="1"/>
  <c r="W10" s="1"/>
  <c r="W11" s="1"/>
  <c r="Y7"/>
  <c r="AE8" s="1"/>
  <c r="AE9" s="1"/>
  <c r="G7"/>
  <c r="Y8" s="1"/>
  <c r="Y9" s="1"/>
  <c r="L7"/>
  <c r="AV8" s="1"/>
  <c r="P10" s="1"/>
  <c r="K7"/>
  <c r="H8" s="1"/>
  <c r="H9" s="1"/>
  <c r="J7"/>
  <c r="AN8" s="1"/>
  <c r="H10" s="1"/>
  <c r="M7"/>
  <c r="P8" s="1"/>
  <c r="P9" s="1"/>
  <c r="E11"/>
  <c r="F12"/>
  <c r="F14" s="1"/>
  <c r="H12"/>
  <c r="H14" s="1"/>
  <c r="P12"/>
  <c r="P14" s="1"/>
  <c r="K11"/>
  <c r="AH12"/>
  <c r="AH14" s="1"/>
  <c r="R139" i="17"/>
  <c r="BK140" s="1"/>
  <c r="AE28" i="10"/>
  <c r="V139" i="17"/>
  <c r="AE140" s="1"/>
  <c r="AF28" i="10"/>
  <c r="G11" i="18"/>
  <c r="J12"/>
  <c r="J14" s="1"/>
  <c r="AR12"/>
  <c r="AR14" s="1"/>
  <c r="AC11"/>
  <c r="AP12"/>
  <c r="AP14" s="1"/>
  <c r="AB11"/>
  <c r="AO12"/>
  <c r="AO14" s="1"/>
  <c r="C11"/>
  <c r="D12"/>
  <c r="D14" s="1"/>
  <c r="N7"/>
  <c r="BD8" s="1"/>
  <c r="X10" s="1"/>
  <c r="Q7"/>
  <c r="AF8" s="1"/>
  <c r="AF9" s="1"/>
  <c r="P7"/>
  <c r="BL8" s="1"/>
  <c r="AF10" s="1"/>
  <c r="O7"/>
  <c r="X8" s="1"/>
  <c r="X9" s="1"/>
  <c r="AG11"/>
  <c r="AV12"/>
  <c r="AV14" s="1"/>
  <c r="B12"/>
  <c r="B14" s="1"/>
  <c r="I11"/>
  <c r="L12"/>
  <c r="L14" s="1"/>
  <c r="N12"/>
  <c r="N14" s="1"/>
  <c r="F139" i="17"/>
  <c r="AA140" s="1"/>
  <c r="H141" s="1"/>
  <c r="H6" i="18" s="1"/>
  <c r="AB28" i="10"/>
  <c r="M11" i="18"/>
  <c r="T12"/>
  <c r="T14" s="1"/>
  <c r="R12"/>
  <c r="R14" s="1"/>
  <c r="J139" i="17"/>
  <c r="BI140" s="1"/>
  <c r="AC28" i="10"/>
  <c r="AT12" i="18"/>
  <c r="AT14" s="1"/>
  <c r="AE11"/>
  <c r="Z139" i="17"/>
  <c r="BM140" s="1"/>
  <c r="AG28" i="10"/>
  <c r="O11" i="18"/>
  <c r="V12"/>
  <c r="V14" s="1"/>
  <c r="L11"/>
  <c r="Q12"/>
  <c r="Q14" s="1"/>
  <c r="I141" i="17"/>
  <c r="I6" i="18" s="1"/>
  <c r="Y11"/>
  <c r="AJ12"/>
  <c r="AJ14" s="1"/>
  <c r="AL12"/>
  <c r="AL14" s="1"/>
  <c r="X12"/>
  <c r="X14" s="1"/>
  <c r="Q11"/>
  <c r="Z12"/>
  <c r="Z14" s="1"/>
  <c r="AF12"/>
  <c r="AF14" s="1"/>
  <c r="AD12"/>
  <c r="AD14" s="1"/>
  <c r="U11"/>
  <c r="T11"/>
  <c r="AC12"/>
  <c r="AC14" s="1"/>
  <c r="D11"/>
  <c r="E12"/>
  <c r="E14" s="1"/>
  <c r="P141" i="17"/>
  <c r="P6" i="18" s="1"/>
  <c r="AE7" l="1"/>
  <c r="V8" s="1"/>
  <c r="V9" s="1"/>
  <c r="BC10" s="1"/>
  <c r="X27" i="10" s="1"/>
  <c r="AD7" i="18"/>
  <c r="BB8" s="1"/>
  <c r="V10" s="1"/>
  <c r="AF7"/>
  <c r="BJ8" s="1"/>
  <c r="AD10" s="1"/>
  <c r="AG7"/>
  <c r="AD8" s="1"/>
  <c r="AD9" s="1"/>
  <c r="BE10" s="1"/>
  <c r="Z27" i="10" s="1"/>
  <c r="Z7" i="18"/>
  <c r="AL8" s="1"/>
  <c r="F10" s="1"/>
  <c r="BG10" s="1"/>
  <c r="AB27" i="10" s="1"/>
  <c r="AC7" i="18"/>
  <c r="N8" s="1"/>
  <c r="N9" s="1"/>
  <c r="BA10" s="1"/>
  <c r="V27" i="10" s="1"/>
  <c r="AA7" i="18"/>
  <c r="F8" s="1"/>
  <c r="F9" s="1"/>
  <c r="AY10" s="1"/>
  <c r="T27" i="10" s="1"/>
  <c r="AB7" i="18"/>
  <c r="AT8" s="1"/>
  <c r="N10" s="1"/>
  <c r="BI10" s="1"/>
  <c r="AD27" i="10" s="1"/>
  <c r="AU12" i="18"/>
  <c r="AU14" s="1"/>
  <c r="AF11"/>
  <c r="P11"/>
  <c r="W12"/>
  <c r="W14" s="1"/>
  <c r="Q141" i="17"/>
  <c r="Q6" i="18" s="1"/>
  <c r="AI12"/>
  <c r="AI14" s="1"/>
  <c r="X11"/>
  <c r="BF7"/>
  <c r="AH8" s="1"/>
  <c r="B10" s="1"/>
  <c r="BH7"/>
  <c r="AP8" s="1"/>
  <c r="J10" s="1"/>
  <c r="BG7"/>
  <c r="B8" s="1"/>
  <c r="B9" s="1"/>
  <c r="AX10" s="1"/>
  <c r="S27" i="10" s="1"/>
  <c r="BI7" i="18"/>
  <c r="J8" s="1"/>
  <c r="J9" s="1"/>
  <c r="AZ10" s="1"/>
  <c r="U27" i="10" s="1"/>
  <c r="H11" i="18"/>
  <c r="K12"/>
  <c r="K14" s="1"/>
  <c r="J11" l="1"/>
  <c r="AZ18" s="1"/>
  <c r="M12"/>
  <c r="M14" s="1"/>
  <c r="O12"/>
  <c r="O14" s="1"/>
  <c r="BH10"/>
  <c r="AC27" i="10" s="1"/>
  <c r="F11" i="18"/>
  <c r="AY18" s="1"/>
  <c r="G12"/>
  <c r="G14" s="1"/>
  <c r="I12"/>
  <c r="I14" s="1"/>
  <c r="V11"/>
  <c r="BC18" s="1"/>
  <c r="AG12"/>
  <c r="AG14" s="1"/>
  <c r="BK10"/>
  <c r="AF27" i="10" s="1"/>
  <c r="AE12" i="18"/>
  <c r="AE14" s="1"/>
  <c r="BL7"/>
  <c r="BF8" s="1"/>
  <c r="Z10" s="1"/>
  <c r="BK7"/>
  <c r="R8" s="1"/>
  <c r="R9" s="1"/>
  <c r="BB10" s="1"/>
  <c r="W27" i="10" s="1"/>
  <c r="BM7" i="18"/>
  <c r="Z8" s="1"/>
  <c r="Z9" s="1"/>
  <c r="BD10" s="1"/>
  <c r="Y27" i="10" s="1"/>
  <c r="BJ7" i="18"/>
  <c r="AX8" s="1"/>
  <c r="R10" s="1"/>
  <c r="AQ12"/>
  <c r="AQ14" s="1"/>
  <c r="BM10"/>
  <c r="AH27" i="10" s="1"/>
  <c r="AS12" i="18"/>
  <c r="AS14" s="1"/>
  <c r="AD11"/>
  <c r="BE18" s="1"/>
  <c r="C12"/>
  <c r="C14" s="1"/>
  <c r="B11"/>
  <c r="AX18" s="1"/>
  <c r="AW12"/>
  <c r="AW14" s="1"/>
  <c r="BF10"/>
  <c r="AA27" i="10" s="1"/>
  <c r="S12" i="18"/>
  <c r="S14" s="1"/>
  <c r="U12"/>
  <c r="U14" s="1"/>
  <c r="N11"/>
  <c r="BA18" s="1"/>
  <c r="G15" l="1"/>
  <c r="E15" s="1"/>
  <c r="D16" s="1"/>
  <c r="X17" s="1"/>
  <c r="X18" s="1"/>
  <c r="M15"/>
  <c r="K15" s="1"/>
  <c r="H16" s="1"/>
  <c r="C17" s="1"/>
  <c r="C18" s="1"/>
  <c r="AM12"/>
  <c r="AM14" s="1"/>
  <c r="AQ15" s="1"/>
  <c r="AK12"/>
  <c r="AK14" s="1"/>
  <c r="AK15" s="1"/>
  <c r="Z11"/>
  <c r="BD18" s="1"/>
  <c r="BL10"/>
  <c r="AG27" i="10" s="1"/>
  <c r="S15" i="18"/>
  <c r="AA12"/>
  <c r="AA14" s="1"/>
  <c r="AE15" s="1"/>
  <c r="Y12"/>
  <c r="Y14" s="1"/>
  <c r="Y15" s="1"/>
  <c r="R11"/>
  <c r="BB18" s="1"/>
  <c r="BJ10"/>
  <c r="AE27" i="10" s="1"/>
  <c r="AW15" i="18"/>
  <c r="F15" l="1"/>
  <c r="E16" s="1"/>
  <c r="AF17" s="1"/>
  <c r="AF18" s="1"/>
  <c r="AU20" s="1"/>
  <c r="AU22" s="1"/>
  <c r="D15"/>
  <c r="C16" s="1"/>
  <c r="R17" s="1"/>
  <c r="C15"/>
  <c r="B16" s="1"/>
  <c r="J17" s="1"/>
  <c r="I15"/>
  <c r="F16" s="1"/>
  <c r="N17" s="1"/>
  <c r="N18" s="1"/>
  <c r="J15"/>
  <c r="G16" s="1"/>
  <c r="AC17" s="1"/>
  <c r="AC18" s="1"/>
  <c r="AC19" s="1"/>
  <c r="L15"/>
  <c r="I16" s="1"/>
  <c r="S17" s="1"/>
  <c r="S18" s="1"/>
  <c r="S19" s="1"/>
  <c r="V15"/>
  <c r="O16" s="1"/>
  <c r="U17" s="1"/>
  <c r="U18" s="1"/>
  <c r="W15"/>
  <c r="P16" s="1"/>
  <c r="K17" s="1"/>
  <c r="K18" s="1"/>
  <c r="X15"/>
  <c r="Q16" s="1"/>
  <c r="B17" s="1"/>
  <c r="U15"/>
  <c r="N16" s="1"/>
  <c r="AA17" s="1"/>
  <c r="AA18" s="1"/>
  <c r="AT15"/>
  <c r="AE16" s="1"/>
  <c r="AB17" s="1"/>
  <c r="AB18" s="1"/>
  <c r="AV15"/>
  <c r="AG16" s="1"/>
  <c r="V17" s="1"/>
  <c r="AS15"/>
  <c r="AD16" s="1"/>
  <c r="F17" s="1"/>
  <c r="AU15"/>
  <c r="AF16" s="1"/>
  <c r="P17" s="1"/>
  <c r="P18" s="1"/>
  <c r="AB15"/>
  <c r="S16" s="1"/>
  <c r="O17" s="1"/>
  <c r="O18" s="1"/>
  <c r="AA15"/>
  <c r="R16" s="1"/>
  <c r="I17" s="1"/>
  <c r="I18" s="1"/>
  <c r="AD15"/>
  <c r="U16" s="1"/>
  <c r="D17" s="1"/>
  <c r="D18" s="1"/>
  <c r="AC15"/>
  <c r="T16" s="1"/>
  <c r="Z17" s="1"/>
  <c r="D20"/>
  <c r="D22" s="1"/>
  <c r="C19"/>
  <c r="AF19"/>
  <c r="AM15"/>
  <c r="Z16" s="1"/>
  <c r="AG17" s="1"/>
  <c r="AG18" s="1"/>
  <c r="AP15"/>
  <c r="AC16" s="1"/>
  <c r="H17" s="1"/>
  <c r="H18" s="1"/>
  <c r="AN15"/>
  <c r="AA16" s="1"/>
  <c r="M17" s="1"/>
  <c r="M18" s="1"/>
  <c r="AO15"/>
  <c r="AB16" s="1"/>
  <c r="W17" s="1"/>
  <c r="W18" s="1"/>
  <c r="X19"/>
  <c r="AI20"/>
  <c r="AI22" s="1"/>
  <c r="AG15"/>
  <c r="V16" s="1"/>
  <c r="E17" s="1"/>
  <c r="E18" s="1"/>
  <c r="AH15"/>
  <c r="W16" s="1"/>
  <c r="AD17" s="1"/>
  <c r="AI15"/>
  <c r="X16" s="1"/>
  <c r="L17" s="1"/>
  <c r="L18" s="1"/>
  <c r="AJ15"/>
  <c r="Y16" s="1"/>
  <c r="T17" s="1"/>
  <c r="T18" s="1"/>
  <c r="R18"/>
  <c r="P15"/>
  <c r="K16" s="1"/>
  <c r="Q17" s="1"/>
  <c r="Q18" s="1"/>
  <c r="Q15"/>
  <c r="L16" s="1"/>
  <c r="AE17" s="1"/>
  <c r="AE18" s="1"/>
  <c r="O15"/>
  <c r="J16" s="1"/>
  <c r="Y17" s="1"/>
  <c r="Y18" s="1"/>
  <c r="R15"/>
  <c r="M16" s="1"/>
  <c r="G17" s="1"/>
  <c r="G18" s="1"/>
  <c r="J18"/>
  <c r="BH18" s="1"/>
  <c r="AP20" l="1"/>
  <c r="AP22" s="1"/>
  <c r="AR20"/>
  <c r="AR22" s="1"/>
  <c r="BI18"/>
  <c r="BJ18"/>
  <c r="AB20"/>
  <c r="AB22" s="1"/>
  <c r="U26" i="10"/>
  <c r="W26"/>
  <c r="Z20" i="18"/>
  <c r="Z22" s="1"/>
  <c r="X20"/>
  <c r="X22" s="1"/>
  <c r="Q19"/>
  <c r="F20"/>
  <c r="F22" s="1"/>
  <c r="H20"/>
  <c r="H22" s="1"/>
  <c r="E19"/>
  <c r="B20"/>
  <c r="B22" s="1"/>
  <c r="AG19"/>
  <c r="AV20"/>
  <c r="AV22" s="1"/>
  <c r="V20"/>
  <c r="V22" s="1"/>
  <c r="O19"/>
  <c r="AO20"/>
  <c r="AO22" s="1"/>
  <c r="AB19"/>
  <c r="AD20"/>
  <c r="AD22" s="1"/>
  <c r="AF20"/>
  <c r="AF22" s="1"/>
  <c r="U19"/>
  <c r="V26" i="10"/>
  <c r="M20" i="18"/>
  <c r="M22" s="1"/>
  <c r="J19"/>
  <c r="O20"/>
  <c r="O22" s="1"/>
  <c r="AC26" i="10"/>
  <c r="AT20" i="18"/>
  <c r="AT22" s="1"/>
  <c r="AE19"/>
  <c r="AD26" i="10"/>
  <c r="N19" i="18"/>
  <c r="U20"/>
  <c r="U22" s="1"/>
  <c r="S20"/>
  <c r="S22" s="1"/>
  <c r="AD18"/>
  <c r="BM18" s="1"/>
  <c r="Z26" i="10"/>
  <c r="H19" i="18"/>
  <c r="K20"/>
  <c r="K22" s="1"/>
  <c r="L20"/>
  <c r="L22" s="1"/>
  <c r="I19"/>
  <c r="N20"/>
  <c r="N22" s="1"/>
  <c r="V18"/>
  <c r="BK18" s="1"/>
  <c r="X26" i="10"/>
  <c r="K19" i="18"/>
  <c r="P20"/>
  <c r="P22" s="1"/>
  <c r="Y19"/>
  <c r="AL20"/>
  <c r="AL22" s="1"/>
  <c r="AJ20"/>
  <c r="AJ22" s="1"/>
  <c r="Q20"/>
  <c r="Q22" s="1"/>
  <c r="L19"/>
  <c r="M19"/>
  <c r="R20"/>
  <c r="R22" s="1"/>
  <c r="T20"/>
  <c r="T22" s="1"/>
  <c r="E20"/>
  <c r="E22" s="1"/>
  <c r="D19"/>
  <c r="F18"/>
  <c r="BG18" s="1"/>
  <c r="T26" i="10"/>
  <c r="S26"/>
  <c r="B18" i="18"/>
  <c r="BF18" s="1"/>
  <c r="G19"/>
  <c r="J20"/>
  <c r="J22" s="1"/>
  <c r="AE26" i="10"/>
  <c r="Y20" i="18"/>
  <c r="Y22" s="1"/>
  <c r="R19"/>
  <c r="AA20"/>
  <c r="AA22" s="1"/>
  <c r="AC20"/>
  <c r="AC22" s="1"/>
  <c r="T19"/>
  <c r="W19"/>
  <c r="AH20"/>
  <c r="AH22" s="1"/>
  <c r="Z18"/>
  <c r="BL18" s="1"/>
  <c r="Y26" i="10"/>
  <c r="P19" i="18"/>
  <c r="W20"/>
  <c r="W22" s="1"/>
  <c r="AA19"/>
  <c r="AN20"/>
  <c r="AN22" s="1"/>
  <c r="BB26" l="1"/>
  <c r="AZ26"/>
  <c r="BA26"/>
  <c r="AA26" i="10"/>
  <c r="B19" i="18"/>
  <c r="AX26" s="1"/>
  <c r="AW20"/>
  <c r="AW22" s="1"/>
  <c r="C20"/>
  <c r="C22" s="1"/>
  <c r="AM20"/>
  <c r="AM22" s="1"/>
  <c r="AK20"/>
  <c r="AK22" s="1"/>
  <c r="Z19"/>
  <c r="BD26" s="1"/>
  <c r="AG26" i="10"/>
  <c r="F19" i="18"/>
  <c r="AY26" s="1"/>
  <c r="I20"/>
  <c r="I22" s="1"/>
  <c r="M23" s="1"/>
  <c r="G20"/>
  <c r="G22" s="1"/>
  <c r="AB26" i="10"/>
  <c r="S23" i="18"/>
  <c r="AG20"/>
  <c r="AG22" s="1"/>
  <c r="AK23" s="1"/>
  <c r="AE20"/>
  <c r="AE22" s="1"/>
  <c r="AE23" s="1"/>
  <c r="V19"/>
  <c r="BC26" s="1"/>
  <c r="AF26" i="10"/>
  <c r="Y23" i="18"/>
  <c r="AQ20"/>
  <c r="AQ22" s="1"/>
  <c r="AD19"/>
  <c r="BE26" s="1"/>
  <c r="AS20"/>
  <c r="AS22" s="1"/>
  <c r="AW23" s="1"/>
  <c r="AH26" i="10"/>
  <c r="AQ23" i="18" l="1"/>
  <c r="AP23" s="1"/>
  <c r="AC24" s="1"/>
  <c r="H25" s="1"/>
  <c r="H26" s="1"/>
  <c r="J23"/>
  <c r="G24" s="1"/>
  <c r="AC25" s="1"/>
  <c r="AC26" s="1"/>
  <c r="I23"/>
  <c r="F24" s="1"/>
  <c r="N25" s="1"/>
  <c r="K23"/>
  <c r="H24" s="1"/>
  <c r="C25" s="1"/>
  <c r="C26" s="1"/>
  <c r="L23"/>
  <c r="I24" s="1"/>
  <c r="S25" s="1"/>
  <c r="S26" s="1"/>
  <c r="AV23"/>
  <c r="AG24" s="1"/>
  <c r="V25" s="1"/>
  <c r="AT23"/>
  <c r="AE24" s="1"/>
  <c r="AB25" s="1"/>
  <c r="AB26" s="1"/>
  <c r="AS23"/>
  <c r="AD24" s="1"/>
  <c r="F25" s="1"/>
  <c r="AU23"/>
  <c r="AF24" s="1"/>
  <c r="P25" s="1"/>
  <c r="P26" s="1"/>
  <c r="W23"/>
  <c r="P24" s="1"/>
  <c r="K25" s="1"/>
  <c r="K26" s="1"/>
  <c r="V23"/>
  <c r="O24" s="1"/>
  <c r="U25" s="1"/>
  <c r="U26" s="1"/>
  <c r="U23"/>
  <c r="N24" s="1"/>
  <c r="AA25" s="1"/>
  <c r="AA26" s="1"/>
  <c r="X23"/>
  <c r="Q24" s="1"/>
  <c r="B25" s="1"/>
  <c r="AH23"/>
  <c r="W24" s="1"/>
  <c r="AD25" s="1"/>
  <c r="AJ23"/>
  <c r="Y24" s="1"/>
  <c r="T25" s="1"/>
  <c r="T26" s="1"/>
  <c r="AI23"/>
  <c r="X24" s="1"/>
  <c r="L25" s="1"/>
  <c r="L26" s="1"/>
  <c r="AG23"/>
  <c r="V24" s="1"/>
  <c r="E25" s="1"/>
  <c r="E26" s="1"/>
  <c r="R23"/>
  <c r="M24" s="1"/>
  <c r="G25" s="1"/>
  <c r="G26" s="1"/>
  <c r="Q23"/>
  <c r="L24" s="1"/>
  <c r="AE25" s="1"/>
  <c r="AE26" s="1"/>
  <c r="O23"/>
  <c r="J24" s="1"/>
  <c r="Y25" s="1"/>
  <c r="Y26" s="1"/>
  <c r="P23"/>
  <c r="K24" s="1"/>
  <c r="Q25" s="1"/>
  <c r="Q26" s="1"/>
  <c r="AC23"/>
  <c r="T24" s="1"/>
  <c r="Z25" s="1"/>
  <c r="AA23"/>
  <c r="R24" s="1"/>
  <c r="I25" s="1"/>
  <c r="I26" s="1"/>
  <c r="AD23"/>
  <c r="U24" s="1"/>
  <c r="D25" s="1"/>
  <c r="D26" s="1"/>
  <c r="AB23"/>
  <c r="S24" s="1"/>
  <c r="O25" s="1"/>
  <c r="O26" s="1"/>
  <c r="G23"/>
  <c r="AN23" l="1"/>
  <c r="AA24" s="1"/>
  <c r="M25" s="1"/>
  <c r="M26" s="1"/>
  <c r="M27" s="1"/>
  <c r="AM23"/>
  <c r="Z24" s="1"/>
  <c r="AG25" s="1"/>
  <c r="AG26" s="1"/>
  <c r="B28" s="1"/>
  <c r="B30" s="1"/>
  <c r="AO23"/>
  <c r="AB24" s="1"/>
  <c r="W25" s="1"/>
  <c r="W26" s="1"/>
  <c r="W27" s="1"/>
  <c r="C23"/>
  <c r="B24" s="1"/>
  <c r="J25" s="1"/>
  <c r="F23"/>
  <c r="E24" s="1"/>
  <c r="AF25" s="1"/>
  <c r="AF26" s="1"/>
  <c r="E23"/>
  <c r="D24" s="1"/>
  <c r="X25" s="1"/>
  <c r="X26" s="1"/>
  <c r="D23"/>
  <c r="C24" s="1"/>
  <c r="R25" s="1"/>
  <c r="Z26"/>
  <c r="BL26" s="1"/>
  <c r="Y25" i="10"/>
  <c r="G27" i="18"/>
  <c r="J28"/>
  <c r="J30" s="1"/>
  <c r="AD26"/>
  <c r="K27"/>
  <c r="P28"/>
  <c r="P30" s="1"/>
  <c r="V26"/>
  <c r="AP28"/>
  <c r="AP30" s="1"/>
  <c r="AC27"/>
  <c r="AR28"/>
  <c r="AR30" s="1"/>
  <c r="L28"/>
  <c r="L30" s="1"/>
  <c r="I27"/>
  <c r="N28"/>
  <c r="N30" s="1"/>
  <c r="AT28"/>
  <c r="AT30" s="1"/>
  <c r="AE27"/>
  <c r="AC28"/>
  <c r="AC30" s="1"/>
  <c r="T27"/>
  <c r="U27"/>
  <c r="AF28"/>
  <c r="AF30" s="1"/>
  <c r="AD28"/>
  <c r="AD30" s="1"/>
  <c r="AB27"/>
  <c r="AO28"/>
  <c r="AO30" s="1"/>
  <c r="N26"/>
  <c r="BI26" s="1"/>
  <c r="V25" i="10"/>
  <c r="AH28" i="18"/>
  <c r="AH30" s="1"/>
  <c r="D27"/>
  <c r="E28"/>
  <c r="E30" s="1"/>
  <c r="AJ28"/>
  <c r="AJ30" s="1"/>
  <c r="AL28"/>
  <c r="AL30" s="1"/>
  <c r="Y27"/>
  <c r="L27"/>
  <c r="Q28"/>
  <c r="Q30" s="1"/>
  <c r="AN28"/>
  <c r="AN30" s="1"/>
  <c r="AA27"/>
  <c r="F26"/>
  <c r="BG26" s="1"/>
  <c r="T25" i="10"/>
  <c r="C27" i="18"/>
  <c r="D28"/>
  <c r="D30" s="1"/>
  <c r="H27"/>
  <c r="K28"/>
  <c r="K30" s="1"/>
  <c r="O27"/>
  <c r="V28"/>
  <c r="V30" s="1"/>
  <c r="X28"/>
  <c r="X30" s="1"/>
  <c r="Z28"/>
  <c r="Z30" s="1"/>
  <c r="Q27"/>
  <c r="H28"/>
  <c r="H30" s="1"/>
  <c r="F28"/>
  <c r="F30" s="1"/>
  <c r="E27"/>
  <c r="B26"/>
  <c r="BF26" s="1"/>
  <c r="S25" i="10"/>
  <c r="W28" i="18"/>
  <c r="W30" s="1"/>
  <c r="P27"/>
  <c r="S27"/>
  <c r="AB28"/>
  <c r="AB30" s="1"/>
  <c r="BM26" l="1"/>
  <c r="AH25" i="10" s="1"/>
  <c r="BK26" i="18"/>
  <c r="AF25" i="10" s="1"/>
  <c r="AV28" i="18"/>
  <c r="AV30" s="1"/>
  <c r="Z25" i="10"/>
  <c r="AG27" i="18"/>
  <c r="X25" i="10"/>
  <c r="T28" i="18"/>
  <c r="T30" s="1"/>
  <c r="R28"/>
  <c r="R30" s="1"/>
  <c r="N27"/>
  <c r="BA34" s="1"/>
  <c r="U28"/>
  <c r="U30" s="1"/>
  <c r="AD25" i="10"/>
  <c r="S28" i="18"/>
  <c r="S30" s="1"/>
  <c r="V27"/>
  <c r="AG28"/>
  <c r="AG30" s="1"/>
  <c r="AE28"/>
  <c r="AE30" s="1"/>
  <c r="AS28"/>
  <c r="AS30" s="1"/>
  <c r="AD27"/>
  <c r="AQ28"/>
  <c r="AQ30" s="1"/>
  <c r="AG25" i="10"/>
  <c r="AK28" i="18"/>
  <c r="AK30" s="1"/>
  <c r="Z27"/>
  <c r="BD34" s="1"/>
  <c r="AM28"/>
  <c r="AM30" s="1"/>
  <c r="AQ31" s="1"/>
  <c r="J26"/>
  <c r="BH26" s="1"/>
  <c r="U25" i="10"/>
  <c r="AF27" i="18"/>
  <c r="AU28"/>
  <c r="AU30" s="1"/>
  <c r="X27"/>
  <c r="AI28"/>
  <c r="AI30" s="1"/>
  <c r="AB25" i="10"/>
  <c r="G28" i="18"/>
  <c r="G30" s="1"/>
  <c r="F27"/>
  <c r="AY34" s="1"/>
  <c r="I28"/>
  <c r="I30" s="1"/>
  <c r="AW28"/>
  <c r="AW30" s="1"/>
  <c r="C28"/>
  <c r="C30" s="1"/>
  <c r="B27"/>
  <c r="AX34" s="1"/>
  <c r="AA25" i="10"/>
  <c r="R26" i="18"/>
  <c r="BJ26" s="1"/>
  <c r="W25" i="10"/>
  <c r="BE34" i="18" l="1"/>
  <c r="BC34"/>
  <c r="G31"/>
  <c r="F31" s="1"/>
  <c r="E32" s="1"/>
  <c r="AF33" s="1"/>
  <c r="AF34" s="1"/>
  <c r="AK31"/>
  <c r="AJ31" s="1"/>
  <c r="Y32" s="1"/>
  <c r="T33" s="1"/>
  <c r="T34" s="1"/>
  <c r="AW31"/>
  <c r="AV31" s="1"/>
  <c r="AG32" s="1"/>
  <c r="V33" s="1"/>
  <c r="M28"/>
  <c r="M30" s="1"/>
  <c r="M31" s="1"/>
  <c r="O28"/>
  <c r="O30" s="1"/>
  <c r="S31" s="1"/>
  <c r="J27"/>
  <c r="AZ34" s="1"/>
  <c r="AC25" i="10"/>
  <c r="R27" i="18"/>
  <c r="BB34" s="1"/>
  <c r="Y28"/>
  <c r="Y30" s="1"/>
  <c r="Y31" s="1"/>
  <c r="AA28"/>
  <c r="AA30" s="1"/>
  <c r="AE31" s="1"/>
  <c r="AE25" i="10"/>
  <c r="AP31" i="18"/>
  <c r="AC32" s="1"/>
  <c r="H33" s="1"/>
  <c r="H34" s="1"/>
  <c r="AO31"/>
  <c r="AB32" s="1"/>
  <c r="W33" s="1"/>
  <c r="W34" s="1"/>
  <c r="AM31"/>
  <c r="Z32" s="1"/>
  <c r="AG33" s="1"/>
  <c r="AG34" s="1"/>
  <c r="AN31"/>
  <c r="AA32" s="1"/>
  <c r="M33" s="1"/>
  <c r="M34" s="1"/>
  <c r="AT31" l="1"/>
  <c r="AE32" s="1"/>
  <c r="AB33" s="1"/>
  <c r="AB34" s="1"/>
  <c r="AB35" s="1"/>
  <c r="C31"/>
  <c r="B32" s="1"/>
  <c r="J33" s="1"/>
  <c r="J34" s="1"/>
  <c r="D31"/>
  <c r="C32" s="1"/>
  <c r="R33" s="1"/>
  <c r="R34" s="1"/>
  <c r="E31"/>
  <c r="D32" s="1"/>
  <c r="X33" s="1"/>
  <c r="X34" s="1"/>
  <c r="AH31"/>
  <c r="W32" s="1"/>
  <c r="AD33" s="1"/>
  <c r="AD34" s="1"/>
  <c r="AG31"/>
  <c r="V32" s="1"/>
  <c r="E33" s="1"/>
  <c r="E34" s="1"/>
  <c r="F36" s="1"/>
  <c r="F38" s="1"/>
  <c r="AS31"/>
  <c r="AD32" s="1"/>
  <c r="F33" s="1"/>
  <c r="F34" s="1"/>
  <c r="AI31"/>
  <c r="X32" s="1"/>
  <c r="L33" s="1"/>
  <c r="L34" s="1"/>
  <c r="L35" s="1"/>
  <c r="AU31"/>
  <c r="AF32" s="1"/>
  <c r="P33" s="1"/>
  <c r="P34" s="1"/>
  <c r="W36" s="1"/>
  <c r="W38" s="1"/>
  <c r="B36"/>
  <c r="B38" s="1"/>
  <c r="AG35"/>
  <c r="AV36"/>
  <c r="AV38" s="1"/>
  <c r="AB31"/>
  <c r="S32" s="1"/>
  <c r="O33" s="1"/>
  <c r="O34" s="1"/>
  <c r="AC31"/>
  <c r="T32" s="1"/>
  <c r="Z33" s="1"/>
  <c r="AD31"/>
  <c r="U32" s="1"/>
  <c r="D33" s="1"/>
  <c r="D34" s="1"/>
  <c r="AA31"/>
  <c r="R32" s="1"/>
  <c r="I33" s="1"/>
  <c r="I34" s="1"/>
  <c r="AF35"/>
  <c r="AU36"/>
  <c r="AU38" s="1"/>
  <c r="I31"/>
  <c r="F32" s="1"/>
  <c r="N33" s="1"/>
  <c r="L31"/>
  <c r="I32" s="1"/>
  <c r="S33" s="1"/>
  <c r="S34" s="1"/>
  <c r="J31"/>
  <c r="G32" s="1"/>
  <c r="AC33" s="1"/>
  <c r="AC34" s="1"/>
  <c r="K31"/>
  <c r="H32" s="1"/>
  <c r="C33" s="1"/>
  <c r="C34" s="1"/>
  <c r="T35"/>
  <c r="AC36"/>
  <c r="AC38" s="1"/>
  <c r="R36"/>
  <c r="R38" s="1"/>
  <c r="T36"/>
  <c r="T38" s="1"/>
  <c r="M35"/>
  <c r="K36"/>
  <c r="K38" s="1"/>
  <c r="H35"/>
  <c r="P31"/>
  <c r="K32" s="1"/>
  <c r="Q33" s="1"/>
  <c r="Q34" s="1"/>
  <c r="O31"/>
  <c r="J32" s="1"/>
  <c r="Y33" s="1"/>
  <c r="Y34" s="1"/>
  <c r="Q31"/>
  <c r="L32" s="1"/>
  <c r="AE33" s="1"/>
  <c r="AE34" s="1"/>
  <c r="R31"/>
  <c r="M32" s="1"/>
  <c r="G33" s="1"/>
  <c r="G34" s="1"/>
  <c r="Q36"/>
  <c r="Q38" s="1"/>
  <c r="AH36"/>
  <c r="AH38" s="1"/>
  <c r="W35"/>
  <c r="W31"/>
  <c r="P32" s="1"/>
  <c r="K33" s="1"/>
  <c r="K34" s="1"/>
  <c r="U31"/>
  <c r="N32" s="1"/>
  <c r="AA33" s="1"/>
  <c r="AA34" s="1"/>
  <c r="V31"/>
  <c r="O32" s="1"/>
  <c r="U33" s="1"/>
  <c r="U34" s="1"/>
  <c r="X31"/>
  <c r="Q32" s="1"/>
  <c r="B33" s="1"/>
  <c r="X35"/>
  <c r="AI36"/>
  <c r="AI38" s="1"/>
  <c r="V34"/>
  <c r="AO36" l="1"/>
  <c r="AO38" s="1"/>
  <c r="BH34"/>
  <c r="BG34"/>
  <c r="BJ34"/>
  <c r="BK34"/>
  <c r="BM34"/>
  <c r="H36"/>
  <c r="H38" s="1"/>
  <c r="E35"/>
  <c r="X24" i="10"/>
  <c r="P35" i="18"/>
  <c r="T24" i="10"/>
  <c r="P36" i="18"/>
  <c r="P38" s="1"/>
  <c r="K35"/>
  <c r="Z36"/>
  <c r="Z38" s="1"/>
  <c r="X36"/>
  <c r="X38" s="1"/>
  <c r="Q35"/>
  <c r="Y36"/>
  <c r="Y38" s="1"/>
  <c r="AA36"/>
  <c r="AA38" s="1"/>
  <c r="R35"/>
  <c r="AE24" i="10"/>
  <c r="D36" i="18"/>
  <c r="D38" s="1"/>
  <c r="C35"/>
  <c r="Z34"/>
  <c r="BL34" s="1"/>
  <c r="Y24" i="10"/>
  <c r="Z24"/>
  <c r="V35" i="18"/>
  <c r="AG36"/>
  <c r="AG38" s="1"/>
  <c r="AE36"/>
  <c r="AE38" s="1"/>
  <c r="AF24" i="10"/>
  <c r="AA35" i="18"/>
  <c r="AN36"/>
  <c r="AN38" s="1"/>
  <c r="AL36"/>
  <c r="AL38" s="1"/>
  <c r="Y35"/>
  <c r="AJ36"/>
  <c r="AJ38" s="1"/>
  <c r="V24" i="10"/>
  <c r="N34" i="18"/>
  <c r="BI34" s="1"/>
  <c r="D35"/>
  <c r="E36"/>
  <c r="E38" s="1"/>
  <c r="W24" i="10"/>
  <c r="U24"/>
  <c r="AE35" i="18"/>
  <c r="AT36"/>
  <c r="AT38" s="1"/>
  <c r="AB36"/>
  <c r="AB38" s="1"/>
  <c r="S35"/>
  <c r="O36"/>
  <c r="O38" s="1"/>
  <c r="J35"/>
  <c r="M36"/>
  <c r="M38" s="1"/>
  <c r="AC24" i="10"/>
  <c r="L36" i="18"/>
  <c r="L38" s="1"/>
  <c r="I35"/>
  <c r="N36"/>
  <c r="N38" s="1"/>
  <c r="AD36"/>
  <c r="AD38" s="1"/>
  <c r="AF36"/>
  <c r="AF38" s="1"/>
  <c r="U35"/>
  <c r="B34"/>
  <c r="BF34" s="1"/>
  <c r="S24" i="10"/>
  <c r="G35" i="18"/>
  <c r="J36"/>
  <c r="J38" s="1"/>
  <c r="AB24" i="10"/>
  <c r="I36" i="18"/>
  <c r="I38" s="1"/>
  <c r="G36"/>
  <c r="G38" s="1"/>
  <c r="F35"/>
  <c r="AR36"/>
  <c r="AR38" s="1"/>
  <c r="AP36"/>
  <c r="AP38" s="1"/>
  <c r="AC35"/>
  <c r="AD35"/>
  <c r="AQ36"/>
  <c r="AQ38" s="1"/>
  <c r="AH24" i="10"/>
  <c r="AS36" i="18"/>
  <c r="AS38" s="1"/>
  <c r="O35"/>
  <c r="V36"/>
  <c r="V38" s="1"/>
  <c r="BE42" l="1"/>
  <c r="AZ42"/>
  <c r="AY42"/>
  <c r="BC42"/>
  <c r="BB42"/>
  <c r="B35"/>
  <c r="AX42" s="1"/>
  <c r="C36"/>
  <c r="C38" s="1"/>
  <c r="G39" s="1"/>
  <c r="AW36"/>
  <c r="AW38" s="1"/>
  <c r="AA24" i="10"/>
  <c r="M39" i="18"/>
  <c r="AD24" i="10"/>
  <c r="U36" i="18"/>
  <c r="U38" s="1"/>
  <c r="Y39" s="1"/>
  <c r="N35"/>
  <c r="BA42" s="1"/>
  <c r="S36"/>
  <c r="S38" s="1"/>
  <c r="S39" s="1"/>
  <c r="AE39"/>
  <c r="AG24" i="10"/>
  <c r="AK36" i="18"/>
  <c r="AK38" s="1"/>
  <c r="AK39" s="1"/>
  <c r="Z35"/>
  <c r="BD42" s="1"/>
  <c r="AM36"/>
  <c r="AM38" s="1"/>
  <c r="AQ39" s="1"/>
  <c r="AW39"/>
  <c r="AG39" l="1"/>
  <c r="V40" s="1"/>
  <c r="E41" s="1"/>
  <c r="E42" s="1"/>
  <c r="AH39"/>
  <c r="W40" s="1"/>
  <c r="AD41" s="1"/>
  <c r="AI39"/>
  <c r="X40" s="1"/>
  <c r="L41" s="1"/>
  <c r="L42" s="1"/>
  <c r="AJ39"/>
  <c r="Y40" s="1"/>
  <c r="T41" s="1"/>
  <c r="T42" s="1"/>
  <c r="Q39"/>
  <c r="L40" s="1"/>
  <c r="AE41" s="1"/>
  <c r="AE42" s="1"/>
  <c r="O39"/>
  <c r="J40" s="1"/>
  <c r="Y41" s="1"/>
  <c r="Y42" s="1"/>
  <c r="R39"/>
  <c r="M40" s="1"/>
  <c r="G41" s="1"/>
  <c r="G42" s="1"/>
  <c r="P39"/>
  <c r="K40" s="1"/>
  <c r="Q41" s="1"/>
  <c r="Q42" s="1"/>
  <c r="AP39"/>
  <c r="AC40" s="1"/>
  <c r="H41" s="1"/>
  <c r="H42" s="1"/>
  <c r="AN39"/>
  <c r="AA40" s="1"/>
  <c r="M41" s="1"/>
  <c r="M42" s="1"/>
  <c r="AM39"/>
  <c r="Z40" s="1"/>
  <c r="AG41" s="1"/>
  <c r="AG42" s="1"/>
  <c r="AO39"/>
  <c r="AB40" s="1"/>
  <c r="W41" s="1"/>
  <c r="W42" s="1"/>
  <c r="I39"/>
  <c r="F40" s="1"/>
  <c r="N41" s="1"/>
  <c r="L39"/>
  <c r="I40" s="1"/>
  <c r="S41" s="1"/>
  <c r="S42" s="1"/>
  <c r="J39"/>
  <c r="G40" s="1"/>
  <c r="AC41" s="1"/>
  <c r="AC42" s="1"/>
  <c r="K39"/>
  <c r="H40" s="1"/>
  <c r="C41" s="1"/>
  <c r="C42" s="1"/>
  <c r="AS39"/>
  <c r="AD40" s="1"/>
  <c r="F41" s="1"/>
  <c r="AU39"/>
  <c r="AF40" s="1"/>
  <c r="P41" s="1"/>
  <c r="P42" s="1"/>
  <c r="AT39"/>
  <c r="AE40" s="1"/>
  <c r="AB41" s="1"/>
  <c r="AB42" s="1"/>
  <c r="AV39"/>
  <c r="AG40" s="1"/>
  <c r="V41" s="1"/>
  <c r="E39"/>
  <c r="D40" s="1"/>
  <c r="X41" s="1"/>
  <c r="X42" s="1"/>
  <c r="C39"/>
  <c r="B40" s="1"/>
  <c r="J41" s="1"/>
  <c r="F39"/>
  <c r="E40" s="1"/>
  <c r="AF41" s="1"/>
  <c r="AF42" s="1"/>
  <c r="D39"/>
  <c r="C40" s="1"/>
  <c r="R41" s="1"/>
  <c r="AA39"/>
  <c r="R40" s="1"/>
  <c r="I41" s="1"/>
  <c r="I42" s="1"/>
  <c r="AB39"/>
  <c r="S40" s="1"/>
  <c r="O41" s="1"/>
  <c r="O42" s="1"/>
  <c r="AD39"/>
  <c r="U40" s="1"/>
  <c r="D41" s="1"/>
  <c r="D42" s="1"/>
  <c r="AC39"/>
  <c r="T40" s="1"/>
  <c r="Z41" s="1"/>
  <c r="V39"/>
  <c r="O40" s="1"/>
  <c r="U41" s="1"/>
  <c r="U42" s="1"/>
  <c r="X39"/>
  <c r="Q40" s="1"/>
  <c r="B41" s="1"/>
  <c r="U39"/>
  <c r="N40" s="1"/>
  <c r="AA41" s="1"/>
  <c r="AA42" s="1"/>
  <c r="W39"/>
  <c r="P40" s="1"/>
  <c r="K41" s="1"/>
  <c r="K42" s="1"/>
  <c r="P44" l="1"/>
  <c r="P46" s="1"/>
  <c r="K43"/>
  <c r="AD44"/>
  <c r="AD46" s="1"/>
  <c r="AF44"/>
  <c r="AF46" s="1"/>
  <c r="U43"/>
  <c r="L44"/>
  <c r="L46" s="1"/>
  <c r="I43"/>
  <c r="N44"/>
  <c r="N46" s="1"/>
  <c r="AI44"/>
  <c r="AI46" s="1"/>
  <c r="X43"/>
  <c r="F42"/>
  <c r="BG42" s="1"/>
  <c r="T23" i="10"/>
  <c r="V23"/>
  <c r="N42" i="18"/>
  <c r="BI42" s="1"/>
  <c r="H43"/>
  <c r="K44"/>
  <c r="K46" s="1"/>
  <c r="AE43"/>
  <c r="AT44"/>
  <c r="AT46" s="1"/>
  <c r="E43"/>
  <c r="H44"/>
  <c r="H46" s="1"/>
  <c r="F44"/>
  <c r="F46" s="1"/>
  <c r="V44"/>
  <c r="V46" s="1"/>
  <c r="O43"/>
  <c r="U23" i="10"/>
  <c r="J42" i="18"/>
  <c r="BH42" s="1"/>
  <c r="W44"/>
  <c r="W46" s="1"/>
  <c r="P43"/>
  <c r="AB44"/>
  <c r="AB46" s="1"/>
  <c r="S43"/>
  <c r="R44"/>
  <c r="R46" s="1"/>
  <c r="M43"/>
  <c r="T44"/>
  <c r="T46" s="1"/>
  <c r="Y43"/>
  <c r="AL44"/>
  <c r="AL46" s="1"/>
  <c r="AJ44"/>
  <c r="AJ46" s="1"/>
  <c r="Z23" i="10"/>
  <c r="AD42" i="18"/>
  <c r="BM42" s="1"/>
  <c r="S23" i="10"/>
  <c r="B42" i="18"/>
  <c r="BF42" s="1"/>
  <c r="AN44"/>
  <c r="AN46" s="1"/>
  <c r="AA43"/>
  <c r="E44"/>
  <c r="E46" s="1"/>
  <c r="D43"/>
  <c r="AF43"/>
  <c r="AU44"/>
  <c r="AU46" s="1"/>
  <c r="AB43"/>
  <c r="AO44"/>
  <c r="AO46" s="1"/>
  <c r="AP44"/>
  <c r="AP46" s="1"/>
  <c r="AR44"/>
  <c r="AR46" s="1"/>
  <c r="AC43"/>
  <c r="AV44"/>
  <c r="AV46" s="1"/>
  <c r="B44"/>
  <c r="B46" s="1"/>
  <c r="AG43"/>
  <c r="J44"/>
  <c r="J46" s="1"/>
  <c r="G43"/>
  <c r="Q44"/>
  <c r="Q46" s="1"/>
  <c r="L43"/>
  <c r="Z42"/>
  <c r="BL42" s="1"/>
  <c r="Y23" i="10"/>
  <c r="R42" i="18"/>
  <c r="BJ42" s="1"/>
  <c r="W23" i="10"/>
  <c r="V42" i="18"/>
  <c r="BK42" s="1"/>
  <c r="X23" i="10"/>
  <c r="C43" i="18"/>
  <c r="D44"/>
  <c r="D46" s="1"/>
  <c r="W43"/>
  <c r="AH44"/>
  <c r="AH46" s="1"/>
  <c r="X44"/>
  <c r="X46" s="1"/>
  <c r="Z44"/>
  <c r="Z46" s="1"/>
  <c r="Q43"/>
  <c r="T43"/>
  <c r="AC44"/>
  <c r="AC46" s="1"/>
  <c r="AH23" i="10" l="1"/>
  <c r="AS44" i="18"/>
  <c r="AS46" s="1"/>
  <c r="AD43"/>
  <c r="BE50" s="1"/>
  <c r="AQ44"/>
  <c r="AQ46" s="1"/>
  <c r="AC23" i="10"/>
  <c r="M44" i="18"/>
  <c r="M46" s="1"/>
  <c r="O44"/>
  <c r="O46" s="1"/>
  <c r="J43"/>
  <c r="AZ50" s="1"/>
  <c r="AF23" i="10"/>
  <c r="V43" i="18"/>
  <c r="BC50" s="1"/>
  <c r="AG44"/>
  <c r="AG46" s="1"/>
  <c r="AE44"/>
  <c r="AE46" s="1"/>
  <c r="AG23" i="10"/>
  <c r="AK44" i="18"/>
  <c r="AK46" s="1"/>
  <c r="AM44"/>
  <c r="AM46" s="1"/>
  <c r="Z43"/>
  <c r="BD50" s="1"/>
  <c r="AD23" i="10"/>
  <c r="S44" i="18"/>
  <c r="S46" s="1"/>
  <c r="N43"/>
  <c r="BA50" s="1"/>
  <c r="U44"/>
  <c r="U46" s="1"/>
  <c r="AW44"/>
  <c r="AW46" s="1"/>
  <c r="B43"/>
  <c r="AX50" s="1"/>
  <c r="AA23" i="10"/>
  <c r="C44" i="18"/>
  <c r="C46" s="1"/>
  <c r="AB23" i="10"/>
  <c r="F43" i="18"/>
  <c r="AY50" s="1"/>
  <c r="I44"/>
  <c r="I46" s="1"/>
  <c r="G44"/>
  <c r="G46" s="1"/>
  <c r="R43"/>
  <c r="BB50" s="1"/>
  <c r="AE23" i="10"/>
  <c r="Y44" i="18"/>
  <c r="Y46" s="1"/>
  <c r="AA44"/>
  <c r="AA46" s="1"/>
  <c r="AE47" s="1"/>
  <c r="G47" l="1"/>
  <c r="AW47"/>
  <c r="AU47" s="1"/>
  <c r="AF48" s="1"/>
  <c r="P49" s="1"/>
  <c r="P50" s="1"/>
  <c r="AK47"/>
  <c r="AH47" s="1"/>
  <c r="W48" s="1"/>
  <c r="AD49" s="1"/>
  <c r="S47"/>
  <c r="P47" s="1"/>
  <c r="K48" s="1"/>
  <c r="Q49" s="1"/>
  <c r="Q50" s="1"/>
  <c r="Y47"/>
  <c r="V47" s="1"/>
  <c r="O48" s="1"/>
  <c r="U49" s="1"/>
  <c r="U50" s="1"/>
  <c r="M47"/>
  <c r="K47" s="1"/>
  <c r="H48" s="1"/>
  <c r="C49" s="1"/>
  <c r="C50" s="1"/>
  <c r="AQ47"/>
  <c r="AM47" s="1"/>
  <c r="Z48" s="1"/>
  <c r="AG49" s="1"/>
  <c r="AG50" s="1"/>
  <c r="AC47"/>
  <c r="T48" s="1"/>
  <c r="Z49" s="1"/>
  <c r="AB47"/>
  <c r="S48" s="1"/>
  <c r="O49" s="1"/>
  <c r="O50" s="1"/>
  <c r="AA47"/>
  <c r="R48" s="1"/>
  <c r="I49" s="1"/>
  <c r="I50" s="1"/>
  <c r="AD47"/>
  <c r="U48" s="1"/>
  <c r="D49" s="1"/>
  <c r="D50" s="1"/>
  <c r="O47"/>
  <c r="J48" s="1"/>
  <c r="Y49" s="1"/>
  <c r="Y50" s="1"/>
  <c r="R47"/>
  <c r="M48" s="1"/>
  <c r="G49" s="1"/>
  <c r="G50" s="1"/>
  <c r="F47"/>
  <c r="E48" s="1"/>
  <c r="AF49" s="1"/>
  <c r="AF50" s="1"/>
  <c r="C47"/>
  <c r="B48" s="1"/>
  <c r="J49" s="1"/>
  <c r="D47"/>
  <c r="C48" s="1"/>
  <c r="R49" s="1"/>
  <c r="E47"/>
  <c r="D48" s="1"/>
  <c r="X49" s="1"/>
  <c r="X50" s="1"/>
  <c r="Q47" l="1"/>
  <c r="L48" s="1"/>
  <c r="AE49" s="1"/>
  <c r="AE50" s="1"/>
  <c r="AV47"/>
  <c r="AG48" s="1"/>
  <c r="V49" s="1"/>
  <c r="V50" s="1"/>
  <c r="AS47"/>
  <c r="AD48" s="1"/>
  <c r="F49" s="1"/>
  <c r="AT47"/>
  <c r="AE48" s="1"/>
  <c r="AB49" s="1"/>
  <c r="AB50" s="1"/>
  <c r="AI47"/>
  <c r="X48" s="1"/>
  <c r="L49" s="1"/>
  <c r="L50" s="1"/>
  <c r="AG47"/>
  <c r="V48" s="1"/>
  <c r="E49" s="1"/>
  <c r="E50" s="1"/>
  <c r="F52" s="1"/>
  <c r="F54" s="1"/>
  <c r="AJ47"/>
  <c r="Y48" s="1"/>
  <c r="T49" s="1"/>
  <c r="T50" s="1"/>
  <c r="L47"/>
  <c r="I48" s="1"/>
  <c r="S49" s="1"/>
  <c r="S50" s="1"/>
  <c r="AP47"/>
  <c r="AC48" s="1"/>
  <c r="H49" s="1"/>
  <c r="H50" s="1"/>
  <c r="K52" s="1"/>
  <c r="K54" s="1"/>
  <c r="AO47"/>
  <c r="AB48" s="1"/>
  <c r="W49" s="1"/>
  <c r="W50" s="1"/>
  <c r="AH52" s="1"/>
  <c r="AH54" s="1"/>
  <c r="AN47"/>
  <c r="AA48" s="1"/>
  <c r="M49" s="1"/>
  <c r="M50" s="1"/>
  <c r="J47"/>
  <c r="G48" s="1"/>
  <c r="AC49" s="1"/>
  <c r="AC50" s="1"/>
  <c r="AP52" s="1"/>
  <c r="AP54" s="1"/>
  <c r="I47"/>
  <c r="F48" s="1"/>
  <c r="N49" s="1"/>
  <c r="V22" i="10" s="1"/>
  <c r="U47" i="18"/>
  <c r="N48" s="1"/>
  <c r="AA49" s="1"/>
  <c r="AA50" s="1"/>
  <c r="AN52" s="1"/>
  <c r="AN54" s="1"/>
  <c r="X47"/>
  <c r="Q48" s="1"/>
  <c r="B49" s="1"/>
  <c r="W47"/>
  <c r="P48" s="1"/>
  <c r="K49" s="1"/>
  <c r="K50" s="1"/>
  <c r="K51" s="1"/>
  <c r="AD50"/>
  <c r="BM50" s="1"/>
  <c r="Z22" i="10"/>
  <c r="AL52" i="18"/>
  <c r="AL54" s="1"/>
  <c r="AJ52"/>
  <c r="AJ54" s="1"/>
  <c r="Y51"/>
  <c r="Z50"/>
  <c r="AG51"/>
  <c r="B52"/>
  <c r="B54" s="1"/>
  <c r="AV52"/>
  <c r="AV54" s="1"/>
  <c r="AC51"/>
  <c r="W52"/>
  <c r="W54" s="1"/>
  <c r="P51"/>
  <c r="AU52"/>
  <c r="AU54" s="1"/>
  <c r="AF51"/>
  <c r="J50"/>
  <c r="Q51"/>
  <c r="X52"/>
  <c r="X54" s="1"/>
  <c r="Z52"/>
  <c r="Z54" s="1"/>
  <c r="V52"/>
  <c r="V54" s="1"/>
  <c r="O51"/>
  <c r="T52"/>
  <c r="T54" s="1"/>
  <c r="R52"/>
  <c r="R54" s="1"/>
  <c r="M51"/>
  <c r="S51"/>
  <c r="AB52"/>
  <c r="AB54" s="1"/>
  <c r="F50"/>
  <c r="BG50" s="1"/>
  <c r="T51"/>
  <c r="AC52"/>
  <c r="AC54" s="1"/>
  <c r="AE51"/>
  <c r="AT52"/>
  <c r="AT54" s="1"/>
  <c r="I51"/>
  <c r="N52"/>
  <c r="N54" s="1"/>
  <c r="L52"/>
  <c r="L54" s="1"/>
  <c r="C51"/>
  <c r="D52"/>
  <c r="D54" s="1"/>
  <c r="AO52"/>
  <c r="AO54" s="1"/>
  <c r="AB51"/>
  <c r="AD52"/>
  <c r="AD54" s="1"/>
  <c r="U51"/>
  <c r="AF52"/>
  <c r="AF54" s="1"/>
  <c r="W22" i="10"/>
  <c r="R50" i="18"/>
  <c r="BJ50" s="1"/>
  <c r="X51"/>
  <c r="AI52"/>
  <c r="AI54" s="1"/>
  <c r="Q52"/>
  <c r="Q54" s="1"/>
  <c r="L51"/>
  <c r="J52"/>
  <c r="J54" s="1"/>
  <c r="G51"/>
  <c r="E52"/>
  <c r="E54" s="1"/>
  <c r="D51"/>
  <c r="P52"/>
  <c r="P54" s="1"/>
  <c r="N50" l="1"/>
  <c r="BI50" s="1"/>
  <c r="BK50"/>
  <c r="AF22" i="10" s="1"/>
  <c r="H52" i="18"/>
  <c r="H54" s="1"/>
  <c r="BL50"/>
  <c r="AG22" i="10" s="1"/>
  <c r="AR52" i="18"/>
  <c r="AR54" s="1"/>
  <c r="BH50"/>
  <c r="AC22" i="10" s="1"/>
  <c r="T22"/>
  <c r="H51" i="18"/>
  <c r="X22" i="10"/>
  <c r="E51" i="18"/>
  <c r="S22" i="10"/>
  <c r="W51" i="18"/>
  <c r="U22" i="10"/>
  <c r="Y22"/>
  <c r="AA51" i="18"/>
  <c r="B50"/>
  <c r="AE52"/>
  <c r="AE54" s="1"/>
  <c r="V51"/>
  <c r="AG52"/>
  <c r="AG54" s="1"/>
  <c r="J51"/>
  <c r="AZ58" s="1"/>
  <c r="M52"/>
  <c r="M54" s="1"/>
  <c r="O52"/>
  <c r="O54" s="1"/>
  <c r="AS52"/>
  <c r="AS54" s="1"/>
  <c r="AD51"/>
  <c r="BE58" s="1"/>
  <c r="AQ52"/>
  <c r="AQ54" s="1"/>
  <c r="AH22" i="10"/>
  <c r="Z51" i="18"/>
  <c r="AK52"/>
  <c r="AK54" s="1"/>
  <c r="AM52"/>
  <c r="AM54" s="1"/>
  <c r="AD22" i="10"/>
  <c r="U52" i="18"/>
  <c r="U54" s="1"/>
  <c r="N51"/>
  <c r="BA58" s="1"/>
  <c r="S52"/>
  <c r="S54" s="1"/>
  <c r="I52"/>
  <c r="I54" s="1"/>
  <c r="F51"/>
  <c r="AB22" i="10"/>
  <c r="G52" i="18"/>
  <c r="G54" s="1"/>
  <c r="AE22" i="10"/>
  <c r="Y52" i="18"/>
  <c r="Y54" s="1"/>
  <c r="R51"/>
  <c r="BB58" s="1"/>
  <c r="AA52"/>
  <c r="AA54" s="1"/>
  <c r="AY58" l="1"/>
  <c r="BD58"/>
  <c r="AQ55"/>
  <c r="AO55" s="1"/>
  <c r="AB56" s="1"/>
  <c r="W57" s="1"/>
  <c r="W58" s="1"/>
  <c r="BC58"/>
  <c r="AW52"/>
  <c r="AW54" s="1"/>
  <c r="AW55" s="1"/>
  <c r="AS55" s="1"/>
  <c r="AD56" s="1"/>
  <c r="F57" s="1"/>
  <c r="BF50"/>
  <c r="AA22" i="10" s="1"/>
  <c r="B51" i="18"/>
  <c r="AX58" s="1"/>
  <c r="M55"/>
  <c r="J55" s="1"/>
  <c r="G56" s="1"/>
  <c r="AC57" s="1"/>
  <c r="AC58" s="1"/>
  <c r="AK55"/>
  <c r="AG55" s="1"/>
  <c r="V56" s="1"/>
  <c r="E57" s="1"/>
  <c r="E58" s="1"/>
  <c r="C52"/>
  <c r="C54" s="1"/>
  <c r="G55" s="1"/>
  <c r="Y55"/>
  <c r="W55" s="1"/>
  <c r="P56" s="1"/>
  <c r="K57" s="1"/>
  <c r="K58" s="1"/>
  <c r="AE55"/>
  <c r="S55"/>
  <c r="AJ55" l="1"/>
  <c r="Y56" s="1"/>
  <c r="T57" s="1"/>
  <c r="T58" s="1"/>
  <c r="AM55"/>
  <c r="Z56" s="1"/>
  <c r="AG57" s="1"/>
  <c r="AG58" s="1"/>
  <c r="AI55"/>
  <c r="X56" s="1"/>
  <c r="L57" s="1"/>
  <c r="L58" s="1"/>
  <c r="AN55"/>
  <c r="AA56" s="1"/>
  <c r="M57" s="1"/>
  <c r="M58" s="1"/>
  <c r="AH55"/>
  <c r="W56" s="1"/>
  <c r="AD57" s="1"/>
  <c r="AP55"/>
  <c r="AC56" s="1"/>
  <c r="H57" s="1"/>
  <c r="H58" s="1"/>
  <c r="K60" s="1"/>
  <c r="K62" s="1"/>
  <c r="AV55"/>
  <c r="AG56" s="1"/>
  <c r="V57" s="1"/>
  <c r="K55"/>
  <c r="H56" s="1"/>
  <c r="C57" s="1"/>
  <c r="C58" s="1"/>
  <c r="I55"/>
  <c r="F56" s="1"/>
  <c r="N57" s="1"/>
  <c r="N58" s="1"/>
  <c r="L55"/>
  <c r="I56" s="1"/>
  <c r="S57" s="1"/>
  <c r="S58" s="1"/>
  <c r="AB60" s="1"/>
  <c r="AB62" s="1"/>
  <c r="C55"/>
  <c r="B56" s="1"/>
  <c r="J57" s="1"/>
  <c r="U21" i="10" s="1"/>
  <c r="D55" i="18"/>
  <c r="C56" s="1"/>
  <c r="R57" s="1"/>
  <c r="E55"/>
  <c r="D56" s="1"/>
  <c r="X57" s="1"/>
  <c r="X58" s="1"/>
  <c r="X59" s="1"/>
  <c r="F55"/>
  <c r="E56" s="1"/>
  <c r="AF57" s="1"/>
  <c r="AF58" s="1"/>
  <c r="AU60" s="1"/>
  <c r="AU62" s="1"/>
  <c r="AT55"/>
  <c r="AE56" s="1"/>
  <c r="AB57" s="1"/>
  <c r="AB58" s="1"/>
  <c r="AO60" s="1"/>
  <c r="AO62" s="1"/>
  <c r="V55"/>
  <c r="O56" s="1"/>
  <c r="U57" s="1"/>
  <c r="U58" s="1"/>
  <c r="U59" s="1"/>
  <c r="AU55"/>
  <c r="AF56" s="1"/>
  <c r="P57" s="1"/>
  <c r="P58" s="1"/>
  <c r="W60" s="1"/>
  <c r="W62" s="1"/>
  <c r="U55"/>
  <c r="N56" s="1"/>
  <c r="AA57" s="1"/>
  <c r="AA58" s="1"/>
  <c r="AN60" s="1"/>
  <c r="AN62" s="1"/>
  <c r="X55"/>
  <c r="Q56" s="1"/>
  <c r="B57" s="1"/>
  <c r="B58" s="1"/>
  <c r="AC55"/>
  <c r="T56" s="1"/>
  <c r="Z57" s="1"/>
  <c r="AD55"/>
  <c r="U56" s="1"/>
  <c r="D57" s="1"/>
  <c r="D58" s="1"/>
  <c r="AA55"/>
  <c r="R56" s="1"/>
  <c r="I57" s="1"/>
  <c r="I58" s="1"/>
  <c r="AB55"/>
  <c r="S56" s="1"/>
  <c r="O57" s="1"/>
  <c r="O58" s="1"/>
  <c r="F58"/>
  <c r="AR60"/>
  <c r="AR62" s="1"/>
  <c r="AC59"/>
  <c r="AP60"/>
  <c r="AP62" s="1"/>
  <c r="P60"/>
  <c r="P62" s="1"/>
  <c r="K59"/>
  <c r="H59"/>
  <c r="Q55"/>
  <c r="L56" s="1"/>
  <c r="AE57" s="1"/>
  <c r="AE58" s="1"/>
  <c r="P55"/>
  <c r="K56" s="1"/>
  <c r="Q57" s="1"/>
  <c r="Q58" s="1"/>
  <c r="O55"/>
  <c r="J56" s="1"/>
  <c r="Y57" s="1"/>
  <c r="Y58" s="1"/>
  <c r="R55"/>
  <c r="M56" s="1"/>
  <c r="G57" s="1"/>
  <c r="G58" s="1"/>
  <c r="H60"/>
  <c r="H62" s="1"/>
  <c r="F60"/>
  <c r="F62" s="1"/>
  <c r="E59"/>
  <c r="V58"/>
  <c r="AH60"/>
  <c r="AH62" s="1"/>
  <c r="W59"/>
  <c r="Q60"/>
  <c r="Q62" s="1"/>
  <c r="L59"/>
  <c r="AD58"/>
  <c r="C59"/>
  <c r="D60"/>
  <c r="D62" s="1"/>
  <c r="R58"/>
  <c r="B60"/>
  <c r="B62" s="1"/>
  <c r="AG59"/>
  <c r="AV60"/>
  <c r="AV62" s="1"/>
  <c r="T59"/>
  <c r="AC60"/>
  <c r="AC62" s="1"/>
  <c r="T60"/>
  <c r="T62" s="1"/>
  <c r="M59"/>
  <c r="R60"/>
  <c r="R62" s="1"/>
  <c r="AB59" l="1"/>
  <c r="BI58"/>
  <c r="AD21" i="10" s="1"/>
  <c r="BF58" i="18"/>
  <c r="AA21" i="10" s="1"/>
  <c r="BJ58" i="18"/>
  <c r="AE21" i="10" s="1"/>
  <c r="BK58" i="18"/>
  <c r="AF21" i="10" s="1"/>
  <c r="BM58" i="18"/>
  <c r="BG58"/>
  <c r="AB21" i="10" s="1"/>
  <c r="AD60" i="18"/>
  <c r="AD62" s="1"/>
  <c r="AF60"/>
  <c r="AF62" s="1"/>
  <c r="P59"/>
  <c r="AI60"/>
  <c r="AI62" s="1"/>
  <c r="S21" i="10"/>
  <c r="AF59" i="18"/>
  <c r="AA59"/>
  <c r="S59"/>
  <c r="W21" i="10"/>
  <c r="Z21"/>
  <c r="J58" i="18"/>
  <c r="V21" i="10"/>
  <c r="Q59" i="18"/>
  <c r="X60"/>
  <c r="X62" s="1"/>
  <c r="Z60"/>
  <c r="Z62" s="1"/>
  <c r="Y21" i="10"/>
  <c r="Z58" i="18"/>
  <c r="BL58" s="1"/>
  <c r="T21" i="10"/>
  <c r="S60" i="18"/>
  <c r="S62" s="1"/>
  <c r="U60"/>
  <c r="U62" s="1"/>
  <c r="N59"/>
  <c r="Y59"/>
  <c r="AJ60"/>
  <c r="AJ62" s="1"/>
  <c r="AL60"/>
  <c r="AL62" s="1"/>
  <c r="G60"/>
  <c r="G62" s="1"/>
  <c r="I60"/>
  <c r="I62" s="1"/>
  <c r="F59"/>
  <c r="E60"/>
  <c r="E62" s="1"/>
  <c r="D59"/>
  <c r="G59"/>
  <c r="J60"/>
  <c r="J62" s="1"/>
  <c r="N60"/>
  <c r="N62" s="1"/>
  <c r="I59"/>
  <c r="L60"/>
  <c r="L62" s="1"/>
  <c r="X21" i="10"/>
  <c r="AA60" i="18"/>
  <c r="AA62" s="1"/>
  <c r="R59"/>
  <c r="Y60"/>
  <c r="Y62" s="1"/>
  <c r="AH21" i="10"/>
  <c r="AS60" i="18"/>
  <c r="AS62" s="1"/>
  <c r="AQ60"/>
  <c r="AQ62" s="1"/>
  <c r="AD59"/>
  <c r="B59"/>
  <c r="AW60"/>
  <c r="AW62" s="1"/>
  <c r="C60"/>
  <c r="C62" s="1"/>
  <c r="AE60"/>
  <c r="AE62" s="1"/>
  <c r="AG60"/>
  <c r="AG62" s="1"/>
  <c r="V59"/>
  <c r="AE59"/>
  <c r="AT60"/>
  <c r="AT62" s="1"/>
  <c r="O59"/>
  <c r="V60"/>
  <c r="V62" s="1"/>
  <c r="BC66" l="1"/>
  <c r="AX66"/>
  <c r="BH58"/>
  <c r="AC21" i="10" s="1"/>
  <c r="BE66" i="18"/>
  <c r="AY66"/>
  <c r="BA66"/>
  <c r="BB66"/>
  <c r="Y63"/>
  <c r="V63" s="1"/>
  <c r="O64" s="1"/>
  <c r="U65" s="1"/>
  <c r="U66" s="1"/>
  <c r="O60"/>
  <c r="O62" s="1"/>
  <c r="S63" s="1"/>
  <c r="J59"/>
  <c r="AZ66" s="1"/>
  <c r="M60"/>
  <c r="M62" s="1"/>
  <c r="M63" s="1"/>
  <c r="K63" s="1"/>
  <c r="H64" s="1"/>
  <c r="C65" s="1"/>
  <c r="C66" s="1"/>
  <c r="G63"/>
  <c r="C63" s="1"/>
  <c r="B64" s="1"/>
  <c r="J65" s="1"/>
  <c r="AW63"/>
  <c r="AT63" s="1"/>
  <c r="AE64" s="1"/>
  <c r="AB65" s="1"/>
  <c r="AB66" s="1"/>
  <c r="AG21" i="10"/>
  <c r="AK60" i="18"/>
  <c r="AK62" s="1"/>
  <c r="AK63" s="1"/>
  <c r="Z59"/>
  <c r="BD66" s="1"/>
  <c r="AM60"/>
  <c r="AM62" s="1"/>
  <c r="AQ63" s="1"/>
  <c r="AE63"/>
  <c r="X63" l="1"/>
  <c r="Q64" s="1"/>
  <c r="B65" s="1"/>
  <c r="B66" s="1"/>
  <c r="W63"/>
  <c r="P64" s="1"/>
  <c r="K65" s="1"/>
  <c r="K66" s="1"/>
  <c r="K67" s="1"/>
  <c r="U63"/>
  <c r="N64" s="1"/>
  <c r="AA65" s="1"/>
  <c r="AA66" s="1"/>
  <c r="AA67" s="1"/>
  <c r="J63"/>
  <c r="G64" s="1"/>
  <c r="AC65" s="1"/>
  <c r="AC66" s="1"/>
  <c r="AR68" s="1"/>
  <c r="AR70" s="1"/>
  <c r="I63"/>
  <c r="F64" s="1"/>
  <c r="N65" s="1"/>
  <c r="N66" s="1"/>
  <c r="L63"/>
  <c r="I64" s="1"/>
  <c r="S65" s="1"/>
  <c r="S66" s="1"/>
  <c r="S67" s="1"/>
  <c r="D63"/>
  <c r="C64" s="1"/>
  <c r="R65" s="1"/>
  <c r="R66" s="1"/>
  <c r="E63"/>
  <c r="D64" s="1"/>
  <c r="X65" s="1"/>
  <c r="X66" s="1"/>
  <c r="AI68" s="1"/>
  <c r="AI70" s="1"/>
  <c r="F63"/>
  <c r="E64" s="1"/>
  <c r="AF65" s="1"/>
  <c r="AF66" s="1"/>
  <c r="AF67" s="1"/>
  <c r="AS63"/>
  <c r="AD64" s="1"/>
  <c r="F65" s="1"/>
  <c r="F66" s="1"/>
  <c r="AU63"/>
  <c r="AF64" s="1"/>
  <c r="P65" s="1"/>
  <c r="P66" s="1"/>
  <c r="P67" s="1"/>
  <c r="AV63"/>
  <c r="AG64" s="1"/>
  <c r="V65" s="1"/>
  <c r="V66" s="1"/>
  <c r="AI63"/>
  <c r="X64" s="1"/>
  <c r="L65" s="1"/>
  <c r="L66" s="1"/>
  <c r="AG63"/>
  <c r="V64" s="1"/>
  <c r="E65" s="1"/>
  <c r="E66" s="1"/>
  <c r="AH63"/>
  <c r="W64" s="1"/>
  <c r="AD65" s="1"/>
  <c r="AJ63"/>
  <c r="Y64" s="1"/>
  <c r="T65" s="1"/>
  <c r="T66" s="1"/>
  <c r="R63"/>
  <c r="M64" s="1"/>
  <c r="G65" s="1"/>
  <c r="G66" s="1"/>
  <c r="Q63"/>
  <c r="L64" s="1"/>
  <c r="AE65" s="1"/>
  <c r="AE66" s="1"/>
  <c r="O63"/>
  <c r="J64" s="1"/>
  <c r="Y65" s="1"/>
  <c r="Y66" s="1"/>
  <c r="P63"/>
  <c r="K64" s="1"/>
  <c r="Q65" s="1"/>
  <c r="Q66" s="1"/>
  <c r="AF68"/>
  <c r="AF70" s="1"/>
  <c r="AD68"/>
  <c r="AD70" s="1"/>
  <c r="U67"/>
  <c r="J66"/>
  <c r="AM63"/>
  <c r="Z64" s="1"/>
  <c r="AG65" s="1"/>
  <c r="AG66" s="1"/>
  <c r="AO63"/>
  <c r="AB64" s="1"/>
  <c r="W65" s="1"/>
  <c r="W66" s="1"/>
  <c r="AP63"/>
  <c r="AC64" s="1"/>
  <c r="H65" s="1"/>
  <c r="H66" s="1"/>
  <c r="AN63"/>
  <c r="AA64" s="1"/>
  <c r="M65" s="1"/>
  <c r="M66" s="1"/>
  <c r="AB67"/>
  <c r="AO68"/>
  <c r="AO70" s="1"/>
  <c r="AB63"/>
  <c r="S64" s="1"/>
  <c r="O65" s="1"/>
  <c r="O66" s="1"/>
  <c r="AD63"/>
  <c r="U64" s="1"/>
  <c r="D65" s="1"/>
  <c r="D66" s="1"/>
  <c r="AC63"/>
  <c r="T64" s="1"/>
  <c r="Z65" s="1"/>
  <c r="AA63"/>
  <c r="R64" s="1"/>
  <c r="I65" s="1"/>
  <c r="I66" s="1"/>
  <c r="D68"/>
  <c r="D70" s="1"/>
  <c r="C67"/>
  <c r="AB68" l="1"/>
  <c r="AB70" s="1"/>
  <c r="W68"/>
  <c r="W70" s="1"/>
  <c r="AN68"/>
  <c r="AN70" s="1"/>
  <c r="BH66"/>
  <c r="AC20" i="10" s="1"/>
  <c r="BI66" i="18"/>
  <c r="AD20" i="10" s="1"/>
  <c r="BF66" i="18"/>
  <c r="BG66"/>
  <c r="BJ66"/>
  <c r="AE20" i="10" s="1"/>
  <c r="BK66" i="18"/>
  <c r="P68"/>
  <c r="P70" s="1"/>
  <c r="X67"/>
  <c r="AC67"/>
  <c r="AP68"/>
  <c r="AP70" s="1"/>
  <c r="W20" i="10"/>
  <c r="AU68" i="18"/>
  <c r="AU70" s="1"/>
  <c r="O67"/>
  <c r="V68"/>
  <c r="V70" s="1"/>
  <c r="H67"/>
  <c r="K68"/>
  <c r="K70" s="1"/>
  <c r="G68"/>
  <c r="G70" s="1"/>
  <c r="AB20" i="10"/>
  <c r="I68" i="18"/>
  <c r="I70" s="1"/>
  <c r="F67"/>
  <c r="Y67"/>
  <c r="AJ68"/>
  <c r="AJ70" s="1"/>
  <c r="AL68"/>
  <c r="AL70" s="1"/>
  <c r="Q68"/>
  <c r="Q70" s="1"/>
  <c r="L67"/>
  <c r="U20" i="10"/>
  <c r="D67" i="18"/>
  <c r="E68"/>
  <c r="E70" s="1"/>
  <c r="R68"/>
  <c r="R70" s="1"/>
  <c r="M67"/>
  <c r="T68"/>
  <c r="T70" s="1"/>
  <c r="J67"/>
  <c r="O68"/>
  <c r="O70" s="1"/>
  <c r="M68"/>
  <c r="M70" s="1"/>
  <c r="Z68"/>
  <c r="Z70" s="1"/>
  <c r="X68"/>
  <c r="X70" s="1"/>
  <c r="Q67"/>
  <c r="F68"/>
  <c r="F70" s="1"/>
  <c r="H68"/>
  <c r="H70" s="1"/>
  <c r="E67"/>
  <c r="Z66"/>
  <c r="BL66" s="1"/>
  <c r="Y20" i="10"/>
  <c r="B68" i="18"/>
  <c r="B70" s="1"/>
  <c r="AG67"/>
  <c r="AV68"/>
  <c r="AV70" s="1"/>
  <c r="V67"/>
  <c r="AG68"/>
  <c r="AG70" s="1"/>
  <c r="AE68"/>
  <c r="AE70" s="1"/>
  <c r="AF20" i="10"/>
  <c r="AA68" i="18"/>
  <c r="AA70" s="1"/>
  <c r="Y68"/>
  <c r="Y70" s="1"/>
  <c r="R67"/>
  <c r="J68"/>
  <c r="J70" s="1"/>
  <c r="G67"/>
  <c r="AD66"/>
  <c r="BM66" s="1"/>
  <c r="Z20" i="10"/>
  <c r="S20"/>
  <c r="V20"/>
  <c r="L68" i="18"/>
  <c r="L70" s="1"/>
  <c r="I67"/>
  <c r="N68"/>
  <c r="N70" s="1"/>
  <c r="AA20" i="10"/>
  <c r="B67" i="18"/>
  <c r="AX74" s="1"/>
  <c r="AW68"/>
  <c r="AW70" s="1"/>
  <c r="C68"/>
  <c r="C70" s="1"/>
  <c r="W67"/>
  <c r="AH68"/>
  <c r="AH70" s="1"/>
  <c r="N67"/>
  <c r="U68"/>
  <c r="U70" s="1"/>
  <c r="S68"/>
  <c r="S70" s="1"/>
  <c r="AE67"/>
  <c r="AT68"/>
  <c r="AT70" s="1"/>
  <c r="AC68"/>
  <c r="AC70" s="1"/>
  <c r="T67"/>
  <c r="X20" i="10"/>
  <c r="T20"/>
  <c r="BA74" i="18" l="1"/>
  <c r="BC74"/>
  <c r="AY74"/>
  <c r="BB74"/>
  <c r="AZ74"/>
  <c r="AQ68"/>
  <c r="AQ70" s="1"/>
  <c r="AS68"/>
  <c r="AS70" s="1"/>
  <c r="AW71" s="1"/>
  <c r="AD67"/>
  <c r="BE74" s="1"/>
  <c r="AH20" i="10"/>
  <c r="S71" i="18"/>
  <c r="Y71"/>
  <c r="AM68"/>
  <c r="AM70" s="1"/>
  <c r="Z67"/>
  <c r="BD74" s="1"/>
  <c r="AK68"/>
  <c r="AK70" s="1"/>
  <c r="AK71" s="1"/>
  <c r="AG20" i="10"/>
  <c r="G71" i="18"/>
  <c r="M71"/>
  <c r="AE71"/>
  <c r="AQ71" l="1"/>
  <c r="AM71" s="1"/>
  <c r="Z72" s="1"/>
  <c r="AG73" s="1"/>
  <c r="AG74" s="1"/>
  <c r="AH71"/>
  <c r="W72" s="1"/>
  <c r="AD73" s="1"/>
  <c r="AI71"/>
  <c r="X72" s="1"/>
  <c r="L73" s="1"/>
  <c r="L74" s="1"/>
  <c r="AJ71"/>
  <c r="Y72" s="1"/>
  <c r="T73" s="1"/>
  <c r="T74" s="1"/>
  <c r="AG71"/>
  <c r="V72" s="1"/>
  <c r="E73" s="1"/>
  <c r="E74" s="1"/>
  <c r="AD71"/>
  <c r="U72" s="1"/>
  <c r="D73" s="1"/>
  <c r="D74" s="1"/>
  <c r="AA71"/>
  <c r="R72" s="1"/>
  <c r="I73" s="1"/>
  <c r="I74" s="1"/>
  <c r="AB71"/>
  <c r="S72" s="1"/>
  <c r="O73" s="1"/>
  <c r="O74" s="1"/>
  <c r="AC71"/>
  <c r="T72" s="1"/>
  <c r="Z73" s="1"/>
  <c r="E71"/>
  <c r="D72" s="1"/>
  <c r="X73" s="1"/>
  <c r="X74" s="1"/>
  <c r="D71"/>
  <c r="C72" s="1"/>
  <c r="R73" s="1"/>
  <c r="C71"/>
  <c r="B72" s="1"/>
  <c r="J73" s="1"/>
  <c r="F71"/>
  <c r="E72" s="1"/>
  <c r="AF73" s="1"/>
  <c r="AF74" s="1"/>
  <c r="R71"/>
  <c r="M72" s="1"/>
  <c r="G73" s="1"/>
  <c r="G74" s="1"/>
  <c r="P71"/>
  <c r="K72" s="1"/>
  <c r="Q73" s="1"/>
  <c r="Q74" s="1"/>
  <c r="Q71"/>
  <c r="L72" s="1"/>
  <c r="AE73" s="1"/>
  <c r="AE74" s="1"/>
  <c r="O71"/>
  <c r="J72" s="1"/>
  <c r="Y73" s="1"/>
  <c r="Y74" s="1"/>
  <c r="I71"/>
  <c r="F72" s="1"/>
  <c r="N73" s="1"/>
  <c r="K71"/>
  <c r="H72" s="1"/>
  <c r="C73" s="1"/>
  <c r="C74" s="1"/>
  <c r="L71"/>
  <c r="I72" s="1"/>
  <c r="S73" s="1"/>
  <c r="S74" s="1"/>
  <c r="J71"/>
  <c r="G72" s="1"/>
  <c r="AC73" s="1"/>
  <c r="AC74" s="1"/>
  <c r="AT71"/>
  <c r="AE72" s="1"/>
  <c r="AB73" s="1"/>
  <c r="AB74" s="1"/>
  <c r="AU71"/>
  <c r="AF72" s="1"/>
  <c r="P73" s="1"/>
  <c r="P74" s="1"/>
  <c r="AV71"/>
  <c r="AG72" s="1"/>
  <c r="V73" s="1"/>
  <c r="AS71"/>
  <c r="AD72" s="1"/>
  <c r="F73" s="1"/>
  <c r="U71"/>
  <c r="N72" s="1"/>
  <c r="AA73" s="1"/>
  <c r="AA74" s="1"/>
  <c r="V71"/>
  <c r="O72" s="1"/>
  <c r="U73" s="1"/>
  <c r="U74" s="1"/>
  <c r="W71"/>
  <c r="P72" s="1"/>
  <c r="K73" s="1"/>
  <c r="K74" s="1"/>
  <c r="X71"/>
  <c r="Q72" s="1"/>
  <c r="B73" s="1"/>
  <c r="AP71" l="1"/>
  <c r="AC72" s="1"/>
  <c r="H73" s="1"/>
  <c r="H74" s="1"/>
  <c r="K76" s="1"/>
  <c r="K78" s="1"/>
  <c r="AO71"/>
  <c r="AB72" s="1"/>
  <c r="W73" s="1"/>
  <c r="W74" s="1"/>
  <c r="W75" s="1"/>
  <c r="AN71"/>
  <c r="AA72" s="1"/>
  <c r="M73" s="1"/>
  <c r="M74" s="1"/>
  <c r="M75" s="1"/>
  <c r="AA75"/>
  <c r="AN76"/>
  <c r="AN78" s="1"/>
  <c r="AB75"/>
  <c r="AO76"/>
  <c r="AO78" s="1"/>
  <c r="N74"/>
  <c r="BI74" s="1"/>
  <c r="V19" i="10"/>
  <c r="J76" i="18"/>
  <c r="J78" s="1"/>
  <c r="G75"/>
  <c r="X75"/>
  <c r="AI76"/>
  <c r="AI78" s="1"/>
  <c r="D75"/>
  <c r="E76"/>
  <c r="E78" s="1"/>
  <c r="Z19" i="10"/>
  <c r="AD74" i="18"/>
  <c r="BM74" s="1"/>
  <c r="AD76"/>
  <c r="AD78" s="1"/>
  <c r="AF76"/>
  <c r="AF78" s="1"/>
  <c r="U75"/>
  <c r="W76"/>
  <c r="W78" s="1"/>
  <c r="P75"/>
  <c r="C75"/>
  <c r="D76"/>
  <c r="D78" s="1"/>
  <c r="AG75"/>
  <c r="AV76"/>
  <c r="AV78" s="1"/>
  <c r="B76"/>
  <c r="B78" s="1"/>
  <c r="X76"/>
  <c r="X78" s="1"/>
  <c r="Z76"/>
  <c r="Z78" s="1"/>
  <c r="Q75"/>
  <c r="R74"/>
  <c r="BJ74" s="1"/>
  <c r="W19" i="10"/>
  <c r="L76" i="18"/>
  <c r="L78" s="1"/>
  <c r="I75"/>
  <c r="N76"/>
  <c r="N78" s="1"/>
  <c r="L75"/>
  <c r="Q76"/>
  <c r="Q78" s="1"/>
  <c r="K75"/>
  <c r="P76"/>
  <c r="P78" s="1"/>
  <c r="V74"/>
  <c r="X19" i="10"/>
  <c r="AB76" i="18"/>
  <c r="AB78" s="1"/>
  <c r="S75"/>
  <c r="AT76"/>
  <c r="AT78" s="1"/>
  <c r="AE75"/>
  <c r="J74"/>
  <c r="BH74" s="1"/>
  <c r="U19" i="10"/>
  <c r="V76" i="18"/>
  <c r="V78" s="1"/>
  <c r="O75"/>
  <c r="AC76"/>
  <c r="AC78" s="1"/>
  <c r="T75"/>
  <c r="S19" i="10"/>
  <c r="B74" i="18"/>
  <c r="BF74" s="1"/>
  <c r="T19" i="10"/>
  <c r="F74" i="18"/>
  <c r="AC75"/>
  <c r="AP76"/>
  <c r="AP78" s="1"/>
  <c r="AR76"/>
  <c r="AR78" s="1"/>
  <c r="AJ76"/>
  <c r="AJ78" s="1"/>
  <c r="Y75"/>
  <c r="AL76"/>
  <c r="AL78" s="1"/>
  <c r="AF75"/>
  <c r="AU76"/>
  <c r="AU78" s="1"/>
  <c r="Z74"/>
  <c r="BL74" s="1"/>
  <c r="Y19" i="10"/>
  <c r="E75" i="18"/>
  <c r="F76"/>
  <c r="F78" s="1"/>
  <c r="H76"/>
  <c r="H78" s="1"/>
  <c r="AH76" l="1"/>
  <c r="AH78" s="1"/>
  <c r="BG74"/>
  <c r="AB19" i="10" s="1"/>
  <c r="H75" i="18"/>
  <c r="R76"/>
  <c r="R78" s="1"/>
  <c r="BK74"/>
  <c r="AF19" i="10" s="1"/>
  <c r="T76" i="18"/>
  <c r="T78" s="1"/>
  <c r="F75"/>
  <c r="AY82" s="1"/>
  <c r="G76"/>
  <c r="G78" s="1"/>
  <c r="I76"/>
  <c r="I78" s="1"/>
  <c r="AS76"/>
  <c r="AS78" s="1"/>
  <c r="AD75"/>
  <c r="BE82" s="1"/>
  <c r="AQ76"/>
  <c r="AQ78" s="1"/>
  <c r="AH19" i="10"/>
  <c r="S76" i="18"/>
  <c r="S78" s="1"/>
  <c r="N75"/>
  <c r="BA82" s="1"/>
  <c r="U76"/>
  <c r="U78" s="1"/>
  <c r="AD19" i="10"/>
  <c r="B75" i="18"/>
  <c r="AX82" s="1"/>
  <c r="AW76"/>
  <c r="AW78" s="1"/>
  <c r="AA19" i="10"/>
  <c r="C76" i="18"/>
  <c r="C78" s="1"/>
  <c r="AA76"/>
  <c r="AA78" s="1"/>
  <c r="R75"/>
  <c r="BB82" s="1"/>
  <c r="Y76"/>
  <c r="Y78" s="1"/>
  <c r="AE19" i="10"/>
  <c r="AK76" i="18"/>
  <c r="AK78" s="1"/>
  <c r="AM76"/>
  <c r="AM78" s="1"/>
  <c r="AG19" i="10"/>
  <c r="Z75" i="18"/>
  <c r="BD82" s="1"/>
  <c r="M76"/>
  <c r="M78" s="1"/>
  <c r="J75"/>
  <c r="AZ82" s="1"/>
  <c r="O76"/>
  <c r="O78" s="1"/>
  <c r="AC19" i="10"/>
  <c r="AE76" i="18"/>
  <c r="AE78" s="1"/>
  <c r="AE79" s="1"/>
  <c r="V75"/>
  <c r="BC82" s="1"/>
  <c r="AG76"/>
  <c r="AG78" s="1"/>
  <c r="Y79" l="1"/>
  <c r="U79" s="1"/>
  <c r="N80" s="1"/>
  <c r="AA81" s="1"/>
  <c r="AA82" s="1"/>
  <c r="G79"/>
  <c r="D79" s="1"/>
  <c r="C80" s="1"/>
  <c r="R81" s="1"/>
  <c r="AQ79"/>
  <c r="AN79" s="1"/>
  <c r="AA80" s="1"/>
  <c r="M81" s="1"/>
  <c r="M82" s="1"/>
  <c r="S79"/>
  <c r="Q79" s="1"/>
  <c r="L80" s="1"/>
  <c r="AE81" s="1"/>
  <c r="AE82" s="1"/>
  <c r="AK79"/>
  <c r="AH79" s="1"/>
  <c r="W80" s="1"/>
  <c r="AD81" s="1"/>
  <c r="AW79"/>
  <c r="AA79"/>
  <c r="R80" s="1"/>
  <c r="I81" s="1"/>
  <c r="I82" s="1"/>
  <c r="AC79"/>
  <c r="T80" s="1"/>
  <c r="Z81" s="1"/>
  <c r="AD79"/>
  <c r="U80" s="1"/>
  <c r="D81" s="1"/>
  <c r="D82" s="1"/>
  <c r="AB79"/>
  <c r="S80" s="1"/>
  <c r="O81" s="1"/>
  <c r="O82" s="1"/>
  <c r="M79"/>
  <c r="W79" l="1"/>
  <c r="P80" s="1"/>
  <c r="K81" s="1"/>
  <c r="K82" s="1"/>
  <c r="V79"/>
  <c r="O80" s="1"/>
  <c r="U81" s="1"/>
  <c r="U82" s="1"/>
  <c r="X79"/>
  <c r="Q80" s="1"/>
  <c r="B81" s="1"/>
  <c r="F79"/>
  <c r="E80" s="1"/>
  <c r="AF81" s="1"/>
  <c r="AF82" s="1"/>
  <c r="C79"/>
  <c r="B80" s="1"/>
  <c r="J81" s="1"/>
  <c r="J82" s="1"/>
  <c r="E79"/>
  <c r="D80" s="1"/>
  <c r="X81" s="1"/>
  <c r="X82" s="1"/>
  <c r="X83" s="1"/>
  <c r="AP79"/>
  <c r="AC80" s="1"/>
  <c r="H81" s="1"/>
  <c r="H82" s="1"/>
  <c r="K84" s="1"/>
  <c r="K86" s="1"/>
  <c r="AM79"/>
  <c r="Z80" s="1"/>
  <c r="AG81" s="1"/>
  <c r="AG82" s="1"/>
  <c r="B84" s="1"/>
  <c r="B86" s="1"/>
  <c r="AO79"/>
  <c r="AB80" s="1"/>
  <c r="W81" s="1"/>
  <c r="W82" s="1"/>
  <c r="W83" s="1"/>
  <c r="AG79"/>
  <c r="V80" s="1"/>
  <c r="E81" s="1"/>
  <c r="E82" s="1"/>
  <c r="E83" s="1"/>
  <c r="P79"/>
  <c r="K80" s="1"/>
  <c r="Q81" s="1"/>
  <c r="Q82" s="1"/>
  <c r="Z84" s="1"/>
  <c r="Z86" s="1"/>
  <c r="O79"/>
  <c r="J80" s="1"/>
  <c r="Y81" s="1"/>
  <c r="Y82" s="1"/>
  <c r="AL84" s="1"/>
  <c r="AL86" s="1"/>
  <c r="AI79"/>
  <c r="X80" s="1"/>
  <c r="L81" s="1"/>
  <c r="L82" s="1"/>
  <c r="L83" s="1"/>
  <c r="AJ79"/>
  <c r="Y80" s="1"/>
  <c r="T81" s="1"/>
  <c r="T82" s="1"/>
  <c r="AC84" s="1"/>
  <c r="AC86" s="1"/>
  <c r="R79"/>
  <c r="M80" s="1"/>
  <c r="G81" s="1"/>
  <c r="G82" s="1"/>
  <c r="J84" s="1"/>
  <c r="J86" s="1"/>
  <c r="V84"/>
  <c r="V86" s="1"/>
  <c r="O83"/>
  <c r="AS79"/>
  <c r="AD80" s="1"/>
  <c r="F81" s="1"/>
  <c r="AV79"/>
  <c r="AG80" s="1"/>
  <c r="V81" s="1"/>
  <c r="AT79"/>
  <c r="AE80" s="1"/>
  <c r="AB81" s="1"/>
  <c r="AB82" s="1"/>
  <c r="AU79"/>
  <c r="AF80" s="1"/>
  <c r="P81" s="1"/>
  <c r="P82" s="1"/>
  <c r="AN84"/>
  <c r="AN86" s="1"/>
  <c r="AA83"/>
  <c r="AD82"/>
  <c r="BM82" s="1"/>
  <c r="AE83"/>
  <c r="AT84"/>
  <c r="AT86" s="1"/>
  <c r="J79"/>
  <c r="G80" s="1"/>
  <c r="AC81" s="1"/>
  <c r="AC82" s="1"/>
  <c r="I79"/>
  <c r="F80" s="1"/>
  <c r="N81" s="1"/>
  <c r="K79"/>
  <c r="H80" s="1"/>
  <c r="C81" s="1"/>
  <c r="C82" s="1"/>
  <c r="L79"/>
  <c r="I80" s="1"/>
  <c r="S81" s="1"/>
  <c r="S82" s="1"/>
  <c r="I83"/>
  <c r="N84"/>
  <c r="N86" s="1"/>
  <c r="L84"/>
  <c r="L86" s="1"/>
  <c r="B82"/>
  <c r="AI84"/>
  <c r="AI86" s="1"/>
  <c r="Z82"/>
  <c r="AD84"/>
  <c r="AD86" s="1"/>
  <c r="AF84"/>
  <c r="AF86" s="1"/>
  <c r="U83"/>
  <c r="R82"/>
  <c r="T84"/>
  <c r="T86" s="1"/>
  <c r="M83"/>
  <c r="R84"/>
  <c r="R86" s="1"/>
  <c r="D83"/>
  <c r="E84"/>
  <c r="E86" s="1"/>
  <c r="K83"/>
  <c r="P84"/>
  <c r="P86" s="1"/>
  <c r="AU84"/>
  <c r="AU86" s="1"/>
  <c r="AF83"/>
  <c r="H84"/>
  <c r="H86" s="1"/>
  <c r="AH84" l="1"/>
  <c r="AH86" s="1"/>
  <c r="BF82"/>
  <c r="AA18" i="10" s="1"/>
  <c r="BJ82" i="18"/>
  <c r="AE18" i="10" s="1"/>
  <c r="BL82" i="18"/>
  <c r="AG18" i="10" s="1"/>
  <c r="BH82" i="18"/>
  <c r="AC18" i="10" s="1"/>
  <c r="U18"/>
  <c r="F84" i="18"/>
  <c r="F86" s="1"/>
  <c r="Q84"/>
  <c r="Q86" s="1"/>
  <c r="G83"/>
  <c r="AG83"/>
  <c r="T83"/>
  <c r="AV84"/>
  <c r="AV86" s="1"/>
  <c r="H83"/>
  <c r="Q83"/>
  <c r="Y83"/>
  <c r="Z18" i="10"/>
  <c r="AJ84" i="18"/>
  <c r="AJ86" s="1"/>
  <c r="S18" i="10"/>
  <c r="X84" i="18"/>
  <c r="X86" s="1"/>
  <c r="Y18" i="10"/>
  <c r="W18"/>
  <c r="AW84" i="18"/>
  <c r="AW86" s="1"/>
  <c r="C84"/>
  <c r="C86" s="1"/>
  <c r="B83"/>
  <c r="C83"/>
  <c r="D84"/>
  <c r="D86" s="1"/>
  <c r="O84"/>
  <c r="O86" s="1"/>
  <c r="J83"/>
  <c r="AZ90" s="1"/>
  <c r="M84"/>
  <c r="M86" s="1"/>
  <c r="AB83"/>
  <c r="AO84"/>
  <c r="AO86" s="1"/>
  <c r="Y84"/>
  <c r="Y86" s="1"/>
  <c r="R83"/>
  <c r="AA84"/>
  <c r="AA86" s="1"/>
  <c r="AK84"/>
  <c r="AK86" s="1"/>
  <c r="Z83"/>
  <c r="AM84"/>
  <c r="AM86" s="1"/>
  <c r="S83"/>
  <c r="AB84"/>
  <c r="AB86" s="1"/>
  <c r="W84"/>
  <c r="W86" s="1"/>
  <c r="P83"/>
  <c r="AC83"/>
  <c r="AP84"/>
  <c r="AP86" s="1"/>
  <c r="AR84"/>
  <c r="AR86" s="1"/>
  <c r="AS84"/>
  <c r="AS86" s="1"/>
  <c r="AD83"/>
  <c r="AQ84"/>
  <c r="AQ86" s="1"/>
  <c r="AH18" i="10"/>
  <c r="F82" i="18"/>
  <c r="BG82" s="1"/>
  <c r="T18" i="10"/>
  <c r="V18"/>
  <c r="N82" i="18"/>
  <c r="BI82" s="1"/>
  <c r="X18" i="10"/>
  <c r="V82" i="18"/>
  <c r="BK82" s="1"/>
  <c r="BD90" l="1"/>
  <c r="BE90"/>
  <c r="AX90"/>
  <c r="BB90"/>
  <c r="AW87"/>
  <c r="AV87" s="1"/>
  <c r="AG88" s="1"/>
  <c r="V89" s="1"/>
  <c r="U84"/>
  <c r="U86" s="1"/>
  <c r="Y87" s="1"/>
  <c r="S84"/>
  <c r="S86" s="1"/>
  <c r="S87" s="1"/>
  <c r="N83"/>
  <c r="BA90" s="1"/>
  <c r="AD18" i="10"/>
  <c r="AQ87" i="18"/>
  <c r="AB18" i="10"/>
  <c r="G84" i="18"/>
  <c r="G86" s="1"/>
  <c r="G87" s="1"/>
  <c r="F83"/>
  <c r="AY90" s="1"/>
  <c r="I84"/>
  <c r="I86" s="1"/>
  <c r="M87" s="1"/>
  <c r="AE84"/>
  <c r="AE86" s="1"/>
  <c r="AE87" s="1"/>
  <c r="V83"/>
  <c r="BC90" s="1"/>
  <c r="AG84"/>
  <c r="AG86" s="1"/>
  <c r="AK87" s="1"/>
  <c r="AF18" i="10"/>
  <c r="AU87" i="18" l="1"/>
  <c r="AF88" s="1"/>
  <c r="P89" s="1"/>
  <c r="P90" s="1"/>
  <c r="P91" s="1"/>
  <c r="AT87"/>
  <c r="AE88" s="1"/>
  <c r="AB89" s="1"/>
  <c r="AB90" s="1"/>
  <c r="AB91" s="1"/>
  <c r="AS87"/>
  <c r="AD88" s="1"/>
  <c r="F89" s="1"/>
  <c r="AG87"/>
  <c r="V88" s="1"/>
  <c r="E89" s="1"/>
  <c r="E90" s="1"/>
  <c r="AJ87"/>
  <c r="Y88" s="1"/>
  <c r="T89" s="1"/>
  <c r="T90" s="1"/>
  <c r="AI87"/>
  <c r="X88" s="1"/>
  <c r="L89" s="1"/>
  <c r="L90" s="1"/>
  <c r="AH87"/>
  <c r="W88" s="1"/>
  <c r="AD89" s="1"/>
  <c r="AD87"/>
  <c r="U88" s="1"/>
  <c r="D89" s="1"/>
  <c r="D90" s="1"/>
  <c r="AA87"/>
  <c r="R88" s="1"/>
  <c r="I89" s="1"/>
  <c r="I90" s="1"/>
  <c r="AC87"/>
  <c r="T88" s="1"/>
  <c r="Z89" s="1"/>
  <c r="AB87"/>
  <c r="S88" s="1"/>
  <c r="O89" s="1"/>
  <c r="O90" s="1"/>
  <c r="V90"/>
  <c r="F87"/>
  <c r="E88" s="1"/>
  <c r="AF89" s="1"/>
  <c r="AF90" s="1"/>
  <c r="E87"/>
  <c r="D88" s="1"/>
  <c r="X89" s="1"/>
  <c r="X90" s="1"/>
  <c r="C87"/>
  <c r="B88" s="1"/>
  <c r="J89" s="1"/>
  <c r="D87"/>
  <c r="C88" s="1"/>
  <c r="R89" s="1"/>
  <c r="AO87"/>
  <c r="AB88" s="1"/>
  <c r="W89" s="1"/>
  <c r="W90" s="1"/>
  <c r="AN87"/>
  <c r="AA88" s="1"/>
  <c r="M89" s="1"/>
  <c r="M90" s="1"/>
  <c r="AM87"/>
  <c r="Z88" s="1"/>
  <c r="AG89" s="1"/>
  <c r="AG90" s="1"/>
  <c r="AP87"/>
  <c r="AC88" s="1"/>
  <c r="H89" s="1"/>
  <c r="H90" s="1"/>
  <c r="W87"/>
  <c r="P88" s="1"/>
  <c r="K89" s="1"/>
  <c r="K90" s="1"/>
  <c r="V87"/>
  <c r="O88" s="1"/>
  <c r="U89" s="1"/>
  <c r="U90" s="1"/>
  <c r="X87"/>
  <c r="Q88" s="1"/>
  <c r="B89" s="1"/>
  <c r="U87"/>
  <c r="N88" s="1"/>
  <c r="AA89" s="1"/>
  <c r="AA90" s="1"/>
  <c r="I87"/>
  <c r="F88" s="1"/>
  <c r="N89" s="1"/>
  <c r="K87"/>
  <c r="H88" s="1"/>
  <c r="C89" s="1"/>
  <c r="C90" s="1"/>
  <c r="J87"/>
  <c r="G88" s="1"/>
  <c r="AC89" s="1"/>
  <c r="AC90" s="1"/>
  <c r="L87"/>
  <c r="I88" s="1"/>
  <c r="S89" s="1"/>
  <c r="S90" s="1"/>
  <c r="F90"/>
  <c r="Q87"/>
  <c r="L88" s="1"/>
  <c r="AE89" s="1"/>
  <c r="AE90" s="1"/>
  <c r="O87"/>
  <c r="J88" s="1"/>
  <c r="Y89" s="1"/>
  <c r="Y90" s="1"/>
  <c r="P87"/>
  <c r="K88" s="1"/>
  <c r="Q89" s="1"/>
  <c r="Q90" s="1"/>
  <c r="R87"/>
  <c r="M88" s="1"/>
  <c r="G89" s="1"/>
  <c r="G90" s="1"/>
  <c r="BK90" l="1"/>
  <c r="AF17" i="10" s="1"/>
  <c r="BG90" i="18"/>
  <c r="W92"/>
  <c r="W94" s="1"/>
  <c r="AO92"/>
  <c r="AO94" s="1"/>
  <c r="G91"/>
  <c r="J92"/>
  <c r="J94" s="1"/>
  <c r="D92"/>
  <c r="D94" s="1"/>
  <c r="C91"/>
  <c r="AF92"/>
  <c r="AF94" s="1"/>
  <c r="U91"/>
  <c r="AD92"/>
  <c r="AD94" s="1"/>
  <c r="M91"/>
  <c r="R92"/>
  <c r="R94" s="1"/>
  <c r="T92"/>
  <c r="T94" s="1"/>
  <c r="X91"/>
  <c r="AI92"/>
  <c r="AI94" s="1"/>
  <c r="AE92"/>
  <c r="AE94" s="1"/>
  <c r="AG92"/>
  <c r="AG94" s="1"/>
  <c r="V91"/>
  <c r="D91"/>
  <c r="E92"/>
  <c r="E94" s="1"/>
  <c r="E91"/>
  <c r="F92"/>
  <c r="F94" s="1"/>
  <c r="H92"/>
  <c r="H94" s="1"/>
  <c r="T17" i="10"/>
  <c r="AE91" i="18"/>
  <c r="AT92"/>
  <c r="AT94" s="1"/>
  <c r="AC91"/>
  <c r="AP92"/>
  <c r="AP94" s="1"/>
  <c r="AR92"/>
  <c r="AR94" s="1"/>
  <c r="B90"/>
  <c r="BF90" s="1"/>
  <c r="S17" i="10"/>
  <c r="AG91" i="18"/>
  <c r="B92"/>
  <c r="B94" s="1"/>
  <c r="AV92"/>
  <c r="AV94" s="1"/>
  <c r="J90"/>
  <c r="BH90" s="1"/>
  <c r="U17" i="10"/>
  <c r="L92" i="18"/>
  <c r="L94" s="1"/>
  <c r="I91"/>
  <c r="N92"/>
  <c r="N94" s="1"/>
  <c r="AC92"/>
  <c r="AC94" s="1"/>
  <c r="T91"/>
  <c r="X17" i="10"/>
  <c r="Z92" i="18"/>
  <c r="Z94" s="1"/>
  <c r="X92"/>
  <c r="X94" s="1"/>
  <c r="Q91"/>
  <c r="AJ92"/>
  <c r="AJ94" s="1"/>
  <c r="AL92"/>
  <c r="AL94" s="1"/>
  <c r="Y91"/>
  <c r="AB92"/>
  <c r="AB94" s="1"/>
  <c r="S91"/>
  <c r="AA91"/>
  <c r="AN92"/>
  <c r="AN94" s="1"/>
  <c r="H91"/>
  <c r="K92"/>
  <c r="K94" s="1"/>
  <c r="R90"/>
  <c r="BJ90" s="1"/>
  <c r="W17" i="10"/>
  <c r="Z90" i="18"/>
  <c r="BL90" s="1"/>
  <c r="Y17" i="10"/>
  <c r="L91" i="18"/>
  <c r="Q92"/>
  <c r="Q94" s="1"/>
  <c r="AB17" i="10"/>
  <c r="G92" i="18"/>
  <c r="G94" s="1"/>
  <c r="F91"/>
  <c r="I92"/>
  <c r="I94" s="1"/>
  <c r="N90"/>
  <c r="BI90" s="1"/>
  <c r="V17" i="10"/>
  <c r="P92" i="18"/>
  <c r="P94" s="1"/>
  <c r="K91"/>
  <c r="W91"/>
  <c r="AH92"/>
  <c r="AH94" s="1"/>
  <c r="AU92"/>
  <c r="AU94" s="1"/>
  <c r="AF91"/>
  <c r="V92"/>
  <c r="V94" s="1"/>
  <c r="O91"/>
  <c r="AD90"/>
  <c r="BM90" s="1"/>
  <c r="Z17" i="10"/>
  <c r="AY98" i="18" l="1"/>
  <c r="BC98"/>
  <c r="AE17" i="10"/>
  <c r="R91" i="18"/>
  <c r="BB98" s="1"/>
  <c r="AA92"/>
  <c r="AA94" s="1"/>
  <c r="AE95" s="1"/>
  <c r="Y92"/>
  <c r="Y94" s="1"/>
  <c r="AC17" i="10"/>
  <c r="O92" i="18"/>
  <c r="O94" s="1"/>
  <c r="M92"/>
  <c r="M94" s="1"/>
  <c r="M95" s="1"/>
  <c r="J91"/>
  <c r="AZ98" s="1"/>
  <c r="AH17" i="10"/>
  <c r="AD91" i="18"/>
  <c r="BE98" s="1"/>
  <c r="AS92"/>
  <c r="AS94" s="1"/>
  <c r="AQ92"/>
  <c r="AQ94" s="1"/>
  <c r="S92"/>
  <c r="S94" s="1"/>
  <c r="AD17" i="10"/>
  <c r="N91" i="18"/>
  <c r="BA98" s="1"/>
  <c r="U92"/>
  <c r="U94" s="1"/>
  <c r="AG17" i="10"/>
  <c r="AM92" i="18"/>
  <c r="AM94" s="1"/>
  <c r="AK92"/>
  <c r="AK94" s="1"/>
  <c r="AK95" s="1"/>
  <c r="Z91"/>
  <c r="BD98" s="1"/>
  <c r="AA17" i="10"/>
  <c r="C92" i="18"/>
  <c r="C94" s="1"/>
  <c r="G95" s="1"/>
  <c r="AW92"/>
  <c r="AW94" s="1"/>
  <c r="B91"/>
  <c r="AX98" s="1"/>
  <c r="AQ95" l="1"/>
  <c r="AM95" s="1"/>
  <c r="Z96" s="1"/>
  <c r="AG97" s="1"/>
  <c r="AG98" s="1"/>
  <c r="AG99" s="1"/>
  <c r="S95"/>
  <c r="R95" s="1"/>
  <c r="M96" s="1"/>
  <c r="G97" s="1"/>
  <c r="G98" s="1"/>
  <c r="G99" s="1"/>
  <c r="J100" s="1"/>
  <c r="J102" s="1"/>
  <c r="Y95"/>
  <c r="U95" s="1"/>
  <c r="N96" s="1"/>
  <c r="AA97" s="1"/>
  <c r="AA98" s="1"/>
  <c r="AA99" s="1"/>
  <c r="AN100" s="1"/>
  <c r="AN102" s="1"/>
  <c r="J95"/>
  <c r="G96" s="1"/>
  <c r="AC97" s="1"/>
  <c r="AC98" s="1"/>
  <c r="AC99" s="1"/>
  <c r="K95"/>
  <c r="H96" s="1"/>
  <c r="C97" s="1"/>
  <c r="C98" s="1"/>
  <c r="C99" s="1"/>
  <c r="D100" s="1"/>
  <c r="D102" s="1"/>
  <c r="I95"/>
  <c r="F96" s="1"/>
  <c r="N97" s="1"/>
  <c r="L95"/>
  <c r="I96" s="1"/>
  <c r="S97" s="1"/>
  <c r="S98" s="1"/>
  <c r="S99" s="1"/>
  <c r="AB100" s="1"/>
  <c r="AB102" s="1"/>
  <c r="F95"/>
  <c r="E96" s="1"/>
  <c r="AF97" s="1"/>
  <c r="AF98" s="1"/>
  <c r="AF99" s="1"/>
  <c r="AU100" s="1"/>
  <c r="AU102" s="1"/>
  <c r="D95"/>
  <c r="C96" s="1"/>
  <c r="R97" s="1"/>
  <c r="E95"/>
  <c r="D96" s="1"/>
  <c r="X97" s="1"/>
  <c r="X98" s="1"/>
  <c r="X99" s="1"/>
  <c r="AI100" s="1"/>
  <c r="AI102" s="1"/>
  <c r="C95"/>
  <c r="B96" s="1"/>
  <c r="J97" s="1"/>
  <c r="AA95"/>
  <c r="R96" s="1"/>
  <c r="I97" s="1"/>
  <c r="I98" s="1"/>
  <c r="I99" s="1"/>
  <c r="AD95"/>
  <c r="U96" s="1"/>
  <c r="D97" s="1"/>
  <c r="D98" s="1"/>
  <c r="D99" s="1"/>
  <c r="E100" s="1"/>
  <c r="E102" s="1"/>
  <c r="AC95"/>
  <c r="T96" s="1"/>
  <c r="Z97" s="1"/>
  <c r="AB95"/>
  <c r="S96" s="1"/>
  <c r="O97" s="1"/>
  <c r="O98" s="1"/>
  <c r="O99" s="1"/>
  <c r="V100" s="1"/>
  <c r="V102" s="1"/>
  <c r="AW95"/>
  <c r="AI95"/>
  <c r="X96" s="1"/>
  <c r="L97" s="1"/>
  <c r="L98" s="1"/>
  <c r="L99" s="1"/>
  <c r="Q100" s="1"/>
  <c r="Q102" s="1"/>
  <c r="AJ95"/>
  <c r="Y96" s="1"/>
  <c r="T97" s="1"/>
  <c r="T98" s="1"/>
  <c r="T99" s="1"/>
  <c r="AC100" s="1"/>
  <c r="AC102" s="1"/>
  <c r="AH95"/>
  <c r="W96" s="1"/>
  <c r="AD97" s="1"/>
  <c r="AG95"/>
  <c r="V96" s="1"/>
  <c r="E97" s="1"/>
  <c r="E98" s="1"/>
  <c r="E99" s="1"/>
  <c r="P95" l="1"/>
  <c r="K96" s="1"/>
  <c r="Q97" s="1"/>
  <c r="Q98" s="1"/>
  <c r="Q99" s="1"/>
  <c r="Z100" s="1"/>
  <c r="Z102" s="1"/>
  <c r="W95"/>
  <c r="P96" s="1"/>
  <c r="K97" s="1"/>
  <c r="K98" s="1"/>
  <c r="K99" s="1"/>
  <c r="P100" s="1"/>
  <c r="P102" s="1"/>
  <c r="X95"/>
  <c r="Q96" s="1"/>
  <c r="B97" s="1"/>
  <c r="O95"/>
  <c r="J96" s="1"/>
  <c r="Y97" s="1"/>
  <c r="Y98" s="1"/>
  <c r="Y99" s="1"/>
  <c r="Q95"/>
  <c r="L96" s="1"/>
  <c r="AE97" s="1"/>
  <c r="AE98" s="1"/>
  <c r="AE99" s="1"/>
  <c r="AT100" s="1"/>
  <c r="AT102" s="1"/>
  <c r="AP95"/>
  <c r="AC96" s="1"/>
  <c r="H97" s="1"/>
  <c r="H98" s="1"/>
  <c r="H99" s="1"/>
  <c r="K100" s="1"/>
  <c r="K102" s="1"/>
  <c r="V95"/>
  <c r="O96" s="1"/>
  <c r="U97" s="1"/>
  <c r="U98" s="1"/>
  <c r="U99" s="1"/>
  <c r="AO95"/>
  <c r="AB96" s="1"/>
  <c r="W97" s="1"/>
  <c r="W98" s="1"/>
  <c r="W99" s="1"/>
  <c r="AH100" s="1"/>
  <c r="AH102" s="1"/>
  <c r="AN95"/>
  <c r="AA96" s="1"/>
  <c r="M97" s="1"/>
  <c r="M98" s="1"/>
  <c r="M99" s="1"/>
  <c r="T100" s="1"/>
  <c r="T102" s="1"/>
  <c r="H100"/>
  <c r="H102" s="1"/>
  <c r="F100"/>
  <c r="F102" s="1"/>
  <c r="AD98"/>
  <c r="Z16" i="10"/>
  <c r="J98" i="18"/>
  <c r="AR100"/>
  <c r="AR102" s="1"/>
  <c r="AP100"/>
  <c r="AP102" s="1"/>
  <c r="AV100"/>
  <c r="AV102" s="1"/>
  <c r="B100"/>
  <c r="B102" s="1"/>
  <c r="AV95"/>
  <c r="AG96" s="1"/>
  <c r="V97" s="1"/>
  <c r="AU95"/>
  <c r="AF96" s="1"/>
  <c r="P97" s="1"/>
  <c r="P98" s="1"/>
  <c r="P99" s="1"/>
  <c r="W100" s="1"/>
  <c r="W102" s="1"/>
  <c r="AS95"/>
  <c r="AD96" s="1"/>
  <c r="F97" s="1"/>
  <c r="AT95"/>
  <c r="AE96" s="1"/>
  <c r="AB97" s="1"/>
  <c r="AB98" s="1"/>
  <c r="AB99" s="1"/>
  <c r="AO100" s="1"/>
  <c r="AO102" s="1"/>
  <c r="L100"/>
  <c r="L102" s="1"/>
  <c r="N100"/>
  <c r="N102" s="1"/>
  <c r="X100"/>
  <c r="X102" s="1"/>
  <c r="B98"/>
  <c r="BF98" s="1"/>
  <c r="S16" i="10"/>
  <c r="R98" i="18"/>
  <c r="BJ98" s="1"/>
  <c r="W16" i="10"/>
  <c r="N98" i="18"/>
  <c r="Z98"/>
  <c r="AL100"/>
  <c r="AL102" s="1"/>
  <c r="AJ100"/>
  <c r="AJ102" s="1"/>
  <c r="AF100"/>
  <c r="AF102" s="1"/>
  <c r="AD100"/>
  <c r="AD102" s="1"/>
  <c r="BI98" l="1"/>
  <c r="AD16" i="10" s="1"/>
  <c r="BL98" i="18"/>
  <c r="AG16" i="10" s="1"/>
  <c r="BH98" i="18"/>
  <c r="AC16" i="10" s="1"/>
  <c r="BM98" i="18"/>
  <c r="AH16" i="10" s="1"/>
  <c r="Y16"/>
  <c r="R100" i="18"/>
  <c r="R102" s="1"/>
  <c r="V16" i="10"/>
  <c r="U16"/>
  <c r="N99" i="18"/>
  <c r="BA106" s="1"/>
  <c r="AA16" i="10"/>
  <c r="B99" i="18"/>
  <c r="AX106" s="1"/>
  <c r="F98"/>
  <c r="BG98" s="1"/>
  <c r="T16" i="10"/>
  <c r="J99" i="18"/>
  <c r="AZ106" s="1"/>
  <c r="Z99"/>
  <c r="BD106" s="1"/>
  <c r="R99"/>
  <c r="BB106" s="1"/>
  <c r="AE16" i="10"/>
  <c r="V98" i="18"/>
  <c r="BK98" s="1"/>
  <c r="X16" i="10"/>
  <c r="AD99" i="18"/>
  <c r="BE106" s="1"/>
  <c r="F99" l="1"/>
  <c r="AY106" s="1"/>
  <c r="AB16" i="10"/>
  <c r="U100" i="18"/>
  <c r="U102" s="1"/>
  <c r="S100"/>
  <c r="S102" s="1"/>
  <c r="M100"/>
  <c r="M102" s="1"/>
  <c r="O100"/>
  <c r="O102" s="1"/>
  <c r="V99"/>
  <c r="BC106" s="1"/>
  <c r="AF16" i="10"/>
  <c r="AK100" i="18"/>
  <c r="AK102" s="1"/>
  <c r="AM100"/>
  <c r="AM102" s="1"/>
  <c r="AQ100"/>
  <c r="AQ102" s="1"/>
  <c r="AS100"/>
  <c r="AS102" s="1"/>
  <c r="AA100"/>
  <c r="AA102" s="1"/>
  <c r="Y100"/>
  <c r="Y102" s="1"/>
  <c r="AW100"/>
  <c r="AW102" s="1"/>
  <c r="C100"/>
  <c r="C102" s="1"/>
  <c r="AQ103" l="1"/>
  <c r="AN103" s="1"/>
  <c r="AA104" s="1"/>
  <c r="M105" s="1"/>
  <c r="M106" s="1"/>
  <c r="M107" s="1"/>
  <c r="S103"/>
  <c r="Q103" s="1"/>
  <c r="L104" s="1"/>
  <c r="AE105" s="1"/>
  <c r="AE106" s="1"/>
  <c r="AE107" s="1"/>
  <c r="AT108" s="1"/>
  <c r="AT110" s="1"/>
  <c r="AW103"/>
  <c r="AT103" s="1"/>
  <c r="AE104" s="1"/>
  <c r="AB105" s="1"/>
  <c r="AB106" s="1"/>
  <c r="AB107" s="1"/>
  <c r="AO108" s="1"/>
  <c r="AO110" s="1"/>
  <c r="G100"/>
  <c r="G102" s="1"/>
  <c r="G103" s="1"/>
  <c r="I100"/>
  <c r="I102" s="1"/>
  <c r="M103" s="1"/>
  <c r="AE100"/>
  <c r="AE102" s="1"/>
  <c r="AE103" s="1"/>
  <c r="AG100"/>
  <c r="AG102" s="1"/>
  <c r="AK103" s="1"/>
  <c r="Y103"/>
  <c r="AO103" l="1"/>
  <c r="AB104" s="1"/>
  <c r="W105" s="1"/>
  <c r="W106" s="1"/>
  <c r="W107" s="1"/>
  <c r="AH108" s="1"/>
  <c r="AH110" s="1"/>
  <c r="AP103"/>
  <c r="AC104" s="1"/>
  <c r="H105" s="1"/>
  <c r="H106" s="1"/>
  <c r="H107" s="1"/>
  <c r="K108" s="1"/>
  <c r="K110" s="1"/>
  <c r="AM103"/>
  <c r="Z104" s="1"/>
  <c r="AG105" s="1"/>
  <c r="AG106" s="1"/>
  <c r="AG107" s="1"/>
  <c r="P103"/>
  <c r="K104" s="1"/>
  <c r="Q105" s="1"/>
  <c r="Q106" s="1"/>
  <c r="Q107" s="1"/>
  <c r="X108" s="1"/>
  <c r="X110" s="1"/>
  <c r="O103"/>
  <c r="J104" s="1"/>
  <c r="Y105" s="1"/>
  <c r="Y106" s="1"/>
  <c r="Y107" s="1"/>
  <c r="AJ108" s="1"/>
  <c r="AJ110" s="1"/>
  <c r="R103"/>
  <c r="M104" s="1"/>
  <c r="G105" s="1"/>
  <c r="G106" s="1"/>
  <c r="G107" s="1"/>
  <c r="J108" s="1"/>
  <c r="J110" s="1"/>
  <c r="AV103"/>
  <c r="AG104" s="1"/>
  <c r="V105" s="1"/>
  <c r="AU103"/>
  <c r="AF104" s="1"/>
  <c r="P105" s="1"/>
  <c r="P106" s="1"/>
  <c r="P107" s="1"/>
  <c r="W108" s="1"/>
  <c r="W110" s="1"/>
  <c r="AS103"/>
  <c r="AD104" s="1"/>
  <c r="F105" s="1"/>
  <c r="F106" s="1"/>
  <c r="AC103"/>
  <c r="T104" s="1"/>
  <c r="Z105" s="1"/>
  <c r="AD103"/>
  <c r="U104" s="1"/>
  <c r="D105" s="1"/>
  <c r="D106" s="1"/>
  <c r="D107" s="1"/>
  <c r="E108" s="1"/>
  <c r="E110" s="1"/>
  <c r="AA103"/>
  <c r="R104" s="1"/>
  <c r="I105" s="1"/>
  <c r="I106" s="1"/>
  <c r="AB103"/>
  <c r="S104" s="1"/>
  <c r="O105" s="1"/>
  <c r="O106" s="1"/>
  <c r="O107" s="1"/>
  <c r="V108" s="1"/>
  <c r="V110" s="1"/>
  <c r="R108"/>
  <c r="R110" s="1"/>
  <c r="T108"/>
  <c r="T110" s="1"/>
  <c r="AG103"/>
  <c r="V104" s="1"/>
  <c r="E105" s="1"/>
  <c r="E106" s="1"/>
  <c r="E107" s="1"/>
  <c r="AI103"/>
  <c r="X104" s="1"/>
  <c r="L105" s="1"/>
  <c r="L106" s="1"/>
  <c r="L107" s="1"/>
  <c r="Q108" s="1"/>
  <c r="Q110" s="1"/>
  <c r="AJ103"/>
  <c r="Y104" s="1"/>
  <c r="T105" s="1"/>
  <c r="T106" s="1"/>
  <c r="T107" s="1"/>
  <c r="AC108" s="1"/>
  <c r="AC110" s="1"/>
  <c r="AH103"/>
  <c r="W104" s="1"/>
  <c r="AD105" s="1"/>
  <c r="J103"/>
  <c r="G104" s="1"/>
  <c r="AC105" s="1"/>
  <c r="AC106" s="1"/>
  <c r="AC107" s="1"/>
  <c r="K103"/>
  <c r="H104" s="1"/>
  <c r="C105" s="1"/>
  <c r="C106" s="1"/>
  <c r="C107" s="1"/>
  <c r="D108" s="1"/>
  <c r="D110" s="1"/>
  <c r="L103"/>
  <c r="I104" s="1"/>
  <c r="S105" s="1"/>
  <c r="S106" s="1"/>
  <c r="S107" s="1"/>
  <c r="AB108" s="1"/>
  <c r="AB110" s="1"/>
  <c r="I103"/>
  <c r="F104" s="1"/>
  <c r="N105" s="1"/>
  <c r="C103"/>
  <c r="B104" s="1"/>
  <c r="J105" s="1"/>
  <c r="E103"/>
  <c r="D104" s="1"/>
  <c r="X105" s="1"/>
  <c r="X106" s="1"/>
  <c r="X107" s="1"/>
  <c r="AI108" s="1"/>
  <c r="AI110" s="1"/>
  <c r="F103"/>
  <c r="E104" s="1"/>
  <c r="AF105" s="1"/>
  <c r="AF106" s="1"/>
  <c r="AF107" s="1"/>
  <c r="AU108" s="1"/>
  <c r="AU110" s="1"/>
  <c r="D103"/>
  <c r="C104" s="1"/>
  <c r="R105" s="1"/>
  <c r="U103"/>
  <c r="N104" s="1"/>
  <c r="AA105" s="1"/>
  <c r="AA106" s="1"/>
  <c r="AA107" s="1"/>
  <c r="AN108" s="1"/>
  <c r="AN110" s="1"/>
  <c r="X103"/>
  <c r="Q104" s="1"/>
  <c r="B105" s="1"/>
  <c r="W103"/>
  <c r="P104" s="1"/>
  <c r="K105" s="1"/>
  <c r="K106" s="1"/>
  <c r="K107" s="1"/>
  <c r="P108" s="1"/>
  <c r="P110" s="1"/>
  <c r="V103"/>
  <c r="O104" s="1"/>
  <c r="U105" s="1"/>
  <c r="U106" s="1"/>
  <c r="U107" s="1"/>
  <c r="AV108"/>
  <c r="AV110" s="1"/>
  <c r="B108"/>
  <c r="B110" s="1"/>
  <c r="V106"/>
  <c r="BK106" l="1"/>
  <c r="AF15" i="10" s="1"/>
  <c r="BG106" i="18"/>
  <c r="AB15" i="10" s="1"/>
  <c r="X15"/>
  <c r="AL108" i="18"/>
  <c r="AL110" s="1"/>
  <c r="Z108"/>
  <c r="Z110" s="1"/>
  <c r="T15" i="10"/>
  <c r="F107" i="18"/>
  <c r="AR108"/>
  <c r="AR110" s="1"/>
  <c r="AP108"/>
  <c r="AP110" s="1"/>
  <c r="Z106"/>
  <c r="BL106" s="1"/>
  <c r="Y15" i="10"/>
  <c r="AF108" i="18"/>
  <c r="AF110" s="1"/>
  <c r="AD108"/>
  <c r="AD110" s="1"/>
  <c r="R106"/>
  <c r="BJ106" s="1"/>
  <c r="W15" i="10"/>
  <c r="AD106" i="18"/>
  <c r="BM106" s="1"/>
  <c r="Z15" i="10"/>
  <c r="V107" i="18"/>
  <c r="BC114" s="1"/>
  <c r="J106"/>
  <c r="BH106" s="1"/>
  <c r="U15" i="10"/>
  <c r="H108" i="18"/>
  <c r="H110" s="1"/>
  <c r="F108"/>
  <c r="F110" s="1"/>
  <c r="I107"/>
  <c r="B106"/>
  <c r="BF106" s="1"/>
  <c r="S15" i="10"/>
  <c r="N106" i="18"/>
  <c r="BI106" s="1"/>
  <c r="V15" i="10"/>
  <c r="AY114" i="18" l="1"/>
  <c r="N107"/>
  <c r="BA114" s="1"/>
  <c r="AD15" i="10"/>
  <c r="J107" i="18"/>
  <c r="AZ114" s="1"/>
  <c r="AC15" i="10"/>
  <c r="R107" i="18"/>
  <c r="BB114" s="1"/>
  <c r="AE15" i="10"/>
  <c r="Z107" i="18"/>
  <c r="BD114" s="1"/>
  <c r="AG15" i="10"/>
  <c r="I108" i="18"/>
  <c r="I110" s="1"/>
  <c r="G108"/>
  <c r="G110" s="1"/>
  <c r="L108"/>
  <c r="L110" s="1"/>
  <c r="N108"/>
  <c r="N110" s="1"/>
  <c r="AA15" i="10"/>
  <c r="B107" i="18"/>
  <c r="AX114" s="1"/>
  <c r="AE108"/>
  <c r="AE110" s="1"/>
  <c r="AG108"/>
  <c r="AG110" s="1"/>
  <c r="AD107"/>
  <c r="BE114" s="1"/>
  <c r="AH15" i="10"/>
  <c r="C108" i="18" l="1"/>
  <c r="C110" s="1"/>
  <c r="G111" s="1"/>
  <c r="AW108"/>
  <c r="AW110" s="1"/>
  <c r="AA108"/>
  <c r="AA110" s="1"/>
  <c r="AE111" s="1"/>
  <c r="Y108"/>
  <c r="Y110" s="1"/>
  <c r="S108"/>
  <c r="S110" s="1"/>
  <c r="U108"/>
  <c r="U110" s="1"/>
  <c r="AS108"/>
  <c r="AS110" s="1"/>
  <c r="AQ108"/>
  <c r="AQ110" s="1"/>
  <c r="AK108"/>
  <c r="AK110" s="1"/>
  <c r="AK111" s="1"/>
  <c r="AM108"/>
  <c r="AM110" s="1"/>
  <c r="O108"/>
  <c r="O110" s="1"/>
  <c r="M108"/>
  <c r="M110" s="1"/>
  <c r="M111" s="1"/>
  <c r="AW111" l="1"/>
  <c r="AT111" s="1"/>
  <c r="AE112" s="1"/>
  <c r="AB113" s="1"/>
  <c r="AB114" s="1"/>
  <c r="AB115" s="1"/>
  <c r="AO116" s="1"/>
  <c r="AO118" s="1"/>
  <c r="S111"/>
  <c r="R111" s="1"/>
  <c r="M112" s="1"/>
  <c r="G113" s="1"/>
  <c r="G114" s="1"/>
  <c r="G115" s="1"/>
  <c r="J116" s="1"/>
  <c r="J118" s="1"/>
  <c r="Y111"/>
  <c r="U111" s="1"/>
  <c r="N112" s="1"/>
  <c r="AA113" s="1"/>
  <c r="AA114" s="1"/>
  <c r="AA115" s="1"/>
  <c r="AN116" s="1"/>
  <c r="AN118" s="1"/>
  <c r="AH111"/>
  <c r="W112" s="1"/>
  <c r="AD113" s="1"/>
  <c r="AG111"/>
  <c r="V112" s="1"/>
  <c r="E113" s="1"/>
  <c r="E114" s="1"/>
  <c r="E115" s="1"/>
  <c r="AI111"/>
  <c r="X112" s="1"/>
  <c r="L113" s="1"/>
  <c r="L114" s="1"/>
  <c r="L115" s="1"/>
  <c r="Q116" s="1"/>
  <c r="Q118" s="1"/>
  <c r="AJ111"/>
  <c r="Y112" s="1"/>
  <c r="T113" s="1"/>
  <c r="T114" s="1"/>
  <c r="T115" s="1"/>
  <c r="AC116" s="1"/>
  <c r="AC118" s="1"/>
  <c r="J111"/>
  <c r="G112" s="1"/>
  <c r="AC113" s="1"/>
  <c r="AC114" s="1"/>
  <c r="AC115" s="1"/>
  <c r="K111"/>
  <c r="H112" s="1"/>
  <c r="C113" s="1"/>
  <c r="C114" s="1"/>
  <c r="C115" s="1"/>
  <c r="D116" s="1"/>
  <c r="D118" s="1"/>
  <c r="L111"/>
  <c r="I112" s="1"/>
  <c r="S113" s="1"/>
  <c r="S114" s="1"/>
  <c r="S115" s="1"/>
  <c r="AB116" s="1"/>
  <c r="AB118" s="1"/>
  <c r="I111"/>
  <c r="F112" s="1"/>
  <c r="N113" s="1"/>
  <c r="F111"/>
  <c r="E112" s="1"/>
  <c r="AF113" s="1"/>
  <c r="AF114" s="1"/>
  <c r="AF115" s="1"/>
  <c r="AU116" s="1"/>
  <c r="AU118" s="1"/>
  <c r="E111"/>
  <c r="D112" s="1"/>
  <c r="X113" s="1"/>
  <c r="X114" s="1"/>
  <c r="X115" s="1"/>
  <c r="AI116" s="1"/>
  <c r="AI118" s="1"/>
  <c r="C111"/>
  <c r="B112" s="1"/>
  <c r="J113" s="1"/>
  <c r="D111"/>
  <c r="C112" s="1"/>
  <c r="R113" s="1"/>
  <c r="AD111"/>
  <c r="U112" s="1"/>
  <c r="D113" s="1"/>
  <c r="D114" s="1"/>
  <c r="D115" s="1"/>
  <c r="E116" s="1"/>
  <c r="E118" s="1"/>
  <c r="AC111"/>
  <c r="T112" s="1"/>
  <c r="Z113" s="1"/>
  <c r="AB111"/>
  <c r="S112" s="1"/>
  <c r="O113" s="1"/>
  <c r="O114" s="1"/>
  <c r="O115" s="1"/>
  <c r="V116" s="1"/>
  <c r="V118" s="1"/>
  <c r="AA111"/>
  <c r="R112" s="1"/>
  <c r="I113" s="1"/>
  <c r="I114" s="1"/>
  <c r="I115" s="1"/>
  <c r="AQ111"/>
  <c r="AU111" l="1"/>
  <c r="AF112" s="1"/>
  <c r="P113" s="1"/>
  <c r="P114" s="1"/>
  <c r="P115" s="1"/>
  <c r="W116" s="1"/>
  <c r="W118" s="1"/>
  <c r="AS111"/>
  <c r="AD112" s="1"/>
  <c r="F113" s="1"/>
  <c r="F114" s="1"/>
  <c r="AV111"/>
  <c r="AG112" s="1"/>
  <c r="V113" s="1"/>
  <c r="V114" s="1"/>
  <c r="P111"/>
  <c r="K112" s="1"/>
  <c r="Q113" s="1"/>
  <c r="Q114" s="1"/>
  <c r="Q115" s="1"/>
  <c r="Z116" s="1"/>
  <c r="Z118" s="1"/>
  <c r="Q111"/>
  <c r="L112" s="1"/>
  <c r="AE113" s="1"/>
  <c r="AE114" s="1"/>
  <c r="AE115" s="1"/>
  <c r="AT116" s="1"/>
  <c r="AT118" s="1"/>
  <c r="O111"/>
  <c r="J112" s="1"/>
  <c r="Y113" s="1"/>
  <c r="Y114" s="1"/>
  <c r="Y115" s="1"/>
  <c r="AL116" s="1"/>
  <c r="AL118" s="1"/>
  <c r="X111"/>
  <c r="Q112" s="1"/>
  <c r="B113" s="1"/>
  <c r="S14" i="10" s="1"/>
  <c r="V111" i="18"/>
  <c r="O112" s="1"/>
  <c r="U113" s="1"/>
  <c r="U114" s="1"/>
  <c r="U115" s="1"/>
  <c r="AD116" s="1"/>
  <c r="AD118" s="1"/>
  <c r="W111"/>
  <c r="P112" s="1"/>
  <c r="K113" s="1"/>
  <c r="K114" s="1"/>
  <c r="K115" s="1"/>
  <c r="P116" s="1"/>
  <c r="P118" s="1"/>
  <c r="AP111"/>
  <c r="AC112" s="1"/>
  <c r="H113" s="1"/>
  <c r="H114" s="1"/>
  <c r="H115" s="1"/>
  <c r="K116" s="1"/>
  <c r="K118" s="1"/>
  <c r="AM111"/>
  <c r="Z112" s="1"/>
  <c r="AG113" s="1"/>
  <c r="AG114" s="1"/>
  <c r="AG115" s="1"/>
  <c r="AO111"/>
  <c r="AB112" s="1"/>
  <c r="W113" s="1"/>
  <c r="W114" s="1"/>
  <c r="W115" s="1"/>
  <c r="AH116" s="1"/>
  <c r="AH118" s="1"/>
  <c r="AN111"/>
  <c r="AA112" s="1"/>
  <c r="M113" s="1"/>
  <c r="M114" s="1"/>
  <c r="M115" s="1"/>
  <c r="AR116"/>
  <c r="AR118" s="1"/>
  <c r="AP116"/>
  <c r="AP118" s="1"/>
  <c r="AJ116"/>
  <c r="AJ118" s="1"/>
  <c r="AD114"/>
  <c r="Z114"/>
  <c r="BL114" s="1"/>
  <c r="Y14" i="10"/>
  <c r="H116" i="18"/>
  <c r="H118" s="1"/>
  <c r="F116"/>
  <c r="F118" s="1"/>
  <c r="J114"/>
  <c r="L116"/>
  <c r="L118" s="1"/>
  <c r="N116"/>
  <c r="N118" s="1"/>
  <c r="B114"/>
  <c r="BF114" s="1"/>
  <c r="R114"/>
  <c r="N114"/>
  <c r="BG114" l="1"/>
  <c r="BJ114"/>
  <c r="AE14" i="10" s="1"/>
  <c r="BH114" i="18"/>
  <c r="AC14" i="10" s="1"/>
  <c r="BI114" i="18"/>
  <c r="AD14" i="10" s="1"/>
  <c r="BM114" i="18"/>
  <c r="AH14" i="10" s="1"/>
  <c r="BK114" i="18"/>
  <c r="AF14" i="10" s="1"/>
  <c r="X116" i="18"/>
  <c r="X118" s="1"/>
  <c r="V14" i="10"/>
  <c r="U14"/>
  <c r="T14"/>
  <c r="Z14"/>
  <c r="W14"/>
  <c r="X14"/>
  <c r="AF116" i="18"/>
  <c r="AF118" s="1"/>
  <c r="N115"/>
  <c r="BA122" s="1"/>
  <c r="AA14" i="10"/>
  <c r="B115" i="18"/>
  <c r="AX122" s="1"/>
  <c r="J115"/>
  <c r="AZ122" s="1"/>
  <c r="Z115"/>
  <c r="BD122" s="1"/>
  <c r="AG14" i="10"/>
  <c r="AV116" i="18"/>
  <c r="AV118" s="1"/>
  <c r="B116"/>
  <c r="B118" s="1"/>
  <c r="R115"/>
  <c r="BB122" s="1"/>
  <c r="F115"/>
  <c r="AY122" s="1"/>
  <c r="AB14" i="10"/>
  <c r="V115" i="18"/>
  <c r="BC122" s="1"/>
  <c r="AD115"/>
  <c r="BE122" s="1"/>
  <c r="T116"/>
  <c r="T118" s="1"/>
  <c r="R116"/>
  <c r="R118" s="1"/>
  <c r="G116" l="1"/>
  <c r="G118" s="1"/>
  <c r="I116"/>
  <c r="I118" s="1"/>
  <c r="O116"/>
  <c r="O118" s="1"/>
  <c r="M116"/>
  <c r="M118" s="1"/>
  <c r="U116"/>
  <c r="U118" s="1"/>
  <c r="S116"/>
  <c r="S118" s="1"/>
  <c r="AS116"/>
  <c r="AS118" s="1"/>
  <c r="AQ116"/>
  <c r="AQ118" s="1"/>
  <c r="AG116"/>
  <c r="AG118" s="1"/>
  <c r="AE116"/>
  <c r="AE118" s="1"/>
  <c r="Y116"/>
  <c r="Y118" s="1"/>
  <c r="AA116"/>
  <c r="AA118" s="1"/>
  <c r="AM116"/>
  <c r="AM118" s="1"/>
  <c r="AK116"/>
  <c r="AK118" s="1"/>
  <c r="C116"/>
  <c r="C118" s="1"/>
  <c r="AW116"/>
  <c r="AW118" s="1"/>
  <c r="AE119" l="1"/>
  <c r="AA119" s="1"/>
  <c r="R120" s="1"/>
  <c r="I121" s="1"/>
  <c r="I122" s="1"/>
  <c r="I123" s="1"/>
  <c r="G119"/>
  <c r="E119" s="1"/>
  <c r="D120" s="1"/>
  <c r="X121" s="1"/>
  <c r="X122" s="1"/>
  <c r="X123" s="1"/>
  <c r="AI124" s="1"/>
  <c r="AI126" s="1"/>
  <c r="AK119"/>
  <c r="AH119" s="1"/>
  <c r="W120" s="1"/>
  <c r="AD121" s="1"/>
  <c r="Y119"/>
  <c r="W119" s="1"/>
  <c r="P120" s="1"/>
  <c r="K121" s="1"/>
  <c r="K122" s="1"/>
  <c r="K123" s="1"/>
  <c r="P124" s="1"/>
  <c r="P126" s="1"/>
  <c r="M119"/>
  <c r="I119" s="1"/>
  <c r="F120" s="1"/>
  <c r="N121" s="1"/>
  <c r="AW119"/>
  <c r="AI119"/>
  <c r="X120" s="1"/>
  <c r="L121" s="1"/>
  <c r="L122" s="1"/>
  <c r="L123" s="1"/>
  <c r="Q124" s="1"/>
  <c r="Q126" s="1"/>
  <c r="S119"/>
  <c r="AQ119"/>
  <c r="AB119" l="1"/>
  <c r="S120" s="1"/>
  <c r="O121" s="1"/>
  <c r="O122" s="1"/>
  <c r="O123" s="1"/>
  <c r="V124" s="1"/>
  <c r="V126" s="1"/>
  <c r="AC119"/>
  <c r="T120" s="1"/>
  <c r="Z121" s="1"/>
  <c r="Z122" s="1"/>
  <c r="F119"/>
  <c r="E120" s="1"/>
  <c r="AF121" s="1"/>
  <c r="AF122" s="1"/>
  <c r="AF123" s="1"/>
  <c r="AU124" s="1"/>
  <c r="AU126" s="1"/>
  <c r="C119"/>
  <c r="B120" s="1"/>
  <c r="J121" s="1"/>
  <c r="D119"/>
  <c r="C120" s="1"/>
  <c r="R121" s="1"/>
  <c r="J119"/>
  <c r="G120" s="1"/>
  <c r="AC121" s="1"/>
  <c r="AC122" s="1"/>
  <c r="AC123" s="1"/>
  <c r="L119"/>
  <c r="I120" s="1"/>
  <c r="S121" s="1"/>
  <c r="S122" s="1"/>
  <c r="S123" s="1"/>
  <c r="AB124" s="1"/>
  <c r="AB126" s="1"/>
  <c r="AD119"/>
  <c r="U120" s="1"/>
  <c r="D121" s="1"/>
  <c r="D122" s="1"/>
  <c r="D123" s="1"/>
  <c r="E124" s="1"/>
  <c r="E126" s="1"/>
  <c r="K119"/>
  <c r="H120" s="1"/>
  <c r="C121" s="1"/>
  <c r="C122" s="1"/>
  <c r="C123" s="1"/>
  <c r="D124" s="1"/>
  <c r="D126" s="1"/>
  <c r="AG119"/>
  <c r="V120" s="1"/>
  <c r="E121" s="1"/>
  <c r="E122" s="1"/>
  <c r="E123" s="1"/>
  <c r="H124" s="1"/>
  <c r="H126" s="1"/>
  <c r="AJ119"/>
  <c r="Y120" s="1"/>
  <c r="T121" s="1"/>
  <c r="T122" s="1"/>
  <c r="T123" s="1"/>
  <c r="AC124" s="1"/>
  <c r="AC126" s="1"/>
  <c r="V119"/>
  <c r="O120" s="1"/>
  <c r="U121" s="1"/>
  <c r="U122" s="1"/>
  <c r="U123" s="1"/>
  <c r="U119"/>
  <c r="N120" s="1"/>
  <c r="AA121" s="1"/>
  <c r="AA122" s="1"/>
  <c r="AA123" s="1"/>
  <c r="AN124" s="1"/>
  <c r="AN126" s="1"/>
  <c r="X119"/>
  <c r="Q120" s="1"/>
  <c r="B121" s="1"/>
  <c r="L124"/>
  <c r="L126" s="1"/>
  <c r="N124"/>
  <c r="N126" s="1"/>
  <c r="AD122"/>
  <c r="AS119"/>
  <c r="AD120" s="1"/>
  <c r="F121" s="1"/>
  <c r="AU119"/>
  <c r="AF120" s="1"/>
  <c r="P121" s="1"/>
  <c r="P122" s="1"/>
  <c r="P123" s="1"/>
  <c r="W124" s="1"/>
  <c r="W126" s="1"/>
  <c r="AV119"/>
  <c r="AG120" s="1"/>
  <c r="V121" s="1"/>
  <c r="AT119"/>
  <c r="AE120" s="1"/>
  <c r="AB121" s="1"/>
  <c r="AB122" s="1"/>
  <c r="AB123" s="1"/>
  <c r="AO124" s="1"/>
  <c r="AO126" s="1"/>
  <c r="B122"/>
  <c r="R119"/>
  <c r="M120" s="1"/>
  <c r="G121" s="1"/>
  <c r="G122" s="1"/>
  <c r="G123" s="1"/>
  <c r="J124" s="1"/>
  <c r="J126" s="1"/>
  <c r="O119"/>
  <c r="J120" s="1"/>
  <c r="Y121" s="1"/>
  <c r="Y122" s="1"/>
  <c r="Y123" s="1"/>
  <c r="P119"/>
  <c r="K120" s="1"/>
  <c r="Q121" s="1"/>
  <c r="Q122" s="1"/>
  <c r="Q123" s="1"/>
  <c r="Q119"/>
  <c r="L120" s="1"/>
  <c r="AE121" s="1"/>
  <c r="AE122" s="1"/>
  <c r="AE123" s="1"/>
  <c r="AT124" s="1"/>
  <c r="AT126" s="1"/>
  <c r="N122"/>
  <c r="AN119"/>
  <c r="AA120" s="1"/>
  <c r="M121" s="1"/>
  <c r="M122" s="1"/>
  <c r="M123" s="1"/>
  <c r="AP119"/>
  <c r="AC120" s="1"/>
  <c r="H121" s="1"/>
  <c r="H122" s="1"/>
  <c r="H123" s="1"/>
  <c r="K124" s="1"/>
  <c r="K126" s="1"/>
  <c r="AM119"/>
  <c r="Z120" s="1"/>
  <c r="AG121" s="1"/>
  <c r="AG122" s="1"/>
  <c r="AG123" s="1"/>
  <c r="AO119"/>
  <c r="AB120" s="1"/>
  <c r="W121" s="1"/>
  <c r="W122" s="1"/>
  <c r="W123" s="1"/>
  <c r="AH124" s="1"/>
  <c r="AH126" s="1"/>
  <c r="AP124"/>
  <c r="AP126" s="1"/>
  <c r="AR124"/>
  <c r="AR126" s="1"/>
  <c r="J122"/>
  <c r="AF124"/>
  <c r="AF126" s="1"/>
  <c r="AD124"/>
  <c r="AD126" s="1"/>
  <c r="BH122" l="1"/>
  <c r="BF122"/>
  <c r="BM122"/>
  <c r="BI122"/>
  <c r="BL122"/>
  <c r="R122"/>
  <c r="BJ122" s="1"/>
  <c r="F124"/>
  <c r="F126" s="1"/>
  <c r="Y13" i="10"/>
  <c r="U13"/>
  <c r="J123" i="18"/>
  <c r="AZ130" s="1"/>
  <c r="Z123"/>
  <c r="BD130" s="1"/>
  <c r="T124"/>
  <c r="T126" s="1"/>
  <c r="R124"/>
  <c r="R126" s="1"/>
  <c r="X124"/>
  <c r="X126" s="1"/>
  <c r="Z124"/>
  <c r="Z126" s="1"/>
  <c r="B123"/>
  <c r="AX130" s="1"/>
  <c r="F122"/>
  <c r="BG122" s="1"/>
  <c r="AV124"/>
  <c r="AV126" s="1"/>
  <c r="B124"/>
  <c r="B126" s="1"/>
  <c r="N123"/>
  <c r="BA130" s="1"/>
  <c r="V122"/>
  <c r="BK122" s="1"/>
  <c r="AD123"/>
  <c r="BE130" s="1"/>
  <c r="AL124"/>
  <c r="AL126" s="1"/>
  <c r="AJ124"/>
  <c r="AJ126" s="1"/>
  <c r="W13" i="10" l="1"/>
  <c r="R123" i="18"/>
  <c r="BB130" s="1"/>
  <c r="S13" i="10"/>
  <c r="AD13"/>
  <c r="V13"/>
  <c r="X13"/>
  <c r="F123" i="18"/>
  <c r="AY130" s="1"/>
  <c r="AK124"/>
  <c r="AK126" s="1"/>
  <c r="AM124"/>
  <c r="AM126" s="1"/>
  <c r="Z13" i="10"/>
  <c r="AQ124" i="18"/>
  <c r="AQ126" s="1"/>
  <c r="AS124"/>
  <c r="AS126" s="1"/>
  <c r="S124"/>
  <c r="S126" s="1"/>
  <c r="U124"/>
  <c r="U126" s="1"/>
  <c r="T13" i="10"/>
  <c r="AG13"/>
  <c r="AE13"/>
  <c r="AA13"/>
  <c r="O124" i="18"/>
  <c r="O126" s="1"/>
  <c r="M124"/>
  <c r="M126" s="1"/>
  <c r="AH13" i="10"/>
  <c r="V123" i="18"/>
  <c r="BC130" s="1"/>
  <c r="C124"/>
  <c r="C126" s="1"/>
  <c r="AW124"/>
  <c r="AW126" s="1"/>
  <c r="AC13" i="10"/>
  <c r="Y124" i="18" l="1"/>
  <c r="Y126" s="1"/>
  <c r="Y127" s="1"/>
  <c r="V127" s="1"/>
  <c r="O128" s="1"/>
  <c r="U129" s="1"/>
  <c r="U130" s="1"/>
  <c r="AA124"/>
  <c r="AA126" s="1"/>
  <c r="S127"/>
  <c r="P127" s="1"/>
  <c r="K128" s="1"/>
  <c r="Q129" s="1"/>
  <c r="Q130" s="1"/>
  <c r="AW127"/>
  <c r="AT127" s="1"/>
  <c r="AE128" s="1"/>
  <c r="AB129" s="1"/>
  <c r="AB130" s="1"/>
  <c r="AQ127"/>
  <c r="AO127" s="1"/>
  <c r="AB128" s="1"/>
  <c r="W129" s="1"/>
  <c r="W130" s="1"/>
  <c r="AF13" i="10"/>
  <c r="I124" i="18"/>
  <c r="I126" s="1"/>
  <c r="M127" s="1"/>
  <c r="G124"/>
  <c r="G126" s="1"/>
  <c r="G127" s="1"/>
  <c r="AE124"/>
  <c r="AE126" s="1"/>
  <c r="AE127" s="1"/>
  <c r="AG124"/>
  <c r="AG126" s="1"/>
  <c r="AK127" s="1"/>
  <c r="AB13" i="10"/>
  <c r="AV127" i="18" l="1"/>
  <c r="AG128" s="1"/>
  <c r="V129" s="1"/>
  <c r="V130" s="1"/>
  <c r="W127"/>
  <c r="P128" s="1"/>
  <c r="K129" s="1"/>
  <c r="K130" s="1"/>
  <c r="Q127"/>
  <c r="L128" s="1"/>
  <c r="AE129" s="1"/>
  <c r="AE130" s="1"/>
  <c r="AT132" s="1"/>
  <c r="AT134" s="1"/>
  <c r="O127"/>
  <c r="J128" s="1"/>
  <c r="Y129" s="1"/>
  <c r="Y130" s="1"/>
  <c r="AL132" s="1"/>
  <c r="AL134" s="1"/>
  <c r="R127"/>
  <c r="M128" s="1"/>
  <c r="G129" s="1"/>
  <c r="G130" s="1"/>
  <c r="J132" s="1"/>
  <c r="J134" s="1"/>
  <c r="X127"/>
  <c r="Q128" s="1"/>
  <c r="B129" s="1"/>
  <c r="B130" s="1"/>
  <c r="U127"/>
  <c r="N128" s="1"/>
  <c r="AA129" s="1"/>
  <c r="AA130" s="1"/>
  <c r="AN132" s="1"/>
  <c r="AN134" s="1"/>
  <c r="AU127"/>
  <c r="AF128" s="1"/>
  <c r="P129" s="1"/>
  <c r="P130" s="1"/>
  <c r="P131" s="1"/>
  <c r="AV139" s="1"/>
  <c r="L140" s="1"/>
  <c r="AP127"/>
  <c r="AC128" s="1"/>
  <c r="H129" s="1"/>
  <c r="H130" s="1"/>
  <c r="H131" s="1"/>
  <c r="AN139" s="1"/>
  <c r="J140" s="1"/>
  <c r="AN127"/>
  <c r="AA128" s="1"/>
  <c r="M129" s="1"/>
  <c r="M130" s="1"/>
  <c r="R132" s="1"/>
  <c r="R134" s="1"/>
  <c r="AS127"/>
  <c r="AD128" s="1"/>
  <c r="F129" s="1"/>
  <c r="F130" s="1"/>
  <c r="AM127"/>
  <c r="Z128" s="1"/>
  <c r="AG129" s="1"/>
  <c r="AG130" s="1"/>
  <c r="AV132" s="1"/>
  <c r="AV134" s="1"/>
  <c r="AB127"/>
  <c r="S128" s="1"/>
  <c r="O129" s="1"/>
  <c r="O130" s="1"/>
  <c r="AC127"/>
  <c r="T128" s="1"/>
  <c r="Z129" s="1"/>
  <c r="AD127"/>
  <c r="U128" s="1"/>
  <c r="D129" s="1"/>
  <c r="D130" s="1"/>
  <c r="AA127"/>
  <c r="R128" s="1"/>
  <c r="I129" s="1"/>
  <c r="I130" s="1"/>
  <c r="D127"/>
  <c r="C128" s="1"/>
  <c r="R129" s="1"/>
  <c r="C127"/>
  <c r="B128" s="1"/>
  <c r="J129" s="1"/>
  <c r="E127"/>
  <c r="D128" s="1"/>
  <c r="X129" s="1"/>
  <c r="X130" s="1"/>
  <c r="F127"/>
  <c r="E128" s="1"/>
  <c r="AF129" s="1"/>
  <c r="AF130" s="1"/>
  <c r="U131"/>
  <c r="BA139" s="1"/>
  <c r="AL140" s="1"/>
  <c r="AF132"/>
  <c r="AF134" s="1"/>
  <c r="AD132"/>
  <c r="AD134" s="1"/>
  <c r="P132"/>
  <c r="P134" s="1"/>
  <c r="K131"/>
  <c r="AQ139" s="1"/>
  <c r="AZ140" s="1"/>
  <c r="Z132"/>
  <c r="Z134" s="1"/>
  <c r="X132"/>
  <c r="X134" s="1"/>
  <c r="Q131"/>
  <c r="AW139" s="1"/>
  <c r="D140" s="1"/>
  <c r="AB131"/>
  <c r="BH139" s="1"/>
  <c r="AV140" s="1"/>
  <c r="AO132"/>
  <c r="AO134" s="1"/>
  <c r="AJ132"/>
  <c r="AJ134" s="1"/>
  <c r="AH132"/>
  <c r="AH134" s="1"/>
  <c r="W131"/>
  <c r="BC139" s="1"/>
  <c r="V140" s="1"/>
  <c r="AG127"/>
  <c r="V128" s="1"/>
  <c r="E129" s="1"/>
  <c r="E130" s="1"/>
  <c r="AH127"/>
  <c r="W128" s="1"/>
  <c r="AD129" s="1"/>
  <c r="AI127"/>
  <c r="X128" s="1"/>
  <c r="L129" s="1"/>
  <c r="L130" s="1"/>
  <c r="AJ127"/>
  <c r="Y128" s="1"/>
  <c r="T129" s="1"/>
  <c r="T130" s="1"/>
  <c r="L127"/>
  <c r="I128" s="1"/>
  <c r="S129" s="1"/>
  <c r="S130" s="1"/>
  <c r="I127"/>
  <c r="F128" s="1"/>
  <c r="N129" s="1"/>
  <c r="J127"/>
  <c r="G128" s="1"/>
  <c r="AC129" s="1"/>
  <c r="AC130" s="1"/>
  <c r="K127"/>
  <c r="H128" s="1"/>
  <c r="C129" s="1"/>
  <c r="C130" s="1"/>
  <c r="G131" l="1"/>
  <c r="AM139" s="1"/>
  <c r="R140" s="1"/>
  <c r="K132"/>
  <c r="K134" s="1"/>
  <c r="AA131"/>
  <c r="BG139" s="1"/>
  <c r="BD140" s="1"/>
  <c r="AE131"/>
  <c r="BK139" s="1"/>
  <c r="X140" s="1"/>
  <c r="BK130"/>
  <c r="BF130"/>
  <c r="BG130"/>
  <c r="W132"/>
  <c r="W134" s="1"/>
  <c r="Y131"/>
  <c r="BE139" s="1"/>
  <c r="F140" s="1"/>
  <c r="AG131"/>
  <c r="BM139" s="1"/>
  <c r="H140" s="1"/>
  <c r="B132"/>
  <c r="B134" s="1"/>
  <c r="M131"/>
  <c r="AS139" s="1"/>
  <c r="AJ140" s="1"/>
  <c r="T132"/>
  <c r="T134" s="1"/>
  <c r="D132"/>
  <c r="D134" s="1"/>
  <c r="C131"/>
  <c r="AI139" s="1"/>
  <c r="AX140" s="1"/>
  <c r="AC132"/>
  <c r="AC134" s="1"/>
  <c r="T131"/>
  <c r="AZ139" s="1"/>
  <c r="AT140" s="1"/>
  <c r="B131"/>
  <c r="C132"/>
  <c r="C134" s="1"/>
  <c r="AW132"/>
  <c r="AW134" s="1"/>
  <c r="G132"/>
  <c r="G134" s="1"/>
  <c r="F131"/>
  <c r="I132"/>
  <c r="I134" s="1"/>
  <c r="R130"/>
  <c r="BJ130" s="1"/>
  <c r="O131"/>
  <c r="AU139" s="1"/>
  <c r="T140" s="1"/>
  <c r="V132"/>
  <c r="V134" s="1"/>
  <c r="S131"/>
  <c r="AY139" s="1"/>
  <c r="BB140" s="1"/>
  <c r="AB132"/>
  <c r="AB134" s="1"/>
  <c r="E131"/>
  <c r="AK139" s="1"/>
  <c r="AH140" s="1"/>
  <c r="H132"/>
  <c r="H134" s="1"/>
  <c r="F132"/>
  <c r="F134" s="1"/>
  <c r="T12" i="10"/>
  <c r="J130" i="18"/>
  <c r="BH130" s="1"/>
  <c r="Z130"/>
  <c r="BL130" s="1"/>
  <c r="N130"/>
  <c r="BI130" s="1"/>
  <c r="AD130"/>
  <c r="BM130" s="1"/>
  <c r="X131"/>
  <c r="BD139" s="1"/>
  <c r="N140" s="1"/>
  <c r="AI132"/>
  <c r="AI134" s="1"/>
  <c r="E132"/>
  <c r="E134" s="1"/>
  <c r="D131"/>
  <c r="AJ139" s="1"/>
  <c r="AP140" s="1"/>
  <c r="AR132"/>
  <c r="AR134" s="1"/>
  <c r="AC131"/>
  <c r="BI139" s="1"/>
  <c r="AN140" s="1"/>
  <c r="AP132"/>
  <c r="AP134" s="1"/>
  <c r="Q132"/>
  <c r="Q134" s="1"/>
  <c r="L131"/>
  <c r="AR139" s="1"/>
  <c r="AR140" s="1"/>
  <c r="V131"/>
  <c r="AE132"/>
  <c r="AE134" s="1"/>
  <c r="AG132"/>
  <c r="AG134" s="1"/>
  <c r="AF131"/>
  <c r="BL139" s="1"/>
  <c r="P140" s="1"/>
  <c r="AU132"/>
  <c r="AU134" s="1"/>
  <c r="L132"/>
  <c r="L134" s="1"/>
  <c r="I131"/>
  <c r="AO139" s="1"/>
  <c r="B140" s="1"/>
  <c r="N132"/>
  <c r="N134" s="1"/>
  <c r="BB139" l="1"/>
  <c r="AD140" s="1"/>
  <c r="BC138"/>
  <c r="AL139"/>
  <c r="Z140" s="1"/>
  <c r="AY138"/>
  <c r="AH139"/>
  <c r="BF140" s="1"/>
  <c r="AX138"/>
  <c r="G135"/>
  <c r="D135" s="1"/>
  <c r="C136" s="1"/>
  <c r="R137" s="1"/>
  <c r="X12" i="10"/>
  <c r="U132" i="18"/>
  <c r="U134" s="1"/>
  <c r="N131"/>
  <c r="S132"/>
  <c r="S134" s="1"/>
  <c r="M132"/>
  <c r="M134" s="1"/>
  <c r="M135" s="1"/>
  <c r="J131"/>
  <c r="O132"/>
  <c r="O134" s="1"/>
  <c r="AB12" i="10"/>
  <c r="V12"/>
  <c r="U12"/>
  <c r="AA12"/>
  <c r="AS132" i="18"/>
  <c r="AS134" s="1"/>
  <c r="AW135" s="1"/>
  <c r="AD131"/>
  <c r="AQ132"/>
  <c r="AQ134" s="1"/>
  <c r="S12" i="10"/>
  <c r="Z131" i="18"/>
  <c r="AK132"/>
  <c r="AK134" s="1"/>
  <c r="AK135" s="1"/>
  <c r="AM132"/>
  <c r="AM134" s="1"/>
  <c r="R131"/>
  <c r="Y132"/>
  <c r="Y134" s="1"/>
  <c r="AA132"/>
  <c r="AA134" s="1"/>
  <c r="AE135" s="1"/>
  <c r="AF12" i="10"/>
  <c r="Z12"/>
  <c r="Y12"/>
  <c r="W12"/>
  <c r="AP139" i="18" l="1"/>
  <c r="BH140" s="1"/>
  <c r="AZ138"/>
  <c r="AT139"/>
  <c r="AB140" s="1"/>
  <c r="BA138"/>
  <c r="AX139"/>
  <c r="BJ140" s="1"/>
  <c r="BB138"/>
  <c r="BF139"/>
  <c r="BL140" s="1"/>
  <c r="BD138"/>
  <c r="BJ139"/>
  <c r="AF140" s="1"/>
  <c r="BE138"/>
  <c r="E135"/>
  <c r="D136" s="1"/>
  <c r="X137" s="1"/>
  <c r="X138" s="1"/>
  <c r="X139" s="1"/>
  <c r="O140" s="1"/>
  <c r="C135"/>
  <c r="B136" s="1"/>
  <c r="J137" s="1"/>
  <c r="J138" s="1"/>
  <c r="F135"/>
  <c r="E136" s="1"/>
  <c r="AF137" s="1"/>
  <c r="AF138" s="1"/>
  <c r="AF139" s="1"/>
  <c r="Q140" s="1"/>
  <c r="S135"/>
  <c r="P135" s="1"/>
  <c r="K136" s="1"/>
  <c r="Q137" s="1"/>
  <c r="Q138" s="1"/>
  <c r="Q139" s="1"/>
  <c r="E140" s="1"/>
  <c r="AQ135"/>
  <c r="AM135" s="1"/>
  <c r="Z136" s="1"/>
  <c r="AG137" s="1"/>
  <c r="AG138" s="1"/>
  <c r="AG139" s="1"/>
  <c r="I140" s="1"/>
  <c r="AJ135"/>
  <c r="Y136" s="1"/>
  <c r="T137" s="1"/>
  <c r="T138" s="1"/>
  <c r="T139" s="1"/>
  <c r="AU140" s="1"/>
  <c r="AI135"/>
  <c r="X136" s="1"/>
  <c r="L137" s="1"/>
  <c r="L138" s="1"/>
  <c r="L139" s="1"/>
  <c r="AS140" s="1"/>
  <c r="AG135"/>
  <c r="V136" s="1"/>
  <c r="E137" s="1"/>
  <c r="E138" s="1"/>
  <c r="E139" s="1"/>
  <c r="AI140" s="1"/>
  <c r="AH135"/>
  <c r="W136" s="1"/>
  <c r="AD137" s="1"/>
  <c r="AD135"/>
  <c r="U136" s="1"/>
  <c r="D137" s="1"/>
  <c r="D138" s="1"/>
  <c r="D139" s="1"/>
  <c r="AQ140" s="1"/>
  <c r="AA135"/>
  <c r="R136" s="1"/>
  <c r="I137" s="1"/>
  <c r="I138" s="1"/>
  <c r="I139" s="1"/>
  <c r="C140" s="1"/>
  <c r="AC135"/>
  <c r="T136" s="1"/>
  <c r="Z137" s="1"/>
  <c r="AB135"/>
  <c r="S136" s="1"/>
  <c r="O137" s="1"/>
  <c r="O138" s="1"/>
  <c r="O139" s="1"/>
  <c r="U140" s="1"/>
  <c r="R138"/>
  <c r="AU135"/>
  <c r="AF136" s="1"/>
  <c r="P137" s="1"/>
  <c r="P138" s="1"/>
  <c r="P139" s="1"/>
  <c r="M140" s="1"/>
  <c r="AT135"/>
  <c r="AE136" s="1"/>
  <c r="AB137" s="1"/>
  <c r="AB138" s="1"/>
  <c r="AB139" s="1"/>
  <c r="AW140" s="1"/>
  <c r="AS135"/>
  <c r="AD136" s="1"/>
  <c r="F137" s="1"/>
  <c r="AV135"/>
  <c r="AG136" s="1"/>
  <c r="V137" s="1"/>
  <c r="AG12" i="10"/>
  <c r="I135" i="18"/>
  <c r="F136" s="1"/>
  <c r="N137" s="1"/>
  <c r="L135"/>
  <c r="I136" s="1"/>
  <c r="S137" s="1"/>
  <c r="S138" s="1"/>
  <c r="S139" s="1"/>
  <c r="BC140" s="1"/>
  <c r="J135"/>
  <c r="G136" s="1"/>
  <c r="AC137" s="1"/>
  <c r="AC138" s="1"/>
  <c r="AC139" s="1"/>
  <c r="AO140" s="1"/>
  <c r="K135"/>
  <c r="H136" s="1"/>
  <c r="C137" s="1"/>
  <c r="C138" s="1"/>
  <c r="C139" s="1"/>
  <c r="AY140" s="1"/>
  <c r="AC12" i="10"/>
  <c r="AD12"/>
  <c r="AE12"/>
  <c r="Y135" i="18"/>
  <c r="O135"/>
  <c r="J136" s="1"/>
  <c r="Y137" s="1"/>
  <c r="Y138" s="1"/>
  <c r="Y139" s="1"/>
  <c r="G140" s="1"/>
  <c r="AH12" i="10"/>
  <c r="E141" i="18" l="1"/>
  <c r="X4" i="10" s="1"/>
  <c r="R135" i="18"/>
  <c r="M136" s="1"/>
  <c r="G137" s="1"/>
  <c r="G138" s="1"/>
  <c r="G139" s="1"/>
  <c r="S140" s="1"/>
  <c r="F141" s="1"/>
  <c r="Y4" i="10" s="1"/>
  <c r="Q135" i="18"/>
  <c r="L136" s="1"/>
  <c r="AE137" s="1"/>
  <c r="AE138" s="1"/>
  <c r="AE139" s="1"/>
  <c r="Y140" s="1"/>
  <c r="AN135"/>
  <c r="AA136" s="1"/>
  <c r="M137" s="1"/>
  <c r="M138" s="1"/>
  <c r="M139" s="1"/>
  <c r="AK140" s="1"/>
  <c r="J141" s="1"/>
  <c r="AC4" i="10" s="1"/>
  <c r="AP135" i="18"/>
  <c r="AC136" s="1"/>
  <c r="H137" s="1"/>
  <c r="H138" s="1"/>
  <c r="H139" s="1"/>
  <c r="K140" s="1"/>
  <c r="D141" s="1"/>
  <c r="W4" i="10" s="1"/>
  <c r="AO135" i="18"/>
  <c r="AB136" s="1"/>
  <c r="W137" s="1"/>
  <c r="W138" s="1"/>
  <c r="W139" s="1"/>
  <c r="W140" s="1"/>
  <c r="L141"/>
  <c r="AE4" i="10" s="1"/>
  <c r="C141" i="18"/>
  <c r="V4" i="10" s="1"/>
  <c r="R139" i="18"/>
  <c r="BK140" s="1"/>
  <c r="M141"/>
  <c r="AF4" i="10" s="1"/>
  <c r="N138" i="18"/>
  <c r="BI138" s="1"/>
  <c r="V11" i="10"/>
  <c r="F138" i="18"/>
  <c r="B141"/>
  <c r="U4" i="10" s="1"/>
  <c r="V138" i="18"/>
  <c r="Z138"/>
  <c r="V135"/>
  <c r="O136" s="1"/>
  <c r="U137" s="1"/>
  <c r="U138" s="1"/>
  <c r="U139" s="1"/>
  <c r="AM140" s="1"/>
  <c r="K141" s="1"/>
  <c r="AD4" i="10" s="1"/>
  <c r="X135" i="18"/>
  <c r="Q136" s="1"/>
  <c r="B137" s="1"/>
  <c r="U135"/>
  <c r="N136" s="1"/>
  <c r="AA137" s="1"/>
  <c r="AA138" s="1"/>
  <c r="AA139" s="1"/>
  <c r="BE140" s="1"/>
  <c r="O141" s="1"/>
  <c r="AH4" i="10" s="1"/>
  <c r="W135" i="18"/>
  <c r="P136" s="1"/>
  <c r="K137" s="1"/>
  <c r="J139"/>
  <c r="BI140" s="1"/>
  <c r="AD138"/>
  <c r="BM138" l="1"/>
  <c r="AH11" i="10" s="1"/>
  <c r="Z5"/>
  <c r="G141" i="18"/>
  <c r="Z4" i="10" s="1"/>
  <c r="W5" s="1"/>
  <c r="BK138" i="18"/>
  <c r="AF11" i="10" s="1"/>
  <c r="BG138" i="18"/>
  <c r="AB11" i="10" s="1"/>
  <c r="BJ138" i="18"/>
  <c r="AE11" i="10" s="1"/>
  <c r="BL138" i="18"/>
  <c r="AG11" i="10" s="1"/>
  <c r="V5"/>
  <c r="Z11"/>
  <c r="U5"/>
  <c r="X11"/>
  <c r="T11"/>
  <c r="K138" i="18"/>
  <c r="BH138" s="1"/>
  <c r="U11" i="10"/>
  <c r="B138" i="18"/>
  <c r="BF138" s="1"/>
  <c r="S11" i="10"/>
  <c r="V139" i="18"/>
  <c r="AE140" s="1"/>
  <c r="AD11" i="10"/>
  <c r="N139" i="18"/>
  <c r="AC140" s="1"/>
  <c r="AD139"/>
  <c r="AG140" s="1"/>
  <c r="W11" i="10"/>
  <c r="Z139" i="18"/>
  <c r="BM140" s="1"/>
  <c r="Q141" s="1"/>
  <c r="AJ4" i="10" s="1"/>
  <c r="F139" i="18"/>
  <c r="AA140" s="1"/>
  <c r="Y5" i="10"/>
  <c r="Y11"/>
  <c r="H141" i="18" l="1"/>
  <c r="AA4" i="10" s="1"/>
  <c r="K139" i="18"/>
  <c r="BA140" s="1"/>
  <c r="N141" s="1"/>
  <c r="AG4" i="10" s="1"/>
  <c r="AA5" s="1"/>
  <c r="AC11"/>
  <c r="I141" i="18"/>
  <c r="AB4" i="10" s="1"/>
  <c r="AA11"/>
  <c r="B139" i="18"/>
  <c r="BG140" s="1"/>
  <c r="P141" s="1"/>
  <c r="AI4" i="10" s="1"/>
  <c r="AB5" s="1"/>
  <c r="X5" l="1"/>
</calcChain>
</file>

<file path=xl/sharedStrings.xml><?xml version="1.0" encoding="utf-8"?>
<sst xmlns="http://schemas.openxmlformats.org/spreadsheetml/2006/main" count="2368" uniqueCount="698">
  <si>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</si>
  <si>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</si>
  <si>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</si>
  <si>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</si>
  <si>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</si>
  <si>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</si>
  <si>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</si>
  <si>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</si>
  <si>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</si>
  <si>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</si>
  <si>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</si>
  <si>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</si>
  <si>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</si>
  <si>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</si>
  <si>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</si>
  <si>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</si>
  <si>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S1</t>
  </si>
  <si>
    <t>S2</t>
  </si>
  <si>
    <t>S3</t>
  </si>
  <si>
    <t>S4</t>
  </si>
  <si>
    <t>S6</t>
  </si>
  <si>
    <t>S8</t>
  </si>
  <si>
    <t>S7</t>
  </si>
  <si>
    <t>000000</t>
  </si>
  <si>
    <t>000010</t>
  </si>
  <si>
    <t>000100</t>
  </si>
  <si>
    <t>000110</t>
  </si>
  <si>
    <t>001000</t>
  </si>
  <si>
    <t>001010</t>
  </si>
  <si>
    <t>001100</t>
  </si>
  <si>
    <t>001110</t>
  </si>
  <si>
    <t>010000</t>
  </si>
  <si>
    <t>010010</t>
  </si>
  <si>
    <t>010100</t>
  </si>
  <si>
    <t>010110</t>
  </si>
  <si>
    <t>011000</t>
  </si>
  <si>
    <t>011010</t>
  </si>
  <si>
    <t>011100</t>
  </si>
  <si>
    <t>011110</t>
  </si>
  <si>
    <t>000001</t>
  </si>
  <si>
    <t>000011</t>
  </si>
  <si>
    <t>000101</t>
  </si>
  <si>
    <t>000111</t>
  </si>
  <si>
    <t>001001</t>
  </si>
  <si>
    <t>001011</t>
  </si>
  <si>
    <t>001101</t>
  </si>
  <si>
    <t>001111</t>
  </si>
  <si>
    <t>010001</t>
  </si>
  <si>
    <t>010011</t>
  </si>
  <si>
    <t>010101</t>
  </si>
  <si>
    <t>010111</t>
  </si>
  <si>
    <t>011001</t>
  </si>
  <si>
    <t>011011</t>
  </si>
  <si>
    <t>011101</t>
  </si>
  <si>
    <t>011111</t>
  </si>
  <si>
    <t>100000</t>
  </si>
  <si>
    <t>100010</t>
  </si>
  <si>
    <t>100100</t>
  </si>
  <si>
    <t>100110</t>
  </si>
  <si>
    <t>101000</t>
  </si>
  <si>
    <t>101010</t>
  </si>
  <si>
    <t>101100</t>
  </si>
  <si>
    <t>101110</t>
  </si>
  <si>
    <t>110000</t>
  </si>
  <si>
    <t>110010</t>
  </si>
  <si>
    <t>110100</t>
  </si>
  <si>
    <t>110110</t>
  </si>
  <si>
    <t>111000</t>
  </si>
  <si>
    <t>111010</t>
  </si>
  <si>
    <t>111100</t>
  </si>
  <si>
    <t>111110</t>
  </si>
  <si>
    <t>100001</t>
  </si>
  <si>
    <t>100011</t>
  </si>
  <si>
    <t>100101</t>
  </si>
  <si>
    <t>100111</t>
  </si>
  <si>
    <t>101001</t>
  </si>
  <si>
    <t>101011</t>
  </si>
  <si>
    <t>101101</t>
  </si>
  <si>
    <t>101111</t>
  </si>
  <si>
    <t>110001</t>
  </si>
  <si>
    <t>110011</t>
  </si>
  <si>
    <t>110101</t>
  </si>
  <si>
    <t>110111</t>
  </si>
  <si>
    <t>111001</t>
  </si>
  <si>
    <t>111011</t>
  </si>
  <si>
    <t>111101</t>
  </si>
  <si>
    <t>111111</t>
  </si>
  <si>
    <t>Pattern</t>
  </si>
  <si>
    <t>C</t>
  </si>
  <si>
    <t>B</t>
  </si>
  <si>
    <t>A</t>
  </si>
  <si>
    <t>D</t>
  </si>
  <si>
    <t>F</t>
  </si>
  <si>
    <t>Binary</t>
  </si>
  <si>
    <t>Deci</t>
  </si>
  <si>
    <t>Col No</t>
  </si>
  <si>
    <t>Hex</t>
  </si>
  <si>
    <t>E</t>
  </si>
  <si>
    <t>S5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</si>
  <si>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</si>
  <si>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</si>
  <si>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</si>
  <si>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</si>
  <si>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</si>
  <si>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</si>
  <si>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</si>
  <si>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</si>
  <si>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</si>
  <si>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</si>
  <si>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</si>
  <si>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Iteration Number</t>
  </si>
  <si>
    <t>No. of Left shifts</t>
  </si>
  <si>
    <t>PC-2</t>
  </si>
  <si>
    <t>PC-1</t>
  </si>
  <si>
    <t>R</t>
  </si>
  <si>
    <t>S</t>
  </si>
  <si>
    <t>T</t>
  </si>
  <si>
    <t>U</t>
  </si>
  <si>
    <t>V</t>
  </si>
  <si>
    <t>W</t>
  </si>
  <si>
    <t>X</t>
  </si>
  <si>
    <t>Y</t>
  </si>
  <si>
    <t>Z</t>
  </si>
  <si>
    <t>IP (as per IP Table)</t>
  </si>
  <si>
    <t>Plain Text  (Row-2 in Bit format)</t>
  </si>
  <si>
    <t>Round Keys</t>
  </si>
  <si>
    <t xml:space="preserve">Plaintext </t>
  </si>
  <si>
    <t>.</t>
  </si>
  <si>
    <t>!</t>
  </si>
  <si>
    <t>"</t>
  </si>
  <si>
    <t>#</t>
  </si>
  <si>
    <t>$</t>
  </si>
  <si>
    <t>%</t>
  </si>
  <si>
    <t>&amp;</t>
  </si>
  <si>
    <t>'</t>
  </si>
  <si>
    <t>(</t>
  </si>
  <si>
    <t>)</t>
  </si>
  <si>
    <t>2A</t>
  </si>
  <si>
    <t>*</t>
  </si>
  <si>
    <t>2B</t>
  </si>
  <si>
    <t>+</t>
  </si>
  <si>
    <t>2C</t>
  </si>
  <si>
    <t>,</t>
  </si>
  <si>
    <t>2D</t>
  </si>
  <si>
    <t>-</t>
  </si>
  <si>
    <t>2E</t>
  </si>
  <si>
    <t>2F</t>
  </si>
  <si>
    <t>/</t>
  </si>
  <si>
    <t>3A</t>
  </si>
  <si>
    <t>:</t>
  </si>
  <si>
    <t>3B</t>
  </si>
  <si>
    <t>;</t>
  </si>
  <si>
    <t>3C</t>
  </si>
  <si>
    <t>&lt;</t>
  </si>
  <si>
    <t>3D</t>
  </si>
  <si>
    <t>=</t>
  </si>
  <si>
    <t>3E</t>
  </si>
  <si>
    <t>&gt;</t>
  </si>
  <si>
    <t>3F</t>
  </si>
  <si>
    <t>?</t>
  </si>
  <si>
    <t>@</t>
  </si>
  <si>
    <t>4A</t>
  </si>
  <si>
    <t>4B</t>
  </si>
  <si>
    <t>4C</t>
  </si>
  <si>
    <t>4D</t>
  </si>
  <si>
    <t>4E</t>
  </si>
  <si>
    <t>4F</t>
  </si>
  <si>
    <t>5A</t>
  </si>
  <si>
    <t>5B</t>
  </si>
  <si>
    <t>[</t>
  </si>
  <si>
    <t>5C</t>
  </si>
  <si>
    <t>\</t>
  </si>
  <si>
    <t>5D</t>
  </si>
  <si>
    <t>]</t>
  </si>
  <si>
    <t>5E</t>
  </si>
  <si>
    <t>^</t>
  </si>
  <si>
    <t>5F</t>
  </si>
  <si>
    <t>_</t>
  </si>
  <si>
    <t>`</t>
  </si>
  <si>
    <t>a</t>
  </si>
  <si>
    <t>b</t>
  </si>
  <si>
    <t>c</t>
  </si>
  <si>
    <t>d</t>
  </si>
  <si>
    <t>e</t>
  </si>
  <si>
    <t>f</t>
  </si>
  <si>
    <t>g</t>
  </si>
  <si>
    <t>h</t>
  </si>
  <si>
    <t>i</t>
  </si>
  <si>
    <t>6A</t>
  </si>
  <si>
    <t>j</t>
  </si>
  <si>
    <t>6B</t>
  </si>
  <si>
    <t>k</t>
  </si>
  <si>
    <t>6C</t>
  </si>
  <si>
    <t>l</t>
  </si>
  <si>
    <t>6D</t>
  </si>
  <si>
    <t>m</t>
  </si>
  <si>
    <t>6E</t>
  </si>
  <si>
    <t>n</t>
  </si>
  <si>
    <t>6F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</si>
  <si>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</si>
  <si>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</si>
  <si>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</si>
  <si>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</si>
  <si>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</si>
  <si>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</si>
  <si>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</si>
  <si>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</si>
  <si>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</si>
  <si>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</si>
  <si>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</si>
  <si>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7A</t>
  </si>
  <si>
    <t>z</t>
  </si>
  <si>
    <t>7B</t>
  </si>
  <si>
    <t>{</t>
  </si>
  <si>
    <t>7C</t>
  </si>
  <si>
    <t>|</t>
  </si>
  <si>
    <t>7D</t>
  </si>
  <si>
    <t>}</t>
  </si>
  <si>
    <t>7E</t>
  </si>
  <si>
    <t>~</t>
  </si>
  <si>
    <t>Value</t>
  </si>
  <si>
    <t xml:space="preserve"> 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</si>
  <si>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</si>
  <si>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</si>
  <si>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</si>
  <si>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</si>
  <si>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</si>
  <si>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</si>
  <si>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</si>
  <si>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</si>
  <si>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</si>
  <si>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</si>
  <si>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</si>
  <si>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</si>
  <si>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</si>
  <si>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</si>
  <si>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</si>
  <si>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</si>
  <si>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</si>
  <si>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</si>
  <si>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</si>
  <si>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</si>
  <si>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</si>
  <si>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</si>
  <si>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</si>
  <si>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</si>
  <si>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</si>
  <si>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</si>
  <si>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</si>
  <si>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</si>
  <si>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</si>
  <si>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</si>
  <si>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</si>
  <si>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</si>
  <si>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</si>
  <si>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</si>
  <si>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</si>
  <si>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</si>
  <si>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</si>
  <si>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</si>
  <si>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</si>
  <si>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</si>
  <si>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</si>
  <si>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</si>
  <si>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</si>
  <si>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</si>
  <si>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</si>
  <si>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</si>
  <si>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</si>
  <si>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</si>
  <si>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</si>
  <si>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</si>
  <si>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</si>
  <si>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</si>
  <si>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</si>
  <si>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</si>
  <si>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</si>
  <si>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</si>
  <si>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</si>
  <si>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</si>
  <si>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</si>
  <si>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20</t>
  </si>
  <si>
    <t>FF</t>
  </si>
  <si>
    <t xml:space="preserve"> </t>
  </si>
  <si>
    <t>Key in Binary</t>
  </si>
  <si>
    <t>Derived 56-bit key</t>
  </si>
  <si>
    <t>Key (Summary!C3:R3)</t>
  </si>
  <si>
    <t>Below given keys are same as the above pairs with the difference that the C &amp; D pairs are arranged one after the other; for simplifying derivation of sub-keys K1 to K16 using PC-2 Box</t>
  </si>
  <si>
    <t>Decryption</t>
  </si>
  <si>
    <r>
      <rPr>
        <b/>
        <sz val="11"/>
        <color theme="1"/>
        <rFont val="Calibri"/>
        <family val="2"/>
      </rPr>
      <t>←</t>
    </r>
    <r>
      <rPr>
        <b/>
        <sz val="11"/>
        <color theme="1"/>
        <rFont val="Calibri"/>
        <family val="2"/>
        <scheme val="minor"/>
      </rPr>
      <t>Ciphertext</t>
    </r>
  </si>
  <si>
    <r>
      <rPr>
        <b/>
        <sz val="11"/>
        <color theme="1"/>
        <rFont val="Calibri"/>
        <family val="2"/>
      </rPr>
      <t>←D</t>
    </r>
    <r>
      <rPr>
        <b/>
        <sz val="11"/>
        <color theme="1"/>
        <rFont val="Calibri"/>
        <family val="2"/>
        <scheme val="minor"/>
      </rPr>
      <t>ecrypted txt</t>
    </r>
  </si>
  <si>
    <t>Ciphertext In Binary</t>
  </si>
  <si>
    <t xml:space="preserve">Ciphertext In HEX </t>
  </si>
  <si>
    <t>Decrypted txt In Binary</t>
  </si>
  <si>
    <t>Decrypted txt In HEX</t>
  </si>
  <si>
    <t>Plaintext from (Summary!C3:R3)</t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</si>
  <si>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</si>
  <si>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</si>
  <si>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0</t>
    </r>
  </si>
  <si>
    <r>
      <t>E(R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) - </t>
    </r>
    <r>
      <rPr>
        <b/>
        <sz val="11"/>
        <color rgb="FF00B050"/>
        <rFont val="Calibri"/>
        <family val="2"/>
        <scheme val="minor"/>
      </rPr>
      <t>from E-Bit box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</si>
  <si>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E(R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</si>
  <si>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(left - 28)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</si>
  <si>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(Right - 28)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</si>
  <si>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</si>
  <si>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</si>
  <si>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</si>
  <si>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</si>
  <si>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</si>
  <si>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</si>
  <si>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</si>
  <si>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</si>
  <si>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</si>
  <si>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</si>
  <si>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</si>
  <si>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</si>
  <si>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</si>
  <si>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</si>
  <si>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</si>
  <si>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</si>
  <si>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</si>
  <si>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</si>
  <si>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</si>
  <si>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</si>
  <si>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</si>
  <si>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</si>
  <si>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</si>
  <si>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</si>
  <si>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</si>
  <si>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</si>
  <si>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</si>
  <si>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</si>
  <si>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</si>
  <si>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</si>
  <si>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</si>
  <si>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</si>
  <si>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</si>
  <si>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</si>
  <si>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</si>
  <si>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</si>
  <si>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</si>
  <si>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</si>
  <si>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</si>
  <si>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</si>
  <si>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</si>
  <si>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</si>
  <si>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</si>
  <si>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</si>
  <si>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</si>
  <si>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</si>
  <si>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</si>
  <si>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</si>
  <si>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</si>
  <si>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</si>
  <si>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</si>
  <si>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</si>
  <si>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</si>
  <si>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</si>
  <si>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</si>
  <si>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</si>
  <si>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</si>
  <si>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</si>
  <si>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</si>
  <si>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</si>
  <si>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</si>
  <si>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</si>
  <si>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</si>
  <si>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</si>
  <si>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 -</t>
    </r>
    <r>
      <rPr>
        <b/>
        <sz val="11"/>
        <color rgb="FF00B050"/>
        <rFont val="Calibri"/>
        <family val="2"/>
        <scheme val="minor"/>
      </rPr>
      <t>from S-box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</si>
  <si>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- </t>
    </r>
    <r>
      <rPr>
        <b/>
        <sz val="11"/>
        <color rgb="FF00B050"/>
        <rFont val="Calibri"/>
        <family val="2"/>
        <scheme val="minor"/>
      </rPr>
      <t>from P-Bit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</si>
  <si>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 (L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XOR </t>
    </r>
    <r>
      <rPr>
        <sz val="11"/>
        <color theme="1"/>
        <rFont val="Calibri"/>
        <family val="2"/>
        <scheme val="minor"/>
      </rP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</si>
  <si>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</si>
  <si>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</si>
  <si>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2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</si>
  <si>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3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</si>
  <si>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4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</si>
  <si>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5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</si>
  <si>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6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</si>
  <si>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7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</si>
  <si>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8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</si>
  <si>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</si>
  <si>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</si>
  <si>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</si>
  <si>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4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</si>
  <si>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5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</si>
  <si>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6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</si>
  <si>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7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</si>
  <si>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8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</si>
  <si>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</si>
  <si>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</si>
  <si>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</si>
  <si>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</si>
  <si>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</si>
  <si>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</si>
  <si>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</si>
  <si>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</si>
  <si>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</si>
  <si>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16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</si>
  <si>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</si>
  <si>
    <r>
      <t>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16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</si>
  <si>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</si>
  <si>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</si>
  <si>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3</t>
    </r>
  </si>
  <si>
    <r>
      <t>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</si>
  <si>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</si>
  <si>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</si>
  <si>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4</t>
    </r>
  </si>
  <si>
    <r>
      <t>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</si>
  <si>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</si>
  <si>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</si>
  <si>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5</t>
    </r>
  </si>
  <si>
    <r>
      <t>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</si>
  <si>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</si>
  <si>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</si>
  <si>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6</t>
    </r>
  </si>
  <si>
    <r>
      <t>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</si>
  <si>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</si>
  <si>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</si>
  <si>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7</t>
    </r>
  </si>
  <si>
    <r>
      <t>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</si>
  <si>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</si>
  <si>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</si>
  <si>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8</t>
    </r>
  </si>
  <si>
    <r>
      <t>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</si>
  <si>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</si>
  <si>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</si>
  <si>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9</t>
    </r>
  </si>
  <si>
    <r>
      <t>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</si>
  <si>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</si>
  <si>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</si>
  <si>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10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</si>
  <si>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</si>
  <si>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</si>
  <si>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</si>
  <si>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</si>
  <si>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</si>
  <si>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</si>
  <si>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12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</si>
  <si>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</si>
  <si>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</si>
  <si>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</si>
  <si>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</t>
    </r>
  </si>
  <si>
    <r>
      <t>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13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</si>
  <si>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</si>
  <si>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</si>
  <si>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</si>
  <si>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14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</si>
  <si>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</si>
  <si>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</si>
  <si>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</si>
  <si>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</si>
  <si>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</si>
  <si>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</si>
  <si>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16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</si>
  <si>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0</t>
    </r>
  </si>
  <si>
    <r>
      <t>L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15</t>
    </r>
  </si>
  <si>
    <r>
      <t>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</si>
  <si>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15</t>
    </r>
  </si>
  <si>
    <t>IP Table</t>
  </si>
  <si>
    <t>E-Bit Selection Table</t>
  </si>
  <si>
    <t>P-Bit Selection Table</t>
  </si>
  <si>
    <r>
      <t>IP</t>
    </r>
    <r>
      <rPr>
        <b/>
        <vertAlign val="superscript"/>
        <sz val="10"/>
        <color theme="1"/>
        <rFont val="Calibri"/>
        <family val="2"/>
        <scheme val="minor"/>
      </rPr>
      <t>-1</t>
    </r>
    <r>
      <rPr>
        <b/>
        <sz val="10"/>
        <color theme="1"/>
        <rFont val="Calibri"/>
        <family val="2"/>
        <scheme val="minor"/>
      </rPr>
      <t xml:space="preserve"> Table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</si>
  <si>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</si>
  <si>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</si>
  <si>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</si>
  <si>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</si>
  <si>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rgb="FF00B050"/>
        <rFont val="Calibri"/>
        <family val="2"/>
        <scheme val="minor"/>
      </rPr>
      <t>from S-Box</t>
    </r>
  </si>
  <si>
    <r>
      <t xml:space="preserve">f(S1(B1)…S8(B8)) </t>
    </r>
    <r>
      <rPr>
        <sz val="11"/>
        <color rgb="FF00B050"/>
        <rFont val="Calibri"/>
        <family val="2"/>
        <scheme val="minor"/>
      </rPr>
      <t>- from P-Bit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</si>
  <si>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</si>
  <si>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</si>
  <si>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</si>
  <si>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</si>
  <si>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</si>
  <si>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</si>
  <si>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</si>
  <si>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</si>
  <si>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</si>
  <si>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</si>
  <si>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</si>
  <si>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</si>
  <si>
    <t>Ciphertext from (Summary!AK2:AZ2)</t>
  </si>
  <si>
    <t>ciphertext  (Row-6 in Bit format)</t>
  </si>
  <si>
    <t>IP of Ciphertext (Ref IP table)</t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</si>
  <si>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</si>
  <si>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</si>
  <si>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14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</si>
  <si>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rgb="FF00B050"/>
        <rFont val="Calibri"/>
        <family val="2"/>
        <scheme val="minor"/>
      </rPr>
      <t>- from S-Box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</si>
  <si>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</t>
    </r>
    <r>
      <rPr>
        <b/>
        <sz val="11"/>
        <color rgb="FF00B050"/>
        <rFont val="Calibri"/>
        <family val="2"/>
        <scheme val="minor"/>
      </rPr>
      <t>- from P-Bit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</si>
  <si>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</si>
  <si>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</si>
  <si>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</si>
  <si>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10  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</si>
  <si>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13  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</si>
  <si>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11  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</si>
  <si>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</si>
  <si>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</si>
  <si>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</si>
  <si>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</si>
  <si>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</si>
  <si>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</si>
  <si>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</si>
  <si>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</si>
  <si>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</si>
  <si>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</si>
  <si>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</si>
  <si>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</si>
  <si>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</si>
  <si>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</si>
  <si>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</si>
  <si>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</si>
  <si>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</si>
  <si>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</si>
  <si>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</si>
  <si>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</si>
  <si>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</si>
  <si>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</si>
  <si>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</si>
  <si>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</si>
  <si>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</si>
  <si>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</si>
  <si>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12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</si>
  <si>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10</t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</si>
  <si>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8</t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</si>
  <si>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6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</si>
  <si>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4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</si>
  <si>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2</t>
    </r>
  </si>
  <si>
    <r>
      <t>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11</t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</si>
  <si>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9</t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</si>
  <si>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7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</si>
  <si>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5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</si>
  <si>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3</t>
    </r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</si>
  <si>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</t>
    </r>
  </si>
  <si>
    <t>Key 1</t>
  </si>
  <si>
    <t>Key 2</t>
  </si>
  <si>
    <t>Key 3</t>
  </si>
  <si>
    <t>Round-0</t>
  </si>
  <si>
    <t>Round-1</t>
  </si>
  <si>
    <t>Round-2</t>
  </si>
  <si>
    <t>Round-3</t>
  </si>
  <si>
    <t>Round-4</t>
  </si>
  <si>
    <t>Round-5</t>
  </si>
  <si>
    <t>Round-6</t>
  </si>
  <si>
    <t>Round-7</t>
  </si>
  <si>
    <t>Round-8</t>
  </si>
  <si>
    <t>Round-9</t>
  </si>
  <si>
    <t>Round-10</t>
  </si>
  <si>
    <t>Round-11</t>
  </si>
  <si>
    <t>Round-12</t>
  </si>
  <si>
    <t>Round-13</t>
  </si>
  <si>
    <t>Round-14</t>
  </si>
  <si>
    <t>Round-15</t>
  </si>
  <si>
    <t>Round-16</t>
  </si>
  <si>
    <t>View cipher and decrypted text below</t>
  </si>
  <si>
    <t>Your choice of text and Keys below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</si>
  <si>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</si>
  <si>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</si>
  <si>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</si>
  <si>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</si>
  <si>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</si>
  <si>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</si>
  <si>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L6_E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</si>
  <si>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</si>
  <si>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</si>
  <si>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</si>
  <si>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</si>
  <si>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</si>
  <si>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</si>
  <si>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</si>
  <si>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</si>
  <si>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</si>
  <si>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_E</t>
    </r>
  </si>
  <si>
    <t>Round-17</t>
  </si>
  <si>
    <t>Round-18</t>
  </si>
  <si>
    <t>Round-19</t>
  </si>
  <si>
    <t>Round-20</t>
  </si>
  <si>
    <t>Round-21</t>
  </si>
  <si>
    <t>Round-22</t>
  </si>
  <si>
    <t>Round-23</t>
  </si>
  <si>
    <t>Round-24</t>
  </si>
  <si>
    <t>Round-25</t>
  </si>
  <si>
    <t>Round-26</t>
  </si>
  <si>
    <t>Round-27</t>
  </si>
  <si>
    <t>Round-28</t>
  </si>
  <si>
    <t>Round-29</t>
  </si>
  <si>
    <t>Round-30</t>
  </si>
  <si>
    <t>Round-31</t>
  </si>
  <si>
    <t>Round-32</t>
  </si>
  <si>
    <t>Round-33</t>
  </si>
  <si>
    <t>Round-34</t>
  </si>
  <si>
    <t>Round-35</t>
  </si>
  <si>
    <t>Round-36</t>
  </si>
  <si>
    <t>Round-37</t>
  </si>
  <si>
    <t>Round-38</t>
  </si>
  <si>
    <t>Round-39</t>
  </si>
  <si>
    <t>Round-40</t>
  </si>
  <si>
    <t>Round-41</t>
  </si>
  <si>
    <t>Round-42</t>
  </si>
  <si>
    <t>Round-43</t>
  </si>
  <si>
    <t>Round-44</t>
  </si>
  <si>
    <t>Round-45</t>
  </si>
  <si>
    <t>Round-46</t>
  </si>
  <si>
    <t>Round-47</t>
  </si>
  <si>
    <t>Round-48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</si>
  <si>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</si>
  <si>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</si>
  <si>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</si>
  <si>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</si>
  <si>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36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</si>
  <si>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37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37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</si>
  <si>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38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38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</si>
  <si>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39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39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</si>
  <si>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40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</si>
  <si>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</si>
  <si>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42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</si>
  <si>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</si>
  <si>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</si>
  <si>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</si>
  <si>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46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</si>
  <si>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47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47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</si>
  <si>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48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48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</si>
  <si>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</si>
  <si>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</si>
  <si>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20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</si>
  <si>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</si>
  <si>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</si>
  <si>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</si>
  <si>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</si>
  <si>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</si>
  <si>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26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</si>
  <si>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27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27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</si>
  <si>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28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28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</si>
  <si>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29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29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</si>
  <si>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30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</si>
  <si>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</si>
  <si>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32</t>
    </r>
    <r>
      <rPr>
        <b/>
        <sz val="11"/>
        <color theme="1"/>
        <rFont val="Calibri"/>
        <family val="2"/>
        <scheme val="minor"/>
      </rPr>
      <t>_E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</si>
  <si>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48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</si>
  <si>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47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</si>
  <si>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</si>
  <si>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45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</si>
  <si>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</si>
  <si>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</si>
  <si>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42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</si>
  <si>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41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</si>
  <si>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40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</si>
  <si>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39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39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</si>
  <si>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38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</si>
  <si>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37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</si>
  <si>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</si>
  <si>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35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</si>
  <si>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</si>
  <si>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</si>
  <si>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32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</si>
  <si>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31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</si>
  <si>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30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</si>
  <si>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29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29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</si>
  <si>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28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</si>
  <si>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27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</si>
  <si>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</si>
  <si>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25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</si>
  <si>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</si>
  <si>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</si>
  <si>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22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</si>
  <si>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21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</si>
  <si>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20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</si>
  <si>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19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</si>
  <si>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18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</si>
  <si>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17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</si>
  <si>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</si>
  <si>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</si>
  <si>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</si>
  <si>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</si>
  <si>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</si>
  <si>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</si>
  <si>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</si>
  <si>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</si>
  <si>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</si>
  <si>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</si>
  <si>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</si>
  <si>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</si>
  <si>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</si>
  <si>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</si>
  <si>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</si>
  <si>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</si>
  <si>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_D</t>
    </r>
  </si>
  <si>
    <t>Encryption</t>
  </si>
  <si>
    <t>Round to Round Key Match</t>
  </si>
  <si>
    <t xml:space="preserve">Ciphertext </t>
  </si>
  <si>
    <t>Toggle</t>
  </si>
  <si>
    <t>Either enter your own ciphertext in C6:R6 (set Toggle to "1") or let system pick it from B141:Q141 of Enc3 sheet</t>
  </si>
  <si>
    <t>Avalanche Effect</t>
  </si>
  <si>
    <r>
      <t xml:space="preserve">Counts the number of changed bits after every modification to the original plaintext or Key. To measue, </t>
    </r>
    <r>
      <rPr>
        <b/>
        <sz val="10"/>
        <color rgb="FF0070C0"/>
        <rFont val="Calibri"/>
        <family val="2"/>
        <scheme val="minor"/>
      </rPr>
      <t>copy Row-46</t>
    </r>
    <r>
      <rPr>
        <b/>
        <sz val="10"/>
        <color rgb="FFFF0000"/>
        <rFont val="Calibri"/>
        <family val="2"/>
        <scheme val="minor"/>
      </rPr>
      <t xml:space="preserve"> and </t>
    </r>
    <r>
      <rPr>
        <b/>
        <sz val="10"/>
        <color rgb="FF0070C0"/>
        <rFont val="Calibri"/>
        <family val="2"/>
        <scheme val="minor"/>
      </rPr>
      <t>paste only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0070C0"/>
        <rFont val="Calibri"/>
        <family val="2"/>
        <scheme val="minor"/>
      </rPr>
      <t>the values</t>
    </r>
    <r>
      <rPr>
        <b/>
        <sz val="10"/>
        <color rgb="FFFF0000"/>
        <rFont val="Calibri"/>
        <family val="2"/>
        <scheme val="minor"/>
      </rPr>
      <t xml:space="preserve"> into Row-41 before making every change.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</si>
  <si>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16</t>
    </r>
  </si>
  <si>
    <t>Before</t>
  </si>
  <si>
    <t>0</t>
  </si>
  <si>
    <t>1</t>
  </si>
  <si>
    <t>Total bits changed</t>
  </si>
  <si>
    <t>After</t>
  </si>
  <si>
    <r>
      <t>Bit count in cell BO43</t>
    </r>
    <r>
      <rPr>
        <b/>
        <sz val="9"/>
        <color rgb="FFFF0000"/>
        <rFont val="Calibri"/>
        <family val="2"/>
      </rPr>
      <t>→</t>
    </r>
  </si>
  <si>
    <r>
      <t>Binary of R</t>
    </r>
    <r>
      <rPr>
        <b/>
        <vertAlign val="subscript"/>
        <sz val="10"/>
        <color rgb="FFFF0000"/>
        <rFont val="Calibri"/>
        <family val="2"/>
        <scheme val="minor"/>
      </rPr>
      <t>16</t>
    </r>
    <r>
      <rPr>
        <b/>
        <sz val="10"/>
        <color rgb="FFFF0000"/>
        <rFont val="Calibri"/>
        <family val="2"/>
        <scheme val="minor"/>
      </rPr>
      <t>L</t>
    </r>
    <r>
      <rPr>
        <b/>
        <vertAlign val="subscript"/>
        <sz val="10"/>
        <color rgb="FFFF0000"/>
        <rFont val="Calibri"/>
        <family val="2"/>
        <scheme val="minor"/>
      </rPr>
      <t>16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</si>
</sst>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A010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333333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242729"/>
      <name val="Consolas"/>
      <family val="3"/>
    </font>
    <font>
      <b/>
      <sz val="12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9"/>
      <color rgb="FFFF0000"/>
      <name val="Calibri"/>
      <family val="2"/>
    </font>
    <font>
      <b/>
      <vertAlign val="subscript"/>
      <sz val="10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6">
    <xf numFmtId="0" fontId="0" fillId="0" borderId="0" xfId="0"/>
    <xf numFmtId="0" fontId="0" fillId="33" borderId="10" xfId="0" applyFill="1" applyBorder="1"/>
    <xf numFmtId="0" fontId="0" fillId="0" borderId="0" xfId="0" applyBorder="1"/>
    <xf numFmtId="0" fontId="0" fillId="0" borderId="0" xfId="0" applyFill="1" applyBorder="1"/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40" borderId="10" xfId="0" applyFill="1" applyBorder="1"/>
    <xf numFmtId="49" fontId="0" fillId="0" borderId="0" xfId="0" applyNumberFormat="1"/>
    <xf numFmtId="0" fontId="0" fillId="0" borderId="10" xfId="0" applyBorder="1" applyAlignment="1">
      <alignment horizontal="center"/>
    </xf>
    <xf numFmtId="0" fontId="0" fillId="0" borderId="0" xfId="0" applyBorder="1" applyAlignment="1"/>
    <xf numFmtId="49" fontId="0" fillId="0" borderId="10" xfId="0" applyNumberFormat="1" applyBorder="1"/>
    <xf numFmtId="0" fontId="0" fillId="0" borderId="10" xfId="0" applyFill="1" applyBorder="1" applyAlignment="1">
      <alignment horizontal="center"/>
    </xf>
    <xf numFmtId="49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29" xfId="0" applyFill="1" applyBorder="1"/>
    <xf numFmtId="0" fontId="0" fillId="33" borderId="19" xfId="0" applyFill="1" applyBorder="1"/>
    <xf numFmtId="0" fontId="16" fillId="35" borderId="19" xfId="0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6" fillId="42" borderId="10" xfId="0" applyFont="1" applyFill="1" applyBorder="1" applyAlignment="1">
      <alignment horizontal="center"/>
    </xf>
    <xf numFmtId="0" fontId="0" fillId="0" borderId="17" xfId="0" applyFill="1" applyBorder="1"/>
    <xf numFmtId="0" fontId="0" fillId="34" borderId="37" xfId="0" applyFill="1" applyBorder="1"/>
    <xf numFmtId="0" fontId="0" fillId="0" borderId="37" xfId="0" applyFill="1" applyBorder="1"/>
    <xf numFmtId="0" fontId="0" fillId="0" borderId="47" xfId="0" applyFill="1" applyBorder="1"/>
    <xf numFmtId="0" fontId="0" fillId="41" borderId="10" xfId="0" applyFill="1" applyBorder="1" applyAlignment="1">
      <alignment horizontal="center" vertical="center"/>
    </xf>
    <xf numFmtId="0" fontId="0" fillId="4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5" borderId="31" xfId="0" applyFill="1" applyBorder="1" applyAlignment="1">
      <alignment horizontal="center"/>
    </xf>
    <xf numFmtId="0" fontId="0" fillId="35" borderId="10" xfId="0" applyFill="1" applyBorder="1"/>
    <xf numFmtId="49" fontId="0" fillId="35" borderId="25" xfId="0" applyNumberFormat="1" applyFill="1" applyBorder="1"/>
    <xf numFmtId="49" fontId="0" fillId="35" borderId="0" xfId="0" applyNumberFormat="1" applyFill="1" applyBorder="1"/>
    <xf numFmtId="0" fontId="0" fillId="35" borderId="10" xfId="0" applyFill="1" applyBorder="1" applyAlignment="1">
      <alignment horizontal="center"/>
    </xf>
    <xf numFmtId="49" fontId="0" fillId="35" borderId="10" xfId="0" applyNumberFormat="1" applyFill="1" applyBorder="1"/>
    <xf numFmtId="0" fontId="16" fillId="0" borderId="0" xfId="0" applyFont="1" applyFill="1" applyBorder="1" applyAlignment="1">
      <alignment wrapText="1"/>
    </xf>
    <xf numFmtId="0" fontId="23" fillId="0" borderId="0" xfId="0" applyFont="1"/>
    <xf numFmtId="0" fontId="0" fillId="0" borderId="48" xfId="0" applyBorder="1"/>
    <xf numFmtId="0" fontId="0" fillId="34" borderId="60" xfId="0" applyFill="1" applyBorder="1"/>
    <xf numFmtId="0" fontId="0" fillId="0" borderId="38" xfId="0" applyFill="1" applyBorder="1"/>
    <xf numFmtId="0" fontId="0" fillId="34" borderId="38" xfId="0" applyFill="1" applyBorder="1"/>
    <xf numFmtId="0" fontId="0" fillId="34" borderId="61" xfId="0" applyFill="1" applyBorder="1"/>
    <xf numFmtId="0" fontId="0" fillId="40" borderId="40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41" xfId="0" applyFill="1" applyBorder="1" applyAlignment="1">
      <alignment horizontal="center" vertical="center"/>
    </xf>
    <xf numFmtId="0" fontId="0" fillId="0" borderId="34" xfId="0" applyFill="1" applyBorder="1"/>
    <xf numFmtId="0" fontId="0" fillId="0" borderId="15" xfId="0" applyFill="1" applyBorder="1"/>
    <xf numFmtId="0" fontId="0" fillId="0" borderId="0" xfId="0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0" fontId="0" fillId="41" borderId="17" xfId="0" applyFill="1" applyBorder="1" applyAlignment="1">
      <alignment horizontal="center" vertical="center"/>
    </xf>
    <xf numFmtId="0" fontId="0" fillId="46" borderId="40" xfId="0" applyFill="1" applyBorder="1"/>
    <xf numFmtId="0" fontId="19" fillId="48" borderId="39" xfId="0" applyFont="1" applyFill="1" applyBorder="1"/>
    <xf numFmtId="0" fontId="16" fillId="48" borderId="41" xfId="0" applyFont="1" applyFill="1" applyBorder="1" applyAlignment="1">
      <alignment horizontal="center" vertical="center"/>
    </xf>
    <xf numFmtId="0" fontId="0" fillId="41" borderId="40" xfId="0" applyFill="1" applyBorder="1" applyAlignment="1">
      <alignment horizontal="center" vertical="center"/>
    </xf>
    <xf numFmtId="0" fontId="0" fillId="42" borderId="40" xfId="0" applyFill="1" applyBorder="1" applyAlignment="1">
      <alignment horizontal="center" vertical="center"/>
    </xf>
    <xf numFmtId="0" fontId="0" fillId="42" borderId="41" xfId="0" applyFill="1" applyBorder="1" applyAlignment="1">
      <alignment horizontal="center" vertical="center"/>
    </xf>
    <xf numFmtId="0" fontId="0" fillId="42" borderId="33" xfId="0" applyFill="1" applyBorder="1"/>
    <xf numFmtId="0" fontId="0" fillId="42" borderId="34" xfId="0" applyFill="1" applyBorder="1"/>
    <xf numFmtId="0" fontId="0" fillId="42" borderId="35" xfId="0" applyFill="1" applyBorder="1"/>
    <xf numFmtId="0" fontId="0" fillId="47" borderId="59" xfId="0" applyFill="1" applyBorder="1"/>
    <xf numFmtId="0" fontId="0" fillId="47" borderId="11" xfId="0" applyFill="1" applyBorder="1"/>
    <xf numFmtId="0" fontId="0" fillId="47" borderId="14" xfId="0" applyFill="1" applyBorder="1"/>
    <xf numFmtId="0" fontId="0" fillId="47" borderId="16" xfId="0" applyFill="1" applyBorder="1"/>
    <xf numFmtId="0" fontId="0" fillId="41" borderId="49" xfId="0" applyFill="1" applyBorder="1" applyAlignment="1">
      <alignment horizontal="center" vertical="center"/>
    </xf>
    <xf numFmtId="0" fontId="0" fillId="41" borderId="50" xfId="0" applyFill="1" applyBorder="1" applyAlignment="1">
      <alignment horizontal="center" vertical="center"/>
    </xf>
    <xf numFmtId="0" fontId="0" fillId="42" borderId="50" xfId="0" applyFill="1" applyBorder="1" applyAlignment="1">
      <alignment horizontal="center" vertical="center"/>
    </xf>
    <xf numFmtId="0" fontId="0" fillId="42" borderId="51" xfId="0" applyFill="1" applyBorder="1" applyAlignment="1">
      <alignment horizontal="center" vertical="center"/>
    </xf>
    <xf numFmtId="0" fontId="0" fillId="42" borderId="43" xfId="0" applyFill="1" applyBorder="1" applyAlignment="1">
      <alignment horizontal="center" vertical="center"/>
    </xf>
    <xf numFmtId="0" fontId="0" fillId="42" borderId="38" xfId="0" applyFill="1" applyBorder="1" applyAlignment="1">
      <alignment horizontal="center" vertical="center"/>
    </xf>
    <xf numFmtId="0" fontId="0" fillId="41" borderId="38" xfId="0" applyFill="1" applyBorder="1" applyAlignment="1">
      <alignment horizontal="center" vertical="center"/>
    </xf>
    <xf numFmtId="0" fontId="0" fillId="41" borderId="61" xfId="0" applyFill="1" applyBorder="1" applyAlignment="1">
      <alignment horizontal="center" vertical="center"/>
    </xf>
    <xf numFmtId="0" fontId="0" fillId="41" borderId="43" xfId="0" applyFill="1" applyBorder="1" applyAlignment="1">
      <alignment horizontal="center" vertical="center"/>
    </xf>
    <xf numFmtId="0" fontId="0" fillId="42" borderId="61" xfId="0" applyFill="1" applyBorder="1" applyAlignment="1">
      <alignment horizontal="center" vertical="center"/>
    </xf>
    <xf numFmtId="0" fontId="0" fillId="41" borderId="29" xfId="0" applyFill="1" applyBorder="1" applyAlignment="1">
      <alignment horizontal="center" vertical="center"/>
    </xf>
    <xf numFmtId="0" fontId="0" fillId="42" borderId="29" xfId="0" applyFill="1" applyBorder="1" applyAlignment="1">
      <alignment horizontal="center" vertical="center"/>
    </xf>
    <xf numFmtId="0" fontId="0" fillId="40" borderId="12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36" borderId="40" xfId="0" applyFont="1" applyFill="1" applyBorder="1"/>
    <xf numFmtId="0" fontId="16" fillId="36" borderId="41" xfId="0" applyFont="1" applyFill="1" applyBorder="1"/>
    <xf numFmtId="0" fontId="25" fillId="34" borderId="41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29" xfId="0" applyFont="1" applyFill="1" applyBorder="1" applyAlignment="1">
      <alignment horizontal="center" vertical="center" wrapText="1"/>
    </xf>
    <xf numFmtId="49" fontId="25" fillId="34" borderId="39" xfId="0" applyNumberFormat="1" applyFont="1" applyFill="1" applyBorder="1" applyAlignment="1">
      <alignment horizontal="center" vertical="center"/>
    </xf>
    <xf numFmtId="49" fontId="26" fillId="38" borderId="29" xfId="0" applyNumberFormat="1" applyFont="1" applyFill="1" applyBorder="1" applyAlignment="1">
      <alignment horizontal="center" vertical="center" wrapText="1"/>
    </xf>
    <xf numFmtId="49" fontId="26" fillId="38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40" borderId="10" xfId="0" applyFill="1" applyBorder="1" applyAlignment="1">
      <alignment horizontal="center" vertical="center"/>
    </xf>
    <xf numFmtId="0" fontId="0" fillId="42" borderId="21" xfId="0" applyFill="1" applyBorder="1" applyAlignment="1">
      <alignment horizontal="center" vertical="center"/>
    </xf>
    <xf numFmtId="0" fontId="0" fillId="42" borderId="23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0" fontId="0" fillId="40" borderId="31" xfId="0" applyFill="1" applyBorder="1" applyAlignment="1">
      <alignment horizontal="center" vertical="center"/>
    </xf>
    <xf numFmtId="0" fontId="0" fillId="0" borderId="0" xfId="0" quotePrefix="1"/>
    <xf numFmtId="0" fontId="0" fillId="42" borderId="30" xfId="0" applyFill="1" applyBorder="1" applyAlignment="1">
      <alignment horizontal="center" vertical="center"/>
    </xf>
    <xf numFmtId="0" fontId="0" fillId="41" borderId="23" xfId="0" applyFill="1" applyBorder="1" applyAlignment="1">
      <alignment horizontal="center" vertical="center"/>
    </xf>
    <xf numFmtId="0" fontId="16" fillId="36" borderId="59" xfId="0" applyFont="1" applyFill="1" applyBorder="1" applyAlignment="1"/>
    <xf numFmtId="0" fontId="16" fillId="0" borderId="34" xfId="0" applyFont="1" applyBorder="1" applyAlignment="1">
      <alignment horizontal="center" vertical="center"/>
    </xf>
    <xf numFmtId="0" fontId="0" fillId="0" borderId="34" xfId="0" applyBorder="1"/>
    <xf numFmtId="0" fontId="16" fillId="0" borderId="3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0" fillId="41" borderId="32" xfId="0" applyFill="1" applyBorder="1" applyAlignment="1">
      <alignment horizontal="center" vertical="center"/>
    </xf>
    <xf numFmtId="0" fontId="0" fillId="41" borderId="31" xfId="0" applyFill="1" applyBorder="1" applyAlignment="1">
      <alignment horizontal="center" vertical="center"/>
    </xf>
    <xf numFmtId="0" fontId="0" fillId="41" borderId="52" xfId="0" applyFill="1" applyBorder="1" applyAlignment="1">
      <alignment horizontal="center" vertical="center"/>
    </xf>
    <xf numFmtId="0" fontId="16" fillId="44" borderId="48" xfId="0" applyFont="1" applyFill="1" applyBorder="1" applyAlignment="1">
      <alignment horizontal="center"/>
    </xf>
    <xf numFmtId="0" fontId="16" fillId="44" borderId="60" xfId="0" applyFont="1" applyFill="1" applyBorder="1" applyAlignment="1">
      <alignment horizontal="center"/>
    </xf>
    <xf numFmtId="0" fontId="16" fillId="44" borderId="65" xfId="0" applyFont="1" applyFill="1" applyBorder="1" applyAlignment="1">
      <alignment horizontal="center"/>
    </xf>
    <xf numFmtId="0" fontId="0" fillId="40" borderId="17" xfId="0" applyFill="1" applyBorder="1" applyAlignment="1">
      <alignment horizontal="center" vertical="center"/>
    </xf>
    <xf numFmtId="0" fontId="0" fillId="39" borderId="17" xfId="0" applyFill="1" applyBorder="1" applyAlignment="1">
      <alignment horizontal="center" vertical="center"/>
    </xf>
    <xf numFmtId="0" fontId="0" fillId="39" borderId="18" xfId="0" applyFill="1" applyBorder="1" applyAlignment="1">
      <alignment horizontal="center" vertical="center"/>
    </xf>
    <xf numFmtId="0" fontId="0" fillId="40" borderId="11" xfId="0" applyFill="1" applyBorder="1" applyAlignment="1">
      <alignment horizontal="center" vertical="center"/>
    </xf>
    <xf numFmtId="0" fontId="0" fillId="39" borderId="12" xfId="0" applyFill="1" applyBorder="1" applyAlignment="1">
      <alignment horizontal="center" vertical="center"/>
    </xf>
    <xf numFmtId="0" fontId="0" fillId="39" borderId="13" xfId="0" applyFill="1" applyBorder="1" applyAlignment="1">
      <alignment horizontal="center" vertical="center"/>
    </xf>
    <xf numFmtId="0" fontId="0" fillId="40" borderId="14" xfId="0" applyFill="1" applyBorder="1" applyAlignment="1">
      <alignment horizontal="center" vertical="center"/>
    </xf>
    <xf numFmtId="0" fontId="0" fillId="40" borderId="0" xfId="0" applyFill="1" applyBorder="1" applyAlignment="1">
      <alignment horizontal="center" vertical="center"/>
    </xf>
    <xf numFmtId="0" fontId="0" fillId="39" borderId="0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0" borderId="15" xfId="0" applyFill="1" applyBorder="1" applyAlignment="1">
      <alignment horizontal="center" vertical="center"/>
    </xf>
    <xf numFmtId="0" fontId="0" fillId="39" borderId="14" xfId="0" applyFill="1" applyBorder="1" applyAlignment="1">
      <alignment horizontal="center" vertical="center"/>
    </xf>
    <xf numFmtId="0" fontId="0" fillId="40" borderId="16" xfId="0" applyFill="1" applyBorder="1" applyAlignment="1">
      <alignment horizontal="center" vertical="center"/>
    </xf>
    <xf numFmtId="0" fontId="0" fillId="41" borderId="11" xfId="0" applyFill="1" applyBorder="1" applyAlignment="1">
      <alignment horizontal="center" vertical="center"/>
    </xf>
    <xf numFmtId="0" fontId="0" fillId="41" borderId="12" xfId="0" applyFill="1" applyBorder="1" applyAlignment="1">
      <alignment horizontal="center" vertical="center"/>
    </xf>
    <xf numFmtId="0" fontId="0" fillId="42" borderId="12" xfId="0" applyFill="1" applyBorder="1" applyAlignment="1">
      <alignment horizontal="center" vertical="center"/>
    </xf>
    <xf numFmtId="0" fontId="0" fillId="42" borderId="13" xfId="0" applyFill="1" applyBorder="1" applyAlignment="1">
      <alignment horizontal="center" vertical="center"/>
    </xf>
    <xf numFmtId="0" fontId="19" fillId="48" borderId="16" xfId="0" applyFont="1" applyFill="1" applyBorder="1"/>
    <xf numFmtId="0" fontId="0" fillId="46" borderId="17" xfId="0" applyFill="1" applyBorder="1"/>
    <xf numFmtId="0" fontId="16" fillId="48" borderId="18" xfId="0" applyFont="1" applyFill="1" applyBorder="1" applyAlignment="1">
      <alignment horizontal="center" vertical="center"/>
    </xf>
    <xf numFmtId="0" fontId="0" fillId="41" borderId="37" xfId="0" applyFill="1" applyBorder="1" applyAlignment="1">
      <alignment horizontal="center" vertical="center"/>
    </xf>
    <xf numFmtId="0" fontId="0" fillId="42" borderId="14" xfId="0" applyFill="1" applyBorder="1"/>
    <xf numFmtId="0" fontId="0" fillId="42" borderId="11" xfId="0" applyFill="1" applyBorder="1"/>
    <xf numFmtId="0" fontId="0" fillId="41" borderId="15" xfId="0" applyFill="1" applyBorder="1" applyAlignment="1">
      <alignment horizontal="center" vertical="center"/>
    </xf>
    <xf numFmtId="0" fontId="0" fillId="41" borderId="16" xfId="0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 wrapText="1"/>
    </xf>
    <xf numFmtId="0" fontId="27" fillId="42" borderId="48" xfId="0" applyFont="1" applyFill="1" applyBorder="1" applyAlignment="1">
      <alignment vertical="center"/>
    </xf>
    <xf numFmtId="0" fontId="27" fillId="41" borderId="65" xfId="0" applyFont="1" applyFill="1" applyBorder="1" applyAlignment="1">
      <alignment vertical="center"/>
    </xf>
    <xf numFmtId="0" fontId="0" fillId="40" borderId="32" xfId="0" applyFill="1" applyBorder="1" applyAlignment="1">
      <alignment horizontal="center" vertical="center"/>
    </xf>
    <xf numFmtId="0" fontId="0" fillId="40" borderId="29" xfId="0" applyFill="1" applyBorder="1" applyAlignment="1">
      <alignment horizontal="center" vertical="center"/>
    </xf>
    <xf numFmtId="0" fontId="0" fillId="39" borderId="29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31" xfId="0" applyFill="1" applyBorder="1" applyAlignment="1">
      <alignment horizontal="center" vertical="center"/>
    </xf>
    <xf numFmtId="0" fontId="0" fillId="40" borderId="36" xfId="0" applyFill="1" applyBorder="1" applyAlignment="1">
      <alignment horizontal="center" vertical="center"/>
    </xf>
    <xf numFmtId="0" fontId="0" fillId="40" borderId="19" xfId="0" applyFill="1" applyBorder="1" applyAlignment="1">
      <alignment horizontal="center" vertical="center"/>
    </xf>
    <xf numFmtId="0" fontId="0" fillId="39" borderId="19" xfId="0" applyFill="1" applyBorder="1" applyAlignment="1">
      <alignment horizontal="center" vertical="center"/>
    </xf>
    <xf numFmtId="0" fontId="27" fillId="36" borderId="59" xfId="0" applyFont="1" applyFill="1" applyBorder="1" applyAlignment="1"/>
    <xf numFmtId="0" fontId="34" fillId="33" borderId="39" xfId="0" applyFont="1" applyFill="1" applyBorder="1" applyAlignment="1">
      <alignment horizontal="center" vertical="center"/>
    </xf>
    <xf numFmtId="0" fontId="34" fillId="33" borderId="40" xfId="0" applyFont="1" applyFill="1" applyBorder="1" applyAlignment="1">
      <alignment horizontal="center" vertical="center"/>
    </xf>
    <xf numFmtId="0" fontId="27" fillId="34" borderId="35" xfId="0" applyFont="1" applyFill="1" applyBorder="1" applyAlignment="1"/>
    <xf numFmtId="0" fontId="16" fillId="52" borderId="55" xfId="0" applyFont="1" applyFill="1" applyBorder="1" applyAlignment="1">
      <alignment horizontal="center" vertical="center"/>
    </xf>
    <xf numFmtId="0" fontId="16" fillId="51" borderId="10" xfId="0" applyFont="1" applyFill="1" applyBorder="1"/>
    <xf numFmtId="0" fontId="27" fillId="36" borderId="26" xfId="0" applyFont="1" applyFill="1" applyBorder="1" applyAlignment="1"/>
    <xf numFmtId="0" fontId="16" fillId="36" borderId="27" xfId="0" applyFont="1" applyFill="1" applyBorder="1"/>
    <xf numFmtId="0" fontId="16" fillId="36" borderId="28" xfId="0" applyFont="1" applyFill="1" applyBorder="1"/>
    <xf numFmtId="0" fontId="27" fillId="51" borderId="20" xfId="0" applyFont="1" applyFill="1" applyBorder="1" applyAlignment="1"/>
    <xf numFmtId="0" fontId="16" fillId="51" borderId="21" xfId="0" applyFont="1" applyFill="1" applyBorder="1"/>
    <xf numFmtId="0" fontId="27" fillId="51" borderId="22" xfId="0" applyFont="1" applyFill="1" applyBorder="1" applyAlignment="1"/>
    <xf numFmtId="0" fontId="27" fillId="36" borderId="39" xfId="0" applyFont="1" applyFill="1" applyBorder="1" applyAlignment="1"/>
    <xf numFmtId="0" fontId="20" fillId="53" borderId="39" xfId="0" applyFont="1" applyFill="1" applyBorder="1" applyAlignment="1">
      <alignment horizontal="center" vertical="center"/>
    </xf>
    <xf numFmtId="0" fontId="20" fillId="53" borderId="40" xfId="0" applyFont="1" applyFill="1" applyBorder="1" applyAlignment="1">
      <alignment horizontal="center" vertical="center"/>
    </xf>
    <xf numFmtId="0" fontId="34" fillId="46" borderId="40" xfId="0" applyFont="1" applyFill="1" applyBorder="1" applyAlignment="1">
      <alignment horizontal="center" vertical="center"/>
    </xf>
    <xf numFmtId="0" fontId="34" fillId="46" borderId="41" xfId="0" applyFont="1" applyFill="1" applyBorder="1" applyAlignment="1">
      <alignment horizontal="center" vertical="center"/>
    </xf>
    <xf numFmtId="0" fontId="20" fillId="50" borderId="40" xfId="0" applyFont="1" applyFill="1" applyBorder="1" applyAlignment="1">
      <alignment horizontal="center" vertical="center"/>
    </xf>
    <xf numFmtId="0" fontId="20" fillId="50" borderId="41" xfId="0" applyFont="1" applyFill="1" applyBorder="1" applyAlignment="1">
      <alignment horizontal="center" vertical="center"/>
    </xf>
    <xf numFmtId="0" fontId="0" fillId="41" borderId="46" xfId="0" applyFill="1" applyBorder="1" applyAlignment="1">
      <alignment horizontal="center" vertical="center"/>
    </xf>
    <xf numFmtId="0" fontId="0" fillId="42" borderId="37" xfId="0" applyFill="1" applyBorder="1" applyAlignment="1">
      <alignment horizontal="center" vertical="center"/>
    </xf>
    <xf numFmtId="0" fontId="0" fillId="41" borderId="0" xfId="0" applyFill="1" applyBorder="1" applyAlignment="1">
      <alignment horizontal="center" vertical="center"/>
    </xf>
    <xf numFmtId="0" fontId="0" fillId="42" borderId="0" xfId="0" applyFill="1" applyBorder="1" applyAlignment="1">
      <alignment horizontal="center" vertical="center"/>
    </xf>
    <xf numFmtId="0" fontId="0" fillId="42" borderId="14" xfId="0" applyFill="1" applyBorder="1" applyAlignment="1">
      <alignment horizontal="center" vertical="center"/>
    </xf>
    <xf numFmtId="0" fontId="0" fillId="42" borderId="18" xfId="0" applyFill="1" applyBorder="1" applyAlignment="1">
      <alignment horizontal="center" vertical="center"/>
    </xf>
    <xf numFmtId="0" fontId="0" fillId="42" borderId="42" xfId="0" applyFill="1" applyBorder="1" applyAlignment="1">
      <alignment horizontal="center" vertical="center"/>
    </xf>
    <xf numFmtId="0" fontId="0" fillId="41" borderId="42" xfId="0" applyFill="1" applyBorder="1" applyAlignment="1">
      <alignment horizontal="center" vertical="center"/>
    </xf>
    <xf numFmtId="0" fontId="0" fillId="42" borderId="47" xfId="0" applyFill="1" applyBorder="1" applyAlignment="1">
      <alignment horizontal="center" vertical="center"/>
    </xf>
    <xf numFmtId="0" fontId="24" fillId="36" borderId="59" xfId="0" applyFont="1" applyFill="1" applyBorder="1" applyAlignment="1">
      <alignment vertical="center"/>
    </xf>
    <xf numFmtId="0" fontId="0" fillId="35" borderId="39" xfId="0" applyFill="1" applyBorder="1" applyAlignment="1">
      <alignment horizontal="center" vertical="center"/>
    </xf>
    <xf numFmtId="0" fontId="0" fillId="40" borderId="41" xfId="0" applyFill="1" applyBorder="1" applyAlignment="1">
      <alignment horizontal="center" vertical="center"/>
    </xf>
    <xf numFmtId="0" fontId="0" fillId="41" borderId="44" xfId="0" applyFill="1" applyBorder="1" applyAlignment="1">
      <alignment horizontal="center" vertical="center"/>
    </xf>
    <xf numFmtId="0" fontId="0" fillId="42" borderId="45" xfId="0" applyFill="1" applyBorder="1" applyAlignment="1">
      <alignment horizontal="center" vertical="center"/>
    </xf>
    <xf numFmtId="0" fontId="0" fillId="40" borderId="39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27" fillId="34" borderId="59" xfId="0" applyFont="1" applyFill="1" applyBorder="1" applyAlignment="1"/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16" fillId="33" borderId="68" xfId="0" applyFont="1" applyFill="1" applyBorder="1" applyAlignment="1">
      <alignment horizontal="center" vertical="center"/>
    </xf>
    <xf numFmtId="0" fontId="16" fillId="33" borderId="69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27" fillId="42" borderId="14" xfId="0" applyFont="1" applyFill="1" applyBorder="1" applyAlignment="1">
      <alignment vertical="center"/>
    </xf>
    <xf numFmtId="0" fontId="37" fillId="0" borderId="0" xfId="0" applyFont="1" applyAlignment="1">
      <alignment horizontal="left"/>
    </xf>
    <xf numFmtId="0" fontId="34" fillId="33" borderId="41" xfId="0" applyFont="1" applyFill="1" applyBorder="1" applyAlignment="1">
      <alignment horizontal="center" vertical="center"/>
    </xf>
    <xf numFmtId="0" fontId="0" fillId="51" borderId="1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6" fillId="34" borderId="41" xfId="0" applyFont="1" applyFill="1" applyBorder="1" applyAlignment="1">
      <alignment horizontal="center" vertical="center"/>
    </xf>
    <xf numFmtId="0" fontId="20" fillId="53" borderId="11" xfId="0" applyFont="1" applyFill="1" applyBorder="1" applyAlignment="1">
      <alignment horizontal="center" vertical="center"/>
    </xf>
    <xf numFmtId="0" fontId="20" fillId="53" borderId="12" xfId="0" applyFont="1" applyFill="1" applyBorder="1" applyAlignment="1">
      <alignment horizontal="center" vertical="center"/>
    </xf>
    <xf numFmtId="0" fontId="20" fillId="50" borderId="12" xfId="0" applyFont="1" applyFill="1" applyBorder="1" applyAlignment="1">
      <alignment horizontal="center" vertical="center"/>
    </xf>
    <xf numFmtId="0" fontId="0" fillId="0" borderId="43" xfId="0" applyFill="1" applyBorder="1"/>
    <xf numFmtId="0" fontId="0" fillId="42" borderId="16" xfId="0" applyFill="1" applyBorder="1" applyAlignment="1">
      <alignment horizontal="center" vertical="center"/>
    </xf>
    <xf numFmtId="0" fontId="0" fillId="41" borderId="63" xfId="0" applyFill="1" applyBorder="1" applyAlignment="1">
      <alignment horizontal="center" vertical="center"/>
    </xf>
    <xf numFmtId="0" fontId="0" fillId="41" borderId="18" xfId="0" applyFill="1" applyBorder="1" applyAlignment="1">
      <alignment horizontal="center" vertical="center"/>
    </xf>
    <xf numFmtId="0" fontId="0" fillId="34" borderId="49" xfId="0" applyFill="1" applyBorder="1"/>
    <xf numFmtId="0" fontId="0" fillId="34" borderId="50" xfId="0" applyFill="1" applyBorder="1"/>
    <xf numFmtId="0" fontId="0" fillId="0" borderId="50" xfId="0" applyFill="1" applyBorder="1"/>
    <xf numFmtId="0" fontId="0" fillId="0" borderId="51" xfId="0" applyFill="1" applyBorder="1"/>
    <xf numFmtId="0" fontId="0" fillId="34" borderId="16" xfId="0" applyFill="1" applyBorder="1"/>
    <xf numFmtId="0" fontId="0" fillId="34" borderId="17" xfId="0" applyFill="1" applyBorder="1"/>
    <xf numFmtId="0" fontId="0" fillId="0" borderId="18" xfId="0" applyFill="1" applyBorder="1"/>
    <xf numFmtId="0" fontId="16" fillId="34" borderId="39" xfId="0" applyFont="1" applyFill="1" applyBorder="1" applyAlignment="1">
      <alignment horizontal="center" vertical="center"/>
    </xf>
    <xf numFmtId="0" fontId="16" fillId="34" borderId="40" xfId="0" applyFont="1" applyFill="1" applyBorder="1" applyAlignment="1">
      <alignment horizontal="center" vertical="center"/>
    </xf>
    <xf numFmtId="0" fontId="24" fillId="34" borderId="59" xfId="0" applyFont="1" applyFill="1" applyBorder="1" applyAlignment="1"/>
    <xf numFmtId="16" fontId="0" fillId="0" borderId="0" xfId="0" quotePrefix="1" applyNumberFormat="1"/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40" xfId="0" applyFill="1" applyBorder="1" applyAlignment="1"/>
    <xf numFmtId="0" fontId="0" fillId="0" borderId="41" xfId="0" applyFill="1" applyBorder="1" applyAlignment="1"/>
    <xf numFmtId="0" fontId="16" fillId="34" borderId="6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29" fillId="0" borderId="0" xfId="0" applyFont="1" applyFill="1" applyBorder="1" applyAlignment="1">
      <alignment vertical="center"/>
    </xf>
    <xf numFmtId="0" fontId="28" fillId="0" borderId="0" xfId="0" applyFont="1" applyFill="1" applyBorder="1" applyAlignment="1"/>
    <xf numFmtId="0" fontId="16" fillId="56" borderId="32" xfId="0" applyFont="1" applyFill="1" applyBorder="1" applyAlignment="1">
      <alignment horizontal="center" vertical="center"/>
    </xf>
    <xf numFmtId="0" fontId="16" fillId="56" borderId="29" xfId="0" applyFont="1" applyFill="1" applyBorder="1" applyAlignment="1">
      <alignment horizontal="center" vertical="center"/>
    </xf>
    <xf numFmtId="0" fontId="16" fillId="56" borderId="30" xfId="0" applyFont="1" applyFill="1" applyBorder="1" applyAlignment="1">
      <alignment horizontal="center" vertical="center"/>
    </xf>
    <xf numFmtId="0" fontId="16" fillId="42" borderId="23" xfId="0" applyFont="1" applyFill="1" applyBorder="1" applyAlignment="1">
      <alignment horizontal="center" vertical="center"/>
    </xf>
    <xf numFmtId="0" fontId="16" fillId="42" borderId="24" xfId="0" applyFont="1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0" fontId="27" fillId="39" borderId="39" xfId="0" applyFont="1" applyFill="1" applyBorder="1" applyAlignment="1">
      <alignment vertical="center"/>
    </xf>
    <xf numFmtId="0" fontId="27" fillId="39" borderId="11" xfId="0" applyFont="1" applyFill="1" applyBorder="1" applyAlignment="1">
      <alignment vertical="center"/>
    </xf>
    <xf numFmtId="0" fontId="16" fillId="34" borderId="19" xfId="0" applyFont="1" applyFill="1" applyBorder="1" applyAlignment="1">
      <alignment horizontal="center" vertical="center"/>
    </xf>
    <xf numFmtId="0" fontId="27" fillId="41" borderId="35" xfId="0" applyFont="1" applyFill="1" applyBorder="1" applyAlignment="1">
      <alignment vertical="center"/>
    </xf>
    <xf numFmtId="0" fontId="34" fillId="33" borderId="16" xfId="0" applyFont="1" applyFill="1" applyBorder="1" applyAlignment="1">
      <alignment horizontal="center" vertical="center"/>
    </xf>
    <xf numFmtId="0" fontId="34" fillId="33" borderId="17" xfId="0" applyFont="1" applyFill="1" applyBorder="1" applyAlignment="1">
      <alignment horizontal="center" vertical="center"/>
    </xf>
    <xf numFmtId="0" fontId="34" fillId="46" borderId="17" xfId="0" applyFont="1" applyFill="1" applyBorder="1" applyAlignment="1">
      <alignment horizontal="center" vertical="center"/>
    </xf>
    <xf numFmtId="0" fontId="34" fillId="33" borderId="18" xfId="0" applyFont="1" applyFill="1" applyBorder="1" applyAlignment="1">
      <alignment horizontal="center" vertical="center"/>
    </xf>
    <xf numFmtId="0" fontId="27" fillId="42" borderId="59" xfId="0" applyFont="1" applyFill="1" applyBorder="1" applyAlignment="1">
      <alignment vertical="center"/>
    </xf>
    <xf numFmtId="0" fontId="27" fillId="42" borderId="53" xfId="0" applyFont="1" applyFill="1" applyBorder="1" applyAlignment="1">
      <alignment vertical="center"/>
    </xf>
    <xf numFmtId="0" fontId="16" fillId="34" borderId="68" xfId="0" applyFont="1" applyFill="1" applyBorder="1" applyAlignment="1">
      <alignment horizontal="center" vertical="center"/>
    </xf>
    <xf numFmtId="0" fontId="16" fillId="34" borderId="69" xfId="0" applyFont="1" applyFill="1" applyBorder="1" applyAlignment="1">
      <alignment horizontal="center" vertical="center"/>
    </xf>
    <xf numFmtId="0" fontId="16" fillId="37" borderId="39" xfId="0" applyFont="1" applyFill="1" applyBorder="1" applyAlignment="1">
      <alignment horizontal="center" vertical="center"/>
    </xf>
    <xf numFmtId="0" fontId="16" fillId="37" borderId="40" xfId="0" applyFont="1" applyFill="1" applyBorder="1" applyAlignment="1">
      <alignment horizontal="center" vertical="center"/>
    </xf>
    <xf numFmtId="0" fontId="16" fillId="37" borderId="41" xfId="0" applyFont="1" applyFill="1" applyBorder="1" applyAlignment="1">
      <alignment horizontal="center" vertical="center"/>
    </xf>
    <xf numFmtId="0" fontId="16" fillId="37" borderId="16" xfId="0" applyFont="1" applyFill="1" applyBorder="1" applyAlignment="1">
      <alignment horizontal="center" vertical="center"/>
    </xf>
    <xf numFmtId="0" fontId="16" fillId="37" borderId="17" xfId="0" applyFont="1" applyFill="1" applyBorder="1" applyAlignment="1">
      <alignment horizontal="center" vertical="center"/>
    </xf>
    <xf numFmtId="0" fontId="16" fillId="37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33" borderId="70" xfId="0" applyFont="1" applyFill="1" applyBorder="1" applyAlignment="1">
      <alignment horizontal="center" vertical="center"/>
    </xf>
    <xf numFmtId="0" fontId="16" fillId="36" borderId="55" xfId="0" applyFont="1" applyFill="1" applyBorder="1" applyAlignment="1">
      <alignment horizontal="center" vertical="center"/>
    </xf>
    <xf numFmtId="0" fontId="16" fillId="42" borderId="20" xfId="0" applyFont="1" applyFill="1" applyBorder="1" applyAlignment="1">
      <alignment horizontal="center" vertical="center"/>
    </xf>
    <xf numFmtId="0" fontId="16" fillId="42" borderId="10" xfId="0" applyFont="1" applyFill="1" applyBorder="1" applyAlignment="1">
      <alignment horizontal="center" vertical="center"/>
    </xf>
    <xf numFmtId="0" fontId="16" fillId="42" borderId="21" xfId="0" applyFont="1" applyFill="1" applyBorder="1" applyAlignment="1">
      <alignment horizontal="center" vertical="center"/>
    </xf>
    <xf numFmtId="0" fontId="16" fillId="33" borderId="64" xfId="0" applyFont="1" applyFill="1" applyBorder="1" applyAlignment="1">
      <alignment horizontal="center" vertical="center"/>
    </xf>
    <xf numFmtId="0" fontId="16" fillId="33" borderId="71" xfId="0" applyFont="1" applyFill="1" applyBorder="1" applyAlignment="1">
      <alignment horizontal="center" vertical="center"/>
    </xf>
    <xf numFmtId="0" fontId="16" fillId="33" borderId="72" xfId="0" applyFont="1" applyFill="1" applyBorder="1" applyAlignment="1">
      <alignment horizontal="center" vertical="center"/>
    </xf>
    <xf numFmtId="0" fontId="16" fillId="42" borderId="22" xfId="0" applyFont="1" applyFill="1" applyBorder="1" applyAlignment="1">
      <alignment horizontal="center" vertical="center"/>
    </xf>
    <xf numFmtId="44" fontId="0" fillId="0" borderId="0" xfId="42" applyFont="1"/>
    <xf numFmtId="164" fontId="0" fillId="0" borderId="0" xfId="43" applyNumberFormat="1" applyFont="1"/>
    <xf numFmtId="0" fontId="0" fillId="34" borderId="42" xfId="0" applyFill="1" applyBorder="1"/>
    <xf numFmtId="0" fontId="0" fillId="0" borderId="42" xfId="0" applyFill="1" applyBorder="1"/>
    <xf numFmtId="0" fontId="16" fillId="33" borderId="59" xfId="0" applyFont="1" applyFill="1" applyBorder="1" applyAlignment="1">
      <alignment horizontal="center" vertical="center"/>
    </xf>
    <xf numFmtId="0" fontId="16" fillId="56" borderId="53" xfId="0" applyFont="1" applyFill="1" applyBorder="1" applyAlignment="1">
      <alignment horizontal="center" vertical="center"/>
    </xf>
    <xf numFmtId="0" fontId="16" fillId="44" borderId="60" xfId="0" applyFont="1" applyFill="1" applyBorder="1" applyAlignment="1">
      <alignment horizontal="center" vertical="center"/>
    </xf>
    <xf numFmtId="0" fontId="16" fillId="36" borderId="6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33" borderId="12" xfId="0" applyFont="1" applyFill="1" applyBorder="1" applyAlignment="1">
      <alignment horizontal="center" vertical="center"/>
    </xf>
    <xf numFmtId="0" fontId="0" fillId="44" borderId="11" xfId="0" applyFont="1" applyFill="1" applyBorder="1" applyAlignment="1">
      <alignment horizontal="center" vertical="center"/>
    </xf>
    <xf numFmtId="0" fontId="0" fillId="44" borderId="12" xfId="0" applyFont="1" applyFill="1" applyBorder="1" applyAlignment="1">
      <alignment horizontal="center" vertical="center"/>
    </xf>
    <xf numFmtId="0" fontId="0" fillId="33" borderId="44" xfId="0" applyFont="1" applyFill="1" applyBorder="1" applyAlignment="1">
      <alignment horizontal="center" vertical="center"/>
    </xf>
    <xf numFmtId="0" fontId="0" fillId="33" borderId="42" xfId="0" applyFont="1" applyFill="1" applyBorder="1" applyAlignment="1">
      <alignment horizontal="center" vertical="center"/>
    </xf>
    <xf numFmtId="0" fontId="0" fillId="44" borderId="44" xfId="0" applyFont="1" applyFill="1" applyBorder="1" applyAlignment="1">
      <alignment horizontal="center" vertical="center"/>
    </xf>
    <xf numFmtId="0" fontId="0" fillId="44" borderId="42" xfId="0" applyFont="1" applyFill="1" applyBorder="1" applyAlignment="1">
      <alignment horizontal="center" vertical="center"/>
    </xf>
    <xf numFmtId="0" fontId="0" fillId="57" borderId="63" xfId="0" applyFont="1" applyFill="1" applyBorder="1" applyAlignment="1">
      <alignment horizontal="center" vertical="center"/>
    </xf>
    <xf numFmtId="0" fontId="0" fillId="38" borderId="63" xfId="0" applyFont="1" applyFill="1" applyBorder="1" applyAlignment="1">
      <alignment horizontal="center" vertical="center"/>
    </xf>
    <xf numFmtId="0" fontId="0" fillId="41" borderId="73" xfId="0" applyFont="1" applyFill="1" applyBorder="1" applyAlignment="1">
      <alignment horizontal="center" vertical="center"/>
    </xf>
    <xf numFmtId="0" fontId="0" fillId="41" borderId="63" xfId="0" applyFont="1" applyFill="1" applyBorder="1" applyAlignment="1">
      <alignment horizontal="center" vertical="center"/>
    </xf>
    <xf numFmtId="0" fontId="0" fillId="36" borderId="63" xfId="0" applyFont="1" applyFill="1" applyBorder="1" applyAlignment="1">
      <alignment horizontal="center" vertical="center"/>
    </xf>
    <xf numFmtId="0" fontId="0" fillId="38" borderId="12" xfId="0" applyFont="1" applyFill="1" applyBorder="1" applyAlignment="1">
      <alignment horizontal="center" vertical="center"/>
    </xf>
    <xf numFmtId="0" fontId="0" fillId="57" borderId="12" xfId="0" applyFont="1" applyFill="1" applyBorder="1" applyAlignment="1">
      <alignment horizontal="center" vertical="center"/>
    </xf>
    <xf numFmtId="0" fontId="0" fillId="36" borderId="11" xfId="0" applyFont="1" applyFill="1" applyBorder="1" applyAlignment="1">
      <alignment horizontal="center" vertical="center"/>
    </xf>
    <xf numFmtId="0" fontId="0" fillId="36" borderId="12" xfId="0" applyFont="1" applyFill="1" applyBorder="1" applyAlignment="1">
      <alignment horizontal="center" vertical="center"/>
    </xf>
    <xf numFmtId="0" fontId="0" fillId="41" borderId="12" xfId="0" applyFont="1" applyFill="1" applyBorder="1" applyAlignment="1">
      <alignment horizontal="center" vertical="center"/>
    </xf>
    <xf numFmtId="0" fontId="0" fillId="57" borderId="17" xfId="0" applyFont="1" applyFill="1" applyBorder="1" applyAlignment="1">
      <alignment horizontal="center" vertical="center"/>
    </xf>
    <xf numFmtId="0" fontId="0" fillId="38" borderId="17" xfId="0" applyFont="1" applyFill="1" applyBorder="1" applyAlignment="1">
      <alignment horizontal="center" vertical="center"/>
    </xf>
    <xf numFmtId="0" fontId="0" fillId="41" borderId="16" xfId="0" applyFont="1" applyFill="1" applyBorder="1" applyAlignment="1">
      <alignment horizontal="center" vertical="center"/>
    </xf>
    <xf numFmtId="0" fontId="0" fillId="41" borderId="17" xfId="0" applyFont="1" applyFill="1" applyBorder="1" applyAlignment="1">
      <alignment horizontal="center" vertical="center"/>
    </xf>
    <xf numFmtId="0" fontId="0" fillId="36" borderId="17" xfId="0" applyFont="1" applyFill="1" applyBorder="1" applyAlignment="1">
      <alignment horizontal="center" vertical="center"/>
    </xf>
    <xf numFmtId="0" fontId="0" fillId="44" borderId="63" xfId="0" applyFont="1" applyFill="1" applyBorder="1" applyAlignment="1">
      <alignment horizontal="center" vertical="center"/>
    </xf>
    <xf numFmtId="0" fontId="0" fillId="33" borderId="73" xfId="0" applyFont="1" applyFill="1" applyBorder="1" applyAlignment="1">
      <alignment horizontal="center" vertical="center"/>
    </xf>
    <xf numFmtId="0" fontId="0" fillId="33" borderId="63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33" borderId="60" xfId="0" applyFont="1" applyFill="1" applyBorder="1" applyAlignment="1">
      <alignment horizontal="center" vertical="center"/>
    </xf>
    <xf numFmtId="0" fontId="16" fillId="38" borderId="70" xfId="0" applyFont="1" applyFill="1" applyBorder="1" applyAlignment="1">
      <alignment horizontal="center" vertical="center"/>
    </xf>
    <xf numFmtId="0" fontId="16" fillId="38" borderId="68" xfId="0" applyFont="1" applyFill="1" applyBorder="1" applyAlignment="1">
      <alignment horizontal="center" vertical="center"/>
    </xf>
    <xf numFmtId="0" fontId="16" fillId="38" borderId="69" xfId="0" applyFont="1" applyFill="1" applyBorder="1" applyAlignment="1">
      <alignment horizontal="center" vertical="center"/>
    </xf>
    <xf numFmtId="0" fontId="16" fillId="34" borderId="39" xfId="0" applyFont="1" applyFill="1" applyBorder="1" applyAlignment="1"/>
    <xf numFmtId="0" fontId="16" fillId="34" borderId="59" xfId="0" applyFont="1" applyFill="1" applyBorder="1" applyAlignment="1">
      <alignment horizontal="center" vertical="center"/>
    </xf>
    <xf numFmtId="0" fontId="16" fillId="38" borderId="26" xfId="0" applyFont="1" applyFill="1" applyBorder="1" applyAlignment="1">
      <alignment horizontal="center" vertical="center"/>
    </xf>
    <xf numFmtId="0" fontId="16" fillId="38" borderId="27" xfId="0" applyFont="1" applyFill="1" applyBorder="1" applyAlignment="1">
      <alignment horizontal="center" vertical="center"/>
    </xf>
    <xf numFmtId="0" fontId="16" fillId="38" borderId="28" xfId="0" applyFont="1" applyFill="1" applyBorder="1" applyAlignment="1">
      <alignment horizontal="center" vertical="center"/>
    </xf>
    <xf numFmtId="0" fontId="16" fillId="34" borderId="48" xfId="0" applyFont="1" applyFill="1" applyBorder="1"/>
    <xf numFmtId="0" fontId="0" fillId="38" borderId="0" xfId="0" applyFill="1" applyBorder="1" applyAlignment="1">
      <alignment horizontal="center" vertical="center"/>
    </xf>
    <xf numFmtId="0" fontId="0" fillId="43" borderId="0" xfId="0" applyFill="1" applyBorder="1" applyAlignment="1">
      <alignment horizontal="center" vertical="center"/>
    </xf>
    <xf numFmtId="0" fontId="16" fillId="34" borderId="74" xfId="0" applyFont="1" applyFill="1" applyBorder="1"/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16" fillId="34" borderId="18" xfId="0" applyFont="1" applyFill="1" applyBorder="1" applyAlignment="1">
      <alignment horizontal="center"/>
    </xf>
    <xf numFmtId="0" fontId="16" fillId="36" borderId="11" xfId="0" applyFont="1" applyFill="1" applyBorder="1" applyAlignment="1">
      <alignment horizontal="center" vertical="center" wrapText="1"/>
    </xf>
    <xf numFmtId="0" fontId="16" fillId="36" borderId="12" xfId="0" applyFont="1" applyFill="1" applyBorder="1" applyAlignment="1">
      <alignment horizontal="center" vertical="center" wrapText="1"/>
    </xf>
    <xf numFmtId="0" fontId="16" fillId="36" borderId="13" xfId="0" applyFont="1" applyFill="1" applyBorder="1" applyAlignment="1">
      <alignment horizontal="center" vertical="center" wrapText="1"/>
    </xf>
    <xf numFmtId="0" fontId="16" fillId="36" borderId="14" xfId="0" applyFont="1" applyFill="1" applyBorder="1" applyAlignment="1">
      <alignment horizontal="center" vertical="center" wrapText="1"/>
    </xf>
    <xf numFmtId="0" fontId="16" fillId="36" borderId="0" xfId="0" applyFont="1" applyFill="1" applyBorder="1" applyAlignment="1">
      <alignment horizontal="center" vertical="center" wrapText="1"/>
    </xf>
    <xf numFmtId="0" fontId="16" fillId="36" borderId="15" xfId="0" applyFont="1" applyFill="1" applyBorder="1" applyAlignment="1">
      <alignment horizontal="center" vertical="center" wrapText="1"/>
    </xf>
    <xf numFmtId="0" fontId="16" fillId="36" borderId="16" xfId="0" applyFont="1" applyFill="1" applyBorder="1" applyAlignment="1">
      <alignment horizontal="center" vertical="center" wrapText="1"/>
    </xf>
    <xf numFmtId="0" fontId="16" fillId="36" borderId="17" xfId="0" applyFont="1" applyFill="1" applyBorder="1" applyAlignment="1">
      <alignment horizontal="center" vertical="center" wrapText="1"/>
    </xf>
    <xf numFmtId="0" fontId="16" fillId="36" borderId="18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37" borderId="11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42" borderId="50" xfId="0" applyFont="1" applyFill="1" applyBorder="1" applyAlignment="1">
      <alignment horizontal="left"/>
    </xf>
    <xf numFmtId="0" fontId="16" fillId="42" borderId="51" xfId="0" applyFont="1" applyFill="1" applyBorder="1" applyAlignment="1">
      <alignment horizontal="left"/>
    </xf>
    <xf numFmtId="0" fontId="16" fillId="38" borderId="63" xfId="0" applyFont="1" applyFill="1" applyBorder="1" applyAlignment="1">
      <alignment horizontal="left"/>
    </xf>
    <xf numFmtId="0" fontId="16" fillId="38" borderId="62" xfId="0" applyFont="1" applyFill="1" applyBorder="1" applyAlignment="1">
      <alignment horizontal="left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33" borderId="2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9" fillId="34" borderId="39" xfId="0" applyFont="1" applyFill="1" applyBorder="1" applyAlignment="1">
      <alignment horizontal="center" vertical="center"/>
    </xf>
    <xf numFmtId="0" fontId="19" fillId="34" borderId="40" xfId="0" applyFont="1" applyFill="1" applyBorder="1" applyAlignment="1">
      <alignment horizontal="center" vertical="center"/>
    </xf>
    <xf numFmtId="0" fontId="19" fillId="34" borderId="41" xfId="0" applyFont="1" applyFill="1" applyBorder="1" applyAlignment="1">
      <alignment horizontal="center" vertical="center"/>
    </xf>
    <xf numFmtId="0" fontId="16" fillId="34" borderId="39" xfId="0" applyFont="1" applyFill="1" applyBorder="1" applyAlignment="1">
      <alignment horizontal="center" vertical="center"/>
    </xf>
    <xf numFmtId="0" fontId="16" fillId="34" borderId="40" xfId="0" applyFont="1" applyFill="1" applyBorder="1" applyAlignment="1">
      <alignment horizontal="center" vertical="center"/>
    </xf>
    <xf numFmtId="0" fontId="16" fillId="34" borderId="41" xfId="0" applyFont="1" applyFill="1" applyBorder="1" applyAlignment="1">
      <alignment horizontal="center" vertical="center"/>
    </xf>
    <xf numFmtId="0" fontId="18" fillId="34" borderId="39" xfId="0" applyFont="1" applyFill="1" applyBorder="1" applyAlignment="1">
      <alignment horizontal="center" vertical="center"/>
    </xf>
    <xf numFmtId="0" fontId="18" fillId="34" borderId="40" xfId="0" applyFont="1" applyFill="1" applyBorder="1" applyAlignment="1">
      <alignment horizontal="center" vertical="center"/>
    </xf>
    <xf numFmtId="0" fontId="18" fillId="34" borderId="41" xfId="0" applyFont="1" applyFill="1" applyBorder="1" applyAlignment="1">
      <alignment horizontal="center" vertical="center"/>
    </xf>
    <xf numFmtId="0" fontId="28" fillId="51" borderId="39" xfId="0" applyFont="1" applyFill="1" applyBorder="1" applyAlignment="1">
      <alignment horizontal="left"/>
    </xf>
    <xf numFmtId="0" fontId="28" fillId="51" borderId="41" xfId="0" applyFont="1" applyFill="1" applyBorder="1" applyAlignment="1">
      <alignment horizontal="left"/>
    </xf>
    <xf numFmtId="0" fontId="38" fillId="50" borderId="11" xfId="0" applyFont="1" applyFill="1" applyBorder="1" applyAlignment="1">
      <alignment horizontal="center"/>
    </xf>
    <xf numFmtId="0" fontId="38" fillId="50" borderId="12" xfId="0" applyFont="1" applyFill="1" applyBorder="1" applyAlignment="1">
      <alignment horizontal="center"/>
    </xf>
    <xf numFmtId="0" fontId="38" fillId="50" borderId="13" xfId="0" applyFont="1" applyFill="1" applyBorder="1" applyAlignment="1">
      <alignment horizontal="center"/>
    </xf>
    <xf numFmtId="0" fontId="28" fillId="50" borderId="39" xfId="0" applyFont="1" applyFill="1" applyBorder="1" applyAlignment="1">
      <alignment horizontal="center" vertical="center"/>
    </xf>
    <xf numFmtId="0" fontId="28" fillId="50" borderId="40" xfId="0" applyFont="1" applyFill="1" applyBorder="1" applyAlignment="1">
      <alignment horizontal="center" vertical="center"/>
    </xf>
    <xf numFmtId="0" fontId="28" fillId="50" borderId="41" xfId="0" applyFont="1" applyFill="1" applyBorder="1" applyAlignment="1">
      <alignment horizontal="center" vertical="center"/>
    </xf>
    <xf numFmtId="0" fontId="16" fillId="51" borderId="33" xfId="0" applyFont="1" applyFill="1" applyBorder="1" applyAlignment="1">
      <alignment horizontal="center" vertical="center"/>
    </xf>
    <xf numFmtId="0" fontId="16" fillId="51" borderId="35" xfId="0" applyFont="1" applyFill="1" applyBorder="1" applyAlignment="1">
      <alignment horizontal="center" vertical="center"/>
    </xf>
    <xf numFmtId="0" fontId="16" fillId="34" borderId="28" xfId="0" applyFont="1" applyFill="1" applyBorder="1" applyAlignment="1">
      <alignment horizontal="center" wrapText="1"/>
    </xf>
    <xf numFmtId="0" fontId="16" fillId="34" borderId="24" xfId="0" applyFont="1" applyFill="1" applyBorder="1" applyAlignment="1">
      <alignment horizontal="center" wrapText="1"/>
    </xf>
    <xf numFmtId="0" fontId="29" fillId="51" borderId="39" xfId="0" applyFont="1" applyFill="1" applyBorder="1" applyAlignment="1">
      <alignment horizontal="left" vertical="center"/>
    </xf>
    <xf numFmtId="0" fontId="29" fillId="51" borderId="41" xfId="0" applyFont="1" applyFill="1" applyBorder="1" applyAlignment="1">
      <alignment horizontal="left" vertical="center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43" borderId="38" xfId="0" applyFont="1" applyFill="1" applyBorder="1" applyAlignment="1">
      <alignment horizontal="center" vertical="center"/>
    </xf>
    <xf numFmtId="0" fontId="16" fillId="43" borderId="31" xfId="0" applyFont="1" applyFill="1" applyBorder="1" applyAlignment="1">
      <alignment horizontal="center" vertical="center"/>
    </xf>
    <xf numFmtId="0" fontId="16" fillId="43" borderId="43" xfId="0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center" wrapText="1"/>
    </xf>
    <xf numFmtId="0" fontId="16" fillId="40" borderId="12" xfId="0" applyFont="1" applyFill="1" applyBorder="1" applyAlignment="1">
      <alignment horizontal="center" wrapText="1"/>
    </xf>
    <xf numFmtId="0" fontId="16" fillId="40" borderId="57" xfId="0" applyFont="1" applyFill="1" applyBorder="1" applyAlignment="1">
      <alignment horizontal="center" wrapText="1"/>
    </xf>
    <xf numFmtId="0" fontId="16" fillId="40" borderId="16" xfId="0" applyFont="1" applyFill="1" applyBorder="1" applyAlignment="1">
      <alignment horizontal="center" wrapText="1"/>
    </xf>
    <xf numFmtId="0" fontId="16" fillId="40" borderId="17" xfId="0" applyFont="1" applyFill="1" applyBorder="1" applyAlignment="1">
      <alignment horizontal="center" wrapText="1"/>
    </xf>
    <xf numFmtId="0" fontId="16" fillId="40" borderId="55" xfId="0" applyFont="1" applyFill="1" applyBorder="1" applyAlignment="1">
      <alignment horizontal="center" wrapText="1"/>
    </xf>
    <xf numFmtId="0" fontId="16" fillId="40" borderId="58" xfId="0" applyFont="1" applyFill="1" applyBorder="1" applyAlignment="1">
      <alignment horizontal="center" wrapText="1"/>
    </xf>
    <xf numFmtId="0" fontId="16" fillId="40" borderId="13" xfId="0" applyFont="1" applyFill="1" applyBorder="1" applyAlignment="1">
      <alignment horizontal="center" wrapText="1"/>
    </xf>
    <xf numFmtId="0" fontId="16" fillId="40" borderId="56" xfId="0" applyFont="1" applyFill="1" applyBorder="1" applyAlignment="1">
      <alignment horizontal="center" wrapText="1"/>
    </xf>
    <xf numFmtId="0" fontId="16" fillId="40" borderId="18" xfId="0" applyFont="1" applyFill="1" applyBorder="1" applyAlignment="1">
      <alignment horizontal="center" wrapText="1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9" fillId="49" borderId="39" xfId="0" applyFont="1" applyFill="1" applyBorder="1" applyAlignment="1">
      <alignment horizontal="center"/>
    </xf>
    <xf numFmtId="0" fontId="19" fillId="49" borderId="40" xfId="0" applyFont="1" applyFill="1" applyBorder="1" applyAlignment="1">
      <alignment horizontal="center"/>
    </xf>
    <xf numFmtId="0" fontId="19" fillId="49" borderId="41" xfId="0" applyFont="1" applyFill="1" applyBorder="1" applyAlignment="1">
      <alignment horizontal="center"/>
    </xf>
    <xf numFmtId="0" fontId="22" fillId="45" borderId="66" xfId="0" applyFont="1" applyFill="1" applyBorder="1" applyAlignment="1">
      <alignment horizontal="center" vertical="center"/>
    </xf>
    <xf numFmtId="0" fontId="22" fillId="45" borderId="37" xfId="0" applyFont="1" applyFill="1" applyBorder="1" applyAlignment="1">
      <alignment horizontal="center" vertical="center"/>
    </xf>
    <xf numFmtId="0" fontId="22" fillId="45" borderId="38" xfId="0" applyFont="1" applyFill="1" applyBorder="1" applyAlignment="1">
      <alignment horizontal="center" vertical="center"/>
    </xf>
    <xf numFmtId="0" fontId="22" fillId="45" borderId="31" xfId="0" applyFont="1" applyFill="1" applyBorder="1" applyAlignment="1">
      <alignment horizontal="center" vertical="center"/>
    </xf>
    <xf numFmtId="0" fontId="16" fillId="33" borderId="49" xfId="0" applyFont="1" applyFill="1" applyBorder="1" applyAlignment="1">
      <alignment horizontal="center" vertical="center"/>
    </xf>
    <xf numFmtId="0" fontId="16" fillId="33" borderId="50" xfId="0" applyFont="1" applyFill="1" applyBorder="1" applyAlignment="1">
      <alignment horizontal="center" vertical="center"/>
    </xf>
    <xf numFmtId="0" fontId="16" fillId="33" borderId="51" xfId="0" applyFont="1" applyFill="1" applyBorder="1" applyAlignment="1">
      <alignment horizontal="center" vertical="center"/>
    </xf>
    <xf numFmtId="0" fontId="18" fillId="54" borderId="11" xfId="0" applyFont="1" applyFill="1" applyBorder="1" applyAlignment="1">
      <alignment horizontal="center" vertical="center"/>
    </xf>
    <xf numFmtId="0" fontId="18" fillId="54" borderId="12" xfId="0" applyFont="1" applyFill="1" applyBorder="1" applyAlignment="1">
      <alignment horizontal="center" vertical="center"/>
    </xf>
    <xf numFmtId="0" fontId="18" fillId="54" borderId="13" xfId="0" applyFont="1" applyFill="1" applyBorder="1" applyAlignment="1">
      <alignment horizontal="center" vertical="center"/>
    </xf>
    <xf numFmtId="0" fontId="18" fillId="54" borderId="14" xfId="0" applyFont="1" applyFill="1" applyBorder="1" applyAlignment="1">
      <alignment horizontal="center" vertical="center"/>
    </xf>
    <xf numFmtId="0" fontId="18" fillId="54" borderId="0" xfId="0" applyFont="1" applyFill="1" applyBorder="1" applyAlignment="1">
      <alignment horizontal="center" vertical="center"/>
    </xf>
    <xf numFmtId="0" fontId="18" fillId="54" borderId="15" xfId="0" applyFont="1" applyFill="1" applyBorder="1" applyAlignment="1">
      <alignment horizontal="center" vertical="center"/>
    </xf>
    <xf numFmtId="0" fontId="18" fillId="54" borderId="16" xfId="0" applyFont="1" applyFill="1" applyBorder="1" applyAlignment="1">
      <alignment horizontal="center" vertical="center"/>
    </xf>
    <xf numFmtId="0" fontId="18" fillId="54" borderId="17" xfId="0" applyFont="1" applyFill="1" applyBorder="1" applyAlignment="1">
      <alignment horizontal="center" vertical="center"/>
    </xf>
    <xf numFmtId="0" fontId="18" fillId="54" borderId="18" xfId="0" applyFont="1" applyFill="1" applyBorder="1" applyAlignment="1">
      <alignment horizontal="center" vertical="center"/>
    </xf>
    <xf numFmtId="0" fontId="18" fillId="55" borderId="11" xfId="0" applyFont="1" applyFill="1" applyBorder="1" applyAlignment="1">
      <alignment horizontal="center" vertical="center"/>
    </xf>
    <xf numFmtId="0" fontId="18" fillId="55" borderId="12" xfId="0" applyFont="1" applyFill="1" applyBorder="1" applyAlignment="1">
      <alignment horizontal="center" vertical="center"/>
    </xf>
    <xf numFmtId="0" fontId="18" fillId="55" borderId="13" xfId="0" applyFont="1" applyFill="1" applyBorder="1" applyAlignment="1">
      <alignment horizontal="center" vertical="center"/>
    </xf>
    <xf numFmtId="0" fontId="18" fillId="55" borderId="14" xfId="0" applyFont="1" applyFill="1" applyBorder="1" applyAlignment="1">
      <alignment horizontal="center" vertical="center"/>
    </xf>
    <xf numFmtId="0" fontId="18" fillId="55" borderId="0" xfId="0" applyFont="1" applyFill="1" applyBorder="1" applyAlignment="1">
      <alignment horizontal="center" vertical="center"/>
    </xf>
    <xf numFmtId="0" fontId="18" fillId="55" borderId="15" xfId="0" applyFont="1" applyFill="1" applyBorder="1" applyAlignment="1">
      <alignment horizontal="center" vertical="center"/>
    </xf>
    <xf numFmtId="0" fontId="18" fillId="55" borderId="16" xfId="0" applyFont="1" applyFill="1" applyBorder="1" applyAlignment="1">
      <alignment horizontal="center" vertical="center"/>
    </xf>
    <xf numFmtId="0" fontId="18" fillId="55" borderId="17" xfId="0" applyFont="1" applyFill="1" applyBorder="1" applyAlignment="1">
      <alignment horizontal="center" vertical="center"/>
    </xf>
    <xf numFmtId="0" fontId="18" fillId="55" borderId="18" xfId="0" applyFont="1" applyFill="1" applyBorder="1" applyAlignment="1">
      <alignment horizontal="center" vertical="center"/>
    </xf>
    <xf numFmtId="0" fontId="0" fillId="42" borderId="34" xfId="0" applyFill="1" applyBorder="1" applyAlignment="1">
      <alignment horizontal="left" vertical="center"/>
    </xf>
    <xf numFmtId="0" fontId="0" fillId="42" borderId="14" xfId="0" applyFill="1" applyBorder="1" applyAlignment="1">
      <alignment horizontal="left" vertical="center"/>
    </xf>
    <xf numFmtId="0" fontId="18" fillId="42" borderId="11" xfId="0" applyFont="1" applyFill="1" applyBorder="1" applyAlignment="1">
      <alignment horizontal="center" vertical="center"/>
    </xf>
    <xf numFmtId="0" fontId="18" fillId="42" borderId="12" xfId="0" applyFont="1" applyFill="1" applyBorder="1" applyAlignment="1">
      <alignment horizontal="center" vertical="center"/>
    </xf>
    <xf numFmtId="0" fontId="18" fillId="42" borderId="13" xfId="0" applyFont="1" applyFill="1" applyBorder="1" applyAlignment="1">
      <alignment horizontal="center" vertical="center"/>
    </xf>
    <xf numFmtId="0" fontId="18" fillId="42" borderId="14" xfId="0" applyFont="1" applyFill="1" applyBorder="1" applyAlignment="1">
      <alignment horizontal="center" vertical="center"/>
    </xf>
    <xf numFmtId="0" fontId="18" fillId="42" borderId="0" xfId="0" applyFont="1" applyFill="1" applyBorder="1" applyAlignment="1">
      <alignment horizontal="center" vertical="center"/>
    </xf>
    <xf numFmtId="0" fontId="18" fillId="42" borderId="15" xfId="0" applyFont="1" applyFill="1" applyBorder="1" applyAlignment="1">
      <alignment horizontal="center" vertical="center"/>
    </xf>
    <xf numFmtId="0" fontId="18" fillId="42" borderId="16" xfId="0" applyFont="1" applyFill="1" applyBorder="1" applyAlignment="1">
      <alignment horizontal="center" vertical="center"/>
    </xf>
    <xf numFmtId="0" fontId="18" fillId="42" borderId="17" xfId="0" applyFont="1" applyFill="1" applyBorder="1" applyAlignment="1">
      <alignment horizontal="center" vertical="center"/>
    </xf>
    <xf numFmtId="0" fontId="18" fillId="42" borderId="18" xfId="0" applyFont="1" applyFill="1" applyBorder="1" applyAlignment="1">
      <alignment horizontal="center" vertical="center"/>
    </xf>
    <xf numFmtId="0" fontId="0" fillId="47" borderId="34" xfId="0" applyFill="1" applyBorder="1" applyAlignment="1">
      <alignment horizontal="left" vertical="center"/>
    </xf>
    <xf numFmtId="0" fontId="0" fillId="47" borderId="14" xfId="0" applyFill="1" applyBorder="1" applyAlignment="1">
      <alignment horizontal="left" vertical="center"/>
    </xf>
    <xf numFmtId="0" fontId="18" fillId="40" borderId="39" xfId="0" applyFont="1" applyFill="1" applyBorder="1" applyAlignment="1">
      <alignment horizontal="center"/>
    </xf>
    <xf numFmtId="0" fontId="18" fillId="40" borderId="40" xfId="0" applyFont="1" applyFill="1" applyBorder="1" applyAlignment="1">
      <alignment horizontal="center"/>
    </xf>
    <xf numFmtId="0" fontId="18" fillId="40" borderId="41" xfId="0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5</xdr:row>
      <xdr:rowOff>114300</xdr:rowOff>
    </xdr:from>
    <xdr:to>
      <xdr:col>38</xdr:col>
      <xdr:colOff>123825</xdr:colOff>
      <xdr:row>5</xdr:row>
      <xdr:rowOff>123825</xdr:rowOff>
    </xdr:to>
    <xdr:cxnSp macro="">
      <xdr:nvCxnSpPr>
        <xdr:cNvPr id="3" name="Straight Arrow Connector 2"/>
        <xdr:cNvCxnSpPr/>
      </xdr:nvCxnSpPr>
      <xdr:spPr>
        <a:xfrm flipV="1">
          <a:off x="3714750" y="1104900"/>
          <a:ext cx="3152775" cy="9525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140"/>
  <sheetViews>
    <sheetView topLeftCell="A37" workbookViewId="0">
      <selection activeCell="C8" sqref="C8"/>
    </sheetView>
  </sheetViews>
  <sheetFormatPr defaultRowHeight="15"/>
  <cols>
    <col min="1" max="1" width="9.42578125" bestFit="1" customWidth="1"/>
    <col min="2" max="2" width="9.42578125" style="29" bestFit="1" customWidth="1"/>
    <col min="3" max="3" width="2.28515625" bestFit="1" customWidth="1"/>
    <col min="4" max="54" width="2.28515625" customWidth="1"/>
    <col min="55" max="55" width="2" bestFit="1" customWidth="1"/>
    <col min="56" max="56" width="2.140625" customWidth="1"/>
    <col min="57" max="66" width="2.28515625" customWidth="1"/>
  </cols>
  <sheetData>
    <row r="1" spans="1:56" ht="15.75" customHeight="1" thickBot="1">
      <c r="A1" s="88"/>
      <c r="B1" s="329" t="s">
        <v>552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1"/>
      <c r="S1" s="187"/>
      <c r="U1" s="332" t="s">
        <v>551</v>
      </c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4"/>
      <c r="AS1" s="226"/>
      <c r="AT1" s="226"/>
      <c r="AU1" s="226"/>
      <c r="AV1" s="226"/>
    </row>
    <row r="2" spans="1:56" ht="15.75" customHeight="1" thickBot="1">
      <c r="B2" s="269" t="s">
        <v>126</v>
      </c>
      <c r="C2" s="256">
        <v>4</v>
      </c>
      <c r="D2" s="190">
        <v>8</v>
      </c>
      <c r="E2" s="190">
        <v>4</v>
      </c>
      <c r="F2" s="190">
        <v>5</v>
      </c>
      <c r="G2" s="190">
        <v>4</v>
      </c>
      <c r="H2" s="190" t="s">
        <v>88</v>
      </c>
      <c r="I2" s="190">
        <v>4</v>
      </c>
      <c r="J2" s="190" t="s">
        <v>88</v>
      </c>
      <c r="K2" s="190">
        <v>4</v>
      </c>
      <c r="L2" s="190" t="s">
        <v>92</v>
      </c>
      <c r="M2" s="190">
        <v>2</v>
      </c>
      <c r="N2" s="190">
        <v>1</v>
      </c>
      <c r="O2" s="190">
        <v>2</v>
      </c>
      <c r="P2" s="190">
        <v>1</v>
      </c>
      <c r="Q2" s="190">
        <v>2</v>
      </c>
      <c r="R2" s="191">
        <v>1</v>
      </c>
      <c r="S2" s="187"/>
      <c r="U2" s="335" t="s">
        <v>288</v>
      </c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7"/>
      <c r="AK2" s="138"/>
      <c r="AL2" s="138"/>
      <c r="AM2" s="138"/>
      <c r="AN2" s="138"/>
      <c r="AO2" s="138"/>
      <c r="AP2" s="138"/>
      <c r="AQ2" s="138"/>
      <c r="AS2" s="138"/>
      <c r="AT2" s="138"/>
      <c r="AU2" s="138"/>
      <c r="AV2" s="188"/>
    </row>
    <row r="3" spans="1:56">
      <c r="A3" s="3"/>
      <c r="B3" s="270" t="s">
        <v>531</v>
      </c>
      <c r="C3" s="229" t="s">
        <v>90</v>
      </c>
      <c r="D3" s="230" t="s">
        <v>90</v>
      </c>
      <c r="E3" s="230" t="s">
        <v>89</v>
      </c>
      <c r="F3" s="230" t="s">
        <v>89</v>
      </c>
      <c r="G3" s="230">
        <v>0</v>
      </c>
      <c r="H3" s="230">
        <v>9</v>
      </c>
      <c r="I3" s="230">
        <v>1</v>
      </c>
      <c r="J3" s="230">
        <v>8</v>
      </c>
      <c r="K3" s="230">
        <v>2</v>
      </c>
      <c r="L3" s="230">
        <v>7</v>
      </c>
      <c r="M3" s="230">
        <v>3</v>
      </c>
      <c r="N3" s="230">
        <v>6</v>
      </c>
      <c r="O3" s="230" t="s">
        <v>88</v>
      </c>
      <c r="P3" s="230" t="s">
        <v>88</v>
      </c>
      <c r="Q3" s="230" t="s">
        <v>91</v>
      </c>
      <c r="R3" s="231" t="s">
        <v>91</v>
      </c>
      <c r="S3" s="78"/>
      <c r="T3" s="3"/>
      <c r="U3" s="309">
        <f>IF($C$7=0,'Enc3'!B141,C6)</f>
        <v>5</v>
      </c>
      <c r="V3" s="310">
        <f>IF($C$7=0,'Enc3'!C141,D6)</f>
        <v>5</v>
      </c>
      <c r="W3" s="310">
        <f>IF($C$7=0,'Enc3'!D141,E6)</f>
        <v>2</v>
      </c>
      <c r="X3" s="310">
        <f>IF($C$7=0,'Enc3'!E141,F6)</f>
        <v>8</v>
      </c>
      <c r="Y3" s="310">
        <f>IF($C$7=0,'Enc3'!F141,G6)</f>
        <v>1</v>
      </c>
      <c r="Z3" s="310">
        <f>IF($C$7=0,'Enc3'!G141,H6)</f>
        <v>2</v>
      </c>
      <c r="AA3" s="310" t="str">
        <f>IF($C$7=0,'Enc3'!H141,I6)</f>
        <v>A</v>
      </c>
      <c r="AB3" s="310">
        <f>IF($C$7=0,'Enc3'!I141,J6)</f>
        <v>3</v>
      </c>
      <c r="AC3" s="310" t="str">
        <f>IF($C$7=0,'Enc3'!J141,K6)</f>
        <v>B</v>
      </c>
      <c r="AD3" s="310">
        <f>IF($C$7=0,'Enc3'!K141,L6)</f>
        <v>4</v>
      </c>
      <c r="AE3" s="310">
        <f>IF($C$7=0,'Enc3'!L141,M6)</f>
        <v>5</v>
      </c>
      <c r="AF3" s="310">
        <f>IF($C$7=0,'Enc3'!M141,N6)</f>
        <v>7</v>
      </c>
      <c r="AG3" s="310">
        <f>IF($C$7=0,'Enc3'!N141,O6)</f>
        <v>6</v>
      </c>
      <c r="AH3" s="310">
        <f>IF($C$7=0,'Enc3'!O141,P6)</f>
        <v>8</v>
      </c>
      <c r="AI3" s="310">
        <f>IF($C$7=0,'Enc3'!P141,Q6)</f>
        <v>2</v>
      </c>
      <c r="AJ3" s="311" t="str">
        <f>IF($C$7=0,'Enc3'!Q141,R6)</f>
        <v>F</v>
      </c>
      <c r="AK3" s="338" t="s">
        <v>289</v>
      </c>
      <c r="AL3" s="338"/>
      <c r="AM3" s="338"/>
      <c r="AN3" s="338"/>
      <c r="AO3" s="338"/>
      <c r="AP3" s="338"/>
      <c r="AQ3" s="339"/>
      <c r="AR3" s="225"/>
      <c r="AS3" s="225"/>
      <c r="AT3" s="225"/>
      <c r="AU3" s="225"/>
      <c r="AV3" s="188"/>
    </row>
    <row r="4" spans="1:56" ht="15.75" thickBot="1">
      <c r="A4" s="3"/>
      <c r="B4" s="271" t="s">
        <v>532</v>
      </c>
      <c r="C4" s="258">
        <v>4</v>
      </c>
      <c r="D4" s="259">
        <v>8</v>
      </c>
      <c r="E4" s="259">
        <v>4</v>
      </c>
      <c r="F4" s="259">
        <v>5</v>
      </c>
      <c r="G4" s="259">
        <v>4</v>
      </c>
      <c r="H4" s="259" t="s">
        <v>88</v>
      </c>
      <c r="I4" s="259">
        <v>4</v>
      </c>
      <c r="J4" s="259" t="s">
        <v>88</v>
      </c>
      <c r="K4" s="259">
        <v>4</v>
      </c>
      <c r="L4" s="259" t="s">
        <v>92</v>
      </c>
      <c r="M4" s="259">
        <v>2</v>
      </c>
      <c r="N4" s="259">
        <v>1</v>
      </c>
      <c r="O4" s="259">
        <v>3</v>
      </c>
      <c r="P4" s="259">
        <v>1</v>
      </c>
      <c r="Q4" s="259">
        <v>3</v>
      </c>
      <c r="R4" s="260">
        <v>1</v>
      </c>
      <c r="S4" s="78"/>
      <c r="T4" s="3"/>
      <c r="U4" s="264">
        <f>'Dcr1'!B141</f>
        <v>4</v>
      </c>
      <c r="V4" s="232">
        <f>'Dcr1'!C141</f>
        <v>8</v>
      </c>
      <c r="W4" s="232">
        <f>'Dcr1'!D141</f>
        <v>4</v>
      </c>
      <c r="X4" s="232">
        <f>'Dcr1'!E141</f>
        <v>5</v>
      </c>
      <c r="Y4" s="232">
        <f>'Dcr1'!F141</f>
        <v>4</v>
      </c>
      <c r="Z4" s="232" t="str">
        <f>'Dcr1'!G141</f>
        <v>C</v>
      </c>
      <c r="AA4" s="232">
        <f>'Dcr1'!H141</f>
        <v>4</v>
      </c>
      <c r="AB4" s="232" t="str">
        <f>'Dcr1'!I141</f>
        <v>C</v>
      </c>
      <c r="AC4" s="232">
        <f>'Dcr1'!J141</f>
        <v>4</v>
      </c>
      <c r="AD4" s="232" t="str">
        <f>'Dcr1'!K141</f>
        <v>F</v>
      </c>
      <c r="AE4" s="232">
        <f>'Dcr1'!L141</f>
        <v>2</v>
      </c>
      <c r="AF4" s="232">
        <f>'Dcr1'!M141</f>
        <v>1</v>
      </c>
      <c r="AG4" s="232">
        <f>'Dcr1'!N141</f>
        <v>2</v>
      </c>
      <c r="AH4" s="232">
        <f>'Dcr1'!O141</f>
        <v>1</v>
      </c>
      <c r="AI4" s="232">
        <f>'Dcr1'!P141</f>
        <v>2</v>
      </c>
      <c r="AJ4" s="233">
        <f>'Dcr1'!Q141</f>
        <v>2</v>
      </c>
      <c r="AK4" s="340" t="s">
        <v>290</v>
      </c>
      <c r="AL4" s="340"/>
      <c r="AM4" s="340"/>
      <c r="AN4" s="340"/>
      <c r="AO4" s="340"/>
      <c r="AP4" s="340"/>
      <c r="AQ4" s="341"/>
      <c r="AR4" s="224"/>
      <c r="AS4" s="225"/>
      <c r="AT4" s="225"/>
      <c r="AU4" s="225"/>
      <c r="AV4" s="3"/>
    </row>
    <row r="5" spans="1:56" ht="15.75" thickBot="1">
      <c r="A5" s="3"/>
      <c r="B5" s="272" t="s">
        <v>533</v>
      </c>
      <c r="C5" s="257" t="str">
        <f>C3</f>
        <v>A</v>
      </c>
      <c r="D5" s="257" t="str">
        <f t="shared" ref="D5:R5" si="0">D3</f>
        <v>A</v>
      </c>
      <c r="E5" s="257" t="str">
        <f t="shared" si="0"/>
        <v>B</v>
      </c>
      <c r="F5" s="257" t="str">
        <f t="shared" si="0"/>
        <v>B</v>
      </c>
      <c r="G5" s="257">
        <f t="shared" si="0"/>
        <v>0</v>
      </c>
      <c r="H5" s="257">
        <f t="shared" si="0"/>
        <v>9</v>
      </c>
      <c r="I5" s="257">
        <f t="shared" si="0"/>
        <v>1</v>
      </c>
      <c r="J5" s="257">
        <f t="shared" si="0"/>
        <v>8</v>
      </c>
      <c r="K5" s="257">
        <f t="shared" si="0"/>
        <v>2</v>
      </c>
      <c r="L5" s="257">
        <f t="shared" si="0"/>
        <v>7</v>
      </c>
      <c r="M5" s="257">
        <f t="shared" si="0"/>
        <v>3</v>
      </c>
      <c r="N5" s="257">
        <f t="shared" si="0"/>
        <v>6</v>
      </c>
      <c r="O5" s="257" t="str">
        <f t="shared" si="0"/>
        <v>C</v>
      </c>
      <c r="P5" s="257" t="str">
        <f t="shared" si="0"/>
        <v>C</v>
      </c>
      <c r="Q5" s="257" t="str">
        <f t="shared" si="0"/>
        <v>D</v>
      </c>
      <c r="R5" s="257" t="str">
        <f t="shared" si="0"/>
        <v>D</v>
      </c>
      <c r="S5" s="48"/>
      <c r="T5" s="3"/>
      <c r="U5" s="261" t="str">
        <f>VLOOKUP(CONCATENATE(U4,V4),LookUp!$AL$2:$AM$97,2,FALSE)</f>
        <v>H</v>
      </c>
      <c r="V5" s="262" t="str">
        <f>VLOOKUP(CONCATENATE(W4,X4),LookUp!$AL$2:$AM$97,2,FALSE)</f>
        <v>E</v>
      </c>
      <c r="W5" s="262" t="str">
        <f>VLOOKUP(CONCATENATE(Y4,Z4),LookUp!$AL$2:$AM$97,2,FALSE)</f>
        <v>L</v>
      </c>
      <c r="X5" s="262" t="str">
        <f>VLOOKUP(CONCATENATE(AA4,AB4),LookUp!$AL$2:$AM$97,2,FALSE)</f>
        <v>L</v>
      </c>
      <c r="Y5" s="262" t="str">
        <f>VLOOKUP(CONCATENATE(AC4,AD4),LookUp!$AL$2:$AM$97,2,FALSE)</f>
        <v>O</v>
      </c>
      <c r="Z5" s="262" t="str">
        <f>VLOOKUP(CONCATENATE(AE4,AF4),LookUp!$AL$2:$AM$97,2,FALSE)</f>
        <v>!</v>
      </c>
      <c r="AA5" s="262" t="str">
        <f>VLOOKUP(CONCATENATE(AG4,AH4),LookUp!$AL$2:$AM$97,2,FALSE)</f>
        <v>!</v>
      </c>
      <c r="AB5" s="263" t="str">
        <f>VLOOKUP(CONCATENATE(AI4,AJ4),LookUp!$AL$2:$AM$97,2,FALSE)</f>
        <v>"</v>
      </c>
      <c r="AK5" s="78"/>
      <c r="AL5" s="78"/>
      <c r="AM5" s="78"/>
      <c r="AN5" s="78"/>
      <c r="AO5" s="78"/>
      <c r="AP5" s="78"/>
      <c r="AQ5" s="78"/>
      <c r="AR5" s="225"/>
      <c r="AS5" s="3"/>
      <c r="AT5" s="3"/>
      <c r="AU5" s="3"/>
      <c r="AV5" s="3"/>
    </row>
    <row r="6" spans="1:56" ht="15.75" thickBot="1">
      <c r="A6" s="3"/>
      <c r="B6" s="97" t="s">
        <v>685</v>
      </c>
      <c r="C6" s="304">
        <v>5</v>
      </c>
      <c r="D6" s="305">
        <v>5</v>
      </c>
      <c r="E6" s="305">
        <v>2</v>
      </c>
      <c r="F6" s="305">
        <v>8</v>
      </c>
      <c r="G6" s="305">
        <v>1</v>
      </c>
      <c r="H6" s="305">
        <v>2</v>
      </c>
      <c r="I6" s="305" t="s">
        <v>90</v>
      </c>
      <c r="J6" s="305">
        <v>3</v>
      </c>
      <c r="K6" s="305" t="s">
        <v>89</v>
      </c>
      <c r="L6" s="305">
        <v>4</v>
      </c>
      <c r="M6" s="305">
        <v>5</v>
      </c>
      <c r="N6" s="305">
        <v>7</v>
      </c>
      <c r="O6" s="305">
        <v>6</v>
      </c>
      <c r="P6" s="305">
        <v>8</v>
      </c>
      <c r="Q6" s="305">
        <v>2</v>
      </c>
      <c r="R6" s="306" t="s">
        <v>92</v>
      </c>
      <c r="S6" s="48"/>
      <c r="T6" s="3"/>
      <c r="U6" s="48"/>
      <c r="V6" s="4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20" t="s">
        <v>687</v>
      </c>
      <c r="AO6" s="321"/>
      <c r="AP6" s="321"/>
      <c r="AQ6" s="321"/>
      <c r="AR6" s="321"/>
      <c r="AS6" s="321"/>
      <c r="AT6" s="321"/>
      <c r="AU6" s="321"/>
      <c r="AV6" s="321"/>
      <c r="AW6" s="321"/>
      <c r="AX6" s="321"/>
      <c r="AY6" s="321"/>
      <c r="AZ6" s="321"/>
      <c r="BA6" s="321"/>
      <c r="BB6" s="321"/>
      <c r="BC6" s="321"/>
      <c r="BD6" s="322"/>
    </row>
    <row r="7" spans="1:56" ht="15.75" thickBot="1">
      <c r="A7" s="3"/>
      <c r="B7" s="307" t="s">
        <v>686</v>
      </c>
      <c r="C7" s="308">
        <v>1</v>
      </c>
      <c r="D7" s="78"/>
      <c r="E7" s="78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5"/>
      <c r="T7" s="3"/>
      <c r="U7" s="225"/>
      <c r="V7" s="225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23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5"/>
    </row>
    <row r="8" spans="1:56" ht="15.75" thickBot="1">
      <c r="A8" s="3"/>
      <c r="B8" s="78"/>
      <c r="C8" s="224"/>
      <c r="D8" s="78"/>
      <c r="E8" s="78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5"/>
      <c r="T8" s="3"/>
      <c r="U8" s="225"/>
      <c r="V8" s="22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26"/>
      <c r="AO8" s="327"/>
      <c r="AP8" s="327"/>
      <c r="AQ8" s="327"/>
      <c r="AR8" s="327"/>
      <c r="AS8" s="327"/>
      <c r="AT8" s="327"/>
      <c r="AU8" s="327"/>
      <c r="AV8" s="327"/>
      <c r="AW8" s="327"/>
      <c r="AX8" s="327"/>
      <c r="AY8" s="327"/>
      <c r="AZ8" s="327"/>
      <c r="BA8" s="327"/>
      <c r="BB8" s="327"/>
      <c r="BC8" s="327"/>
      <c r="BD8" s="328"/>
    </row>
    <row r="9" spans="1:56" ht="19.5" thickBot="1">
      <c r="A9" s="3"/>
      <c r="B9" s="224"/>
      <c r="C9" s="360" t="s">
        <v>684</v>
      </c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2"/>
      <c r="AI9" s="3"/>
      <c r="AJ9" s="3"/>
      <c r="AK9" s="3"/>
      <c r="AL9" s="3"/>
      <c r="AM9" s="3"/>
      <c r="AN9" s="3"/>
      <c r="AO9" s="3"/>
      <c r="AP9" s="3"/>
      <c r="AQ9" s="3"/>
      <c r="AS9" s="224"/>
      <c r="AT9" s="224"/>
      <c r="AU9" s="3"/>
      <c r="AV9" s="3"/>
    </row>
    <row r="10" spans="1:56" ht="16.5" thickBot="1">
      <c r="A10" s="3"/>
      <c r="B10" s="224"/>
      <c r="C10" s="354" t="s">
        <v>683</v>
      </c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6"/>
      <c r="S10" s="357" t="s">
        <v>288</v>
      </c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  <c r="AH10" s="359"/>
      <c r="AI10" s="3"/>
      <c r="AJ10" s="3"/>
      <c r="AK10" s="3"/>
      <c r="AL10" s="3"/>
      <c r="AM10" s="3"/>
      <c r="AN10" s="3"/>
      <c r="AO10" s="3"/>
      <c r="AP10" s="3"/>
      <c r="AQ10" s="3"/>
      <c r="AS10" s="224"/>
      <c r="AT10" s="224"/>
      <c r="AU10" s="3"/>
      <c r="AV10" s="3"/>
    </row>
    <row r="11" spans="1:56">
      <c r="A11" s="3"/>
      <c r="B11" s="300" t="str">
        <f>'Enc1'!AX$9</f>
        <v>R0L0_E</v>
      </c>
      <c r="C11" s="275">
        <f>'Enc1'!AX$10</f>
        <v>0</v>
      </c>
      <c r="D11" s="275">
        <f>'Enc1'!AY$10</f>
        <v>0</v>
      </c>
      <c r="E11" s="275" t="str">
        <f>'Enc1'!AZ$10</f>
        <v>E</v>
      </c>
      <c r="F11" s="275">
        <f>'Enc1'!BA$10</f>
        <v>0</v>
      </c>
      <c r="G11" s="275">
        <f>'Enc1'!BB$10</f>
        <v>1</v>
      </c>
      <c r="H11" s="275" t="str">
        <f>'Enc1'!BC$10</f>
        <v>D</v>
      </c>
      <c r="I11" s="275">
        <f>'Enc1'!BD$10</f>
        <v>1</v>
      </c>
      <c r="J11" s="275">
        <f>'Enc1'!BE$10</f>
        <v>0</v>
      </c>
      <c r="K11" s="275">
        <f>'Enc1'!BF$10</f>
        <v>1</v>
      </c>
      <c r="L11" s="275" t="str">
        <f>'Enc1'!BG$10</f>
        <v>F</v>
      </c>
      <c r="M11" s="275">
        <f>'Enc1'!BH$10</f>
        <v>0</v>
      </c>
      <c r="N11" s="275">
        <f>'Enc1'!BI$10</f>
        <v>0</v>
      </c>
      <c r="O11" s="275">
        <f>'Enc1'!BJ$10</f>
        <v>1</v>
      </c>
      <c r="P11" s="275" t="str">
        <f>'Enc1'!BK$10</f>
        <v>E</v>
      </c>
      <c r="Q11" s="275" t="str">
        <f>'Enc1'!BL$10</f>
        <v>F</v>
      </c>
      <c r="R11" s="275">
        <f>'Enc1'!BM$10</f>
        <v>2</v>
      </c>
      <c r="S11" s="276">
        <f>'Dcr1'!AX$138</f>
        <v>0</v>
      </c>
      <c r="T11" s="277">
        <f>'Dcr1'!AY$138</f>
        <v>0</v>
      </c>
      <c r="U11" s="277" t="str">
        <f>'Dcr1'!AZ$138</f>
        <v>E</v>
      </c>
      <c r="V11" s="277">
        <f>'Dcr1'!BA$138</f>
        <v>0</v>
      </c>
      <c r="W11" s="277">
        <f>'Dcr1'!BB$138</f>
        <v>1</v>
      </c>
      <c r="X11" s="277" t="str">
        <f>'Dcr1'!BC$138</f>
        <v>D</v>
      </c>
      <c r="Y11" s="277">
        <f>'Dcr1'!BD$138</f>
        <v>9</v>
      </c>
      <c r="Z11" s="277">
        <f>'Dcr1'!BE$138</f>
        <v>0</v>
      </c>
      <c r="AA11" s="277">
        <f>'Dcr1'!BF$138</f>
        <v>1</v>
      </c>
      <c r="AB11" s="277" t="str">
        <f>'Dcr1'!BG$138</f>
        <v>F</v>
      </c>
      <c r="AC11" s="277">
        <f>'Dcr1'!BH$138</f>
        <v>0</v>
      </c>
      <c r="AD11" s="277">
        <f>'Dcr1'!BI$138</f>
        <v>0</v>
      </c>
      <c r="AE11" s="277">
        <f>'Dcr1'!BJ$138</f>
        <v>1</v>
      </c>
      <c r="AF11" s="277" t="str">
        <f>'Dcr1'!BK$138</f>
        <v>E</v>
      </c>
      <c r="AG11" s="277">
        <f>'Dcr1'!BL$138</f>
        <v>7</v>
      </c>
      <c r="AH11" s="277">
        <f>'Dcr1'!BM$138</f>
        <v>2</v>
      </c>
      <c r="AI11" s="342" t="str">
        <f>'Dcr1'!AX$137</f>
        <v>L0R0_D</v>
      </c>
      <c r="AJ11" s="343"/>
      <c r="AK11" s="343"/>
      <c r="AL11" s="344"/>
      <c r="AM11" s="3"/>
      <c r="AO11" s="186"/>
      <c r="AP11" s="224"/>
      <c r="AQ11" s="3"/>
      <c r="AR11" s="3"/>
    </row>
    <row r="12" spans="1:56" ht="15.75" customHeight="1">
      <c r="A12" s="3"/>
      <c r="B12" s="301" t="str">
        <f>'Enc1'!AX$17</f>
        <v>R1L1_E</v>
      </c>
      <c r="C12" s="279">
        <f>'Enc1'!AX$18</f>
        <v>8</v>
      </c>
      <c r="D12" s="279">
        <f>'Enc1'!AY$18</f>
        <v>1</v>
      </c>
      <c r="E12" s="279">
        <f>'Enc1'!AZ$18</f>
        <v>3</v>
      </c>
      <c r="F12" s="279">
        <f>'Enc1'!BA$18</f>
        <v>7</v>
      </c>
      <c r="G12" s="279">
        <f>'Enc1'!BB$18</f>
        <v>5</v>
      </c>
      <c r="H12" s="279" t="str">
        <f>'Enc1'!BC$18</f>
        <v>E</v>
      </c>
      <c r="I12" s="279">
        <f>'Enc1'!BD$18</f>
        <v>5</v>
      </c>
      <c r="J12" s="279" t="str">
        <f>'Enc1'!BE$18</f>
        <v>C</v>
      </c>
      <c r="K12" s="279">
        <f>'Enc1'!BF$18</f>
        <v>0</v>
      </c>
      <c r="L12" s="279">
        <f>'Enc1'!BG$18</f>
        <v>0</v>
      </c>
      <c r="M12" s="279" t="str">
        <f>'Enc1'!BH$18</f>
        <v>E</v>
      </c>
      <c r="N12" s="279">
        <f>'Enc1'!BI$18</f>
        <v>0</v>
      </c>
      <c r="O12" s="279">
        <f>'Enc1'!BJ$18</f>
        <v>1</v>
      </c>
      <c r="P12" s="279" t="str">
        <f>'Enc1'!BK$18</f>
        <v>D</v>
      </c>
      <c r="Q12" s="279">
        <f>'Enc1'!BL$18</f>
        <v>1</v>
      </c>
      <c r="R12" s="279">
        <f>'Enc1'!BM$18</f>
        <v>0</v>
      </c>
      <c r="S12" s="280">
        <f>'Dcr1'!AX$130</f>
        <v>9</v>
      </c>
      <c r="T12" s="281">
        <f>'Dcr1'!AY$130</f>
        <v>1</v>
      </c>
      <c r="U12" s="281">
        <f>'Dcr1'!AZ$130</f>
        <v>1</v>
      </c>
      <c r="V12" s="281">
        <f>'Dcr1'!BA$130</f>
        <v>7</v>
      </c>
      <c r="W12" s="281">
        <f>'Dcr1'!BB$130</f>
        <v>5</v>
      </c>
      <c r="X12" s="281" t="str">
        <f>'Dcr1'!BC$130</f>
        <v>A</v>
      </c>
      <c r="Y12" s="281" t="str">
        <f>'Dcr1'!BD$130</f>
        <v>D</v>
      </c>
      <c r="Z12" s="281" t="str">
        <f>'Dcr1'!BE$130</f>
        <v>D</v>
      </c>
      <c r="AA12" s="281">
        <f>'Dcr1'!BF$130</f>
        <v>0</v>
      </c>
      <c r="AB12" s="281">
        <f>'Dcr1'!BG$130</f>
        <v>0</v>
      </c>
      <c r="AC12" s="281" t="str">
        <f>'Dcr1'!BH$130</f>
        <v>E</v>
      </c>
      <c r="AD12" s="281">
        <f>'Dcr1'!BI$130</f>
        <v>0</v>
      </c>
      <c r="AE12" s="281">
        <f>'Dcr1'!BJ$130</f>
        <v>1</v>
      </c>
      <c r="AF12" s="281" t="str">
        <f>'Dcr1'!BK$130</f>
        <v>D</v>
      </c>
      <c r="AG12" s="281">
        <f>'Dcr1'!BL$130</f>
        <v>9</v>
      </c>
      <c r="AH12" s="281">
        <f>'Dcr1'!BM$130</f>
        <v>0</v>
      </c>
      <c r="AI12" s="345" t="str">
        <f>'Dcr1'!AX$129</f>
        <v>L1R1_D</v>
      </c>
      <c r="AJ12" s="346"/>
      <c r="AK12" s="346"/>
      <c r="AL12" s="347"/>
      <c r="AM12" s="3"/>
      <c r="AO12" s="186"/>
      <c r="AP12" s="224"/>
      <c r="AQ12" s="225"/>
      <c r="AR12" s="3"/>
    </row>
    <row r="13" spans="1:56">
      <c r="A13" s="3"/>
      <c r="B13" s="301" t="str">
        <f>'Enc1'!AX$25</f>
        <v>R2L2_E</v>
      </c>
      <c r="C13" s="279">
        <f>'Enc1'!AX$26</f>
        <v>5</v>
      </c>
      <c r="D13" s="279">
        <f>'Enc1'!AY$26</f>
        <v>4</v>
      </c>
      <c r="E13" s="279">
        <f>'Enc1'!AZ$26</f>
        <v>8</v>
      </c>
      <c r="F13" s="279">
        <f>'Enc1'!BA$26</f>
        <v>0</v>
      </c>
      <c r="G13" s="279">
        <f>'Enc1'!BB$26</f>
        <v>0</v>
      </c>
      <c r="H13" s="279" t="str">
        <f>'Enc1'!BC$26</f>
        <v>C</v>
      </c>
      <c r="I13" s="279" t="str">
        <f>'Enc1'!BD$26</f>
        <v>D</v>
      </c>
      <c r="J13" s="279">
        <f>'Enc1'!BE$26</f>
        <v>8</v>
      </c>
      <c r="K13" s="279">
        <f>'Enc1'!BF$26</f>
        <v>8</v>
      </c>
      <c r="L13" s="279">
        <f>'Enc1'!BG$26</f>
        <v>1</v>
      </c>
      <c r="M13" s="279">
        <f>'Enc1'!BH$26</f>
        <v>3</v>
      </c>
      <c r="N13" s="279">
        <f>'Enc1'!BI$26</f>
        <v>7</v>
      </c>
      <c r="O13" s="279">
        <f>'Enc1'!BJ$26</f>
        <v>5</v>
      </c>
      <c r="P13" s="279" t="str">
        <f>'Enc1'!BK$26</f>
        <v>E</v>
      </c>
      <c r="Q13" s="279">
        <f>'Enc1'!BL$26</f>
        <v>5</v>
      </c>
      <c r="R13" s="279" t="str">
        <f>'Enc1'!BM$26</f>
        <v>C</v>
      </c>
      <c r="S13" s="280">
        <f>'Dcr1'!AX$122</f>
        <v>1</v>
      </c>
      <c r="T13" s="281" t="str">
        <f>'Dcr1'!AY$122</f>
        <v>C</v>
      </c>
      <c r="U13" s="281">
        <f>'Dcr1'!AZ$122</f>
        <v>1</v>
      </c>
      <c r="V13" s="281">
        <f>'Dcr1'!BA$122</f>
        <v>9</v>
      </c>
      <c r="W13" s="281" t="str">
        <f>'Dcr1'!BB$122</f>
        <v>A</v>
      </c>
      <c r="X13" s="281">
        <f>'Dcr1'!BC$122</f>
        <v>5</v>
      </c>
      <c r="Y13" s="281">
        <f>'Dcr1'!BD$122</f>
        <v>4</v>
      </c>
      <c r="Z13" s="281">
        <f>'Dcr1'!BE$122</f>
        <v>5</v>
      </c>
      <c r="AA13" s="281">
        <f>'Dcr1'!BF$122</f>
        <v>9</v>
      </c>
      <c r="AB13" s="281">
        <f>'Dcr1'!BG$122</f>
        <v>1</v>
      </c>
      <c r="AC13" s="281">
        <f>'Dcr1'!BH$122</f>
        <v>1</v>
      </c>
      <c r="AD13" s="281">
        <f>'Dcr1'!BI$122</f>
        <v>7</v>
      </c>
      <c r="AE13" s="281">
        <f>'Dcr1'!BJ$122</f>
        <v>5</v>
      </c>
      <c r="AF13" s="281" t="str">
        <f>'Dcr1'!BK$122</f>
        <v>A</v>
      </c>
      <c r="AG13" s="281" t="str">
        <f>'Dcr1'!BL$122</f>
        <v>D</v>
      </c>
      <c r="AH13" s="281" t="str">
        <f>'Dcr1'!BM$122</f>
        <v>D</v>
      </c>
      <c r="AI13" s="345" t="str">
        <f>'Dcr1'!AX$121</f>
        <v>L2R2_D</v>
      </c>
      <c r="AJ13" s="346"/>
      <c r="AK13" s="346"/>
      <c r="AL13" s="347"/>
      <c r="AM13" s="3"/>
      <c r="AO13" s="186"/>
      <c r="AP13" s="224"/>
      <c r="AQ13" s="3"/>
      <c r="AR13" s="3"/>
    </row>
    <row r="14" spans="1:56">
      <c r="A14" s="3"/>
      <c r="B14" s="301" t="str">
        <f>'Enc1'!AX$33</f>
        <v>R3L3_E</v>
      </c>
      <c r="C14" s="279">
        <f>'Enc1'!AX$34</f>
        <v>6</v>
      </c>
      <c r="D14" s="279" t="str">
        <f>'Enc1'!AY$34</f>
        <v>E</v>
      </c>
      <c r="E14" s="279">
        <f>'Enc1'!AZ$34</f>
        <v>3</v>
      </c>
      <c r="F14" s="279">
        <f>'Enc1'!BA$34</f>
        <v>3</v>
      </c>
      <c r="G14" s="279">
        <f>'Enc1'!BB$34</f>
        <v>1</v>
      </c>
      <c r="H14" s="279">
        <f>'Enc1'!BC$34</f>
        <v>5</v>
      </c>
      <c r="I14" s="279">
        <f>'Enc1'!BD$34</f>
        <v>2</v>
      </c>
      <c r="J14" s="279">
        <f>'Enc1'!BE$34</f>
        <v>4</v>
      </c>
      <c r="K14" s="279">
        <f>'Enc1'!BF$34</f>
        <v>5</v>
      </c>
      <c r="L14" s="279">
        <f>'Enc1'!BG$34</f>
        <v>4</v>
      </c>
      <c r="M14" s="279">
        <f>'Enc1'!BH$34</f>
        <v>8</v>
      </c>
      <c r="N14" s="279">
        <f>'Enc1'!BI$34</f>
        <v>0</v>
      </c>
      <c r="O14" s="279">
        <f>'Enc1'!BJ$34</f>
        <v>0</v>
      </c>
      <c r="P14" s="279" t="str">
        <f>'Enc1'!BK$34</f>
        <v>C</v>
      </c>
      <c r="Q14" s="279" t="str">
        <f>'Enc1'!BL$34</f>
        <v>D</v>
      </c>
      <c r="R14" s="279">
        <f>'Enc1'!BM$34</f>
        <v>8</v>
      </c>
      <c r="S14" s="280">
        <f>'Dcr1'!AX$114</f>
        <v>9</v>
      </c>
      <c r="T14" s="281">
        <f>'Dcr1'!AY$114</f>
        <v>9</v>
      </c>
      <c r="U14" s="281">
        <f>'Dcr1'!AZ$114</f>
        <v>1</v>
      </c>
      <c r="V14" s="281">
        <f>'Dcr1'!BA$114</f>
        <v>8</v>
      </c>
      <c r="W14" s="281">
        <f>'Dcr1'!BB$114</f>
        <v>0</v>
      </c>
      <c r="X14" s="281">
        <f>'Dcr1'!BC$114</f>
        <v>7</v>
      </c>
      <c r="Y14" s="281">
        <f>'Dcr1'!BD$114</f>
        <v>0</v>
      </c>
      <c r="Z14" s="281">
        <f>'Dcr1'!BE$114</f>
        <v>3</v>
      </c>
      <c r="AA14" s="281">
        <f>'Dcr1'!BF$114</f>
        <v>1</v>
      </c>
      <c r="AB14" s="281" t="str">
        <f>'Dcr1'!BG$114</f>
        <v>C</v>
      </c>
      <c r="AC14" s="281">
        <f>'Dcr1'!BH$114</f>
        <v>1</v>
      </c>
      <c r="AD14" s="281">
        <f>'Dcr1'!BI$114</f>
        <v>9</v>
      </c>
      <c r="AE14" s="281" t="str">
        <f>'Dcr1'!BJ$114</f>
        <v>A</v>
      </c>
      <c r="AF14" s="281">
        <f>'Dcr1'!BK$114</f>
        <v>5</v>
      </c>
      <c r="AG14" s="281">
        <f>'Dcr1'!BL$114</f>
        <v>4</v>
      </c>
      <c r="AH14" s="281">
        <f>'Dcr1'!BM$114</f>
        <v>5</v>
      </c>
      <c r="AI14" s="345" t="str">
        <f>'Dcr1'!AX$113</f>
        <v>L3R3_D</v>
      </c>
      <c r="AJ14" s="346"/>
      <c r="AK14" s="346"/>
      <c r="AL14" s="347"/>
      <c r="AM14" s="3"/>
      <c r="AO14" s="186"/>
      <c r="AP14" s="224"/>
      <c r="AQ14" s="3"/>
      <c r="AR14" s="3"/>
    </row>
    <row r="15" spans="1:56">
      <c r="A15" s="3"/>
      <c r="B15" s="301" t="str">
        <f>'Enc1'!AX$41</f>
        <v>R4L4_E</v>
      </c>
      <c r="C15" s="279">
        <f>'Enc1'!AX$42</f>
        <v>1</v>
      </c>
      <c r="D15" s="279">
        <f>'Enc1'!AY$42</f>
        <v>9</v>
      </c>
      <c r="E15" s="279">
        <f>'Enc1'!AZ$42</f>
        <v>9</v>
      </c>
      <c r="F15" s="279" t="str">
        <f>'Enc1'!BA$42</f>
        <v>A</v>
      </c>
      <c r="G15" s="279">
        <f>'Enc1'!BB$42</f>
        <v>6</v>
      </c>
      <c r="H15" s="279">
        <f>'Enc1'!BC$42</f>
        <v>8</v>
      </c>
      <c r="I15" s="279">
        <f>'Enc1'!BD$42</f>
        <v>4</v>
      </c>
      <c r="J15" s="279">
        <f>'Enc1'!BE$42</f>
        <v>0</v>
      </c>
      <c r="K15" s="279">
        <f>'Enc1'!BF$42</f>
        <v>6</v>
      </c>
      <c r="L15" s="279" t="str">
        <f>'Enc1'!BG$42</f>
        <v>E</v>
      </c>
      <c r="M15" s="279">
        <f>'Enc1'!BH$42</f>
        <v>3</v>
      </c>
      <c r="N15" s="279">
        <f>'Enc1'!BI$42</f>
        <v>3</v>
      </c>
      <c r="O15" s="279">
        <f>'Enc1'!BJ$42</f>
        <v>1</v>
      </c>
      <c r="P15" s="279">
        <f>'Enc1'!BK$42</f>
        <v>5</v>
      </c>
      <c r="Q15" s="279">
        <f>'Enc1'!BL$42</f>
        <v>2</v>
      </c>
      <c r="R15" s="279">
        <f>'Enc1'!BM$42</f>
        <v>4</v>
      </c>
      <c r="S15" s="280">
        <f>'Dcr1'!AX$106</f>
        <v>1</v>
      </c>
      <c r="T15" s="281" t="str">
        <f>'Dcr1'!AY$106</f>
        <v>F</v>
      </c>
      <c r="U15" s="281">
        <f>'Dcr1'!AZ$106</f>
        <v>0</v>
      </c>
      <c r="V15" s="281">
        <f>'Dcr1'!BA$106</f>
        <v>0</v>
      </c>
      <c r="W15" s="281">
        <f>'Dcr1'!BB$106</f>
        <v>5</v>
      </c>
      <c r="X15" s="281">
        <f>'Dcr1'!BC$106</f>
        <v>2</v>
      </c>
      <c r="Y15" s="281" t="str">
        <f>'Dcr1'!BD$106</f>
        <v>E</v>
      </c>
      <c r="Z15" s="281">
        <f>'Dcr1'!BE$106</f>
        <v>2</v>
      </c>
      <c r="AA15" s="281">
        <f>'Dcr1'!BF$106</f>
        <v>9</v>
      </c>
      <c r="AB15" s="281">
        <f>'Dcr1'!BG$106</f>
        <v>9</v>
      </c>
      <c r="AC15" s="281">
        <f>'Dcr1'!BH$106</f>
        <v>1</v>
      </c>
      <c r="AD15" s="281">
        <f>'Dcr1'!BI$106</f>
        <v>8</v>
      </c>
      <c r="AE15" s="281">
        <f>'Dcr1'!BJ$106</f>
        <v>0</v>
      </c>
      <c r="AF15" s="281">
        <f>'Dcr1'!BK$106</f>
        <v>7</v>
      </c>
      <c r="AG15" s="281">
        <f>'Dcr1'!BL$106</f>
        <v>0</v>
      </c>
      <c r="AH15" s="281">
        <f>'Dcr1'!BM$106</f>
        <v>3</v>
      </c>
      <c r="AI15" s="345" t="str">
        <f>'Dcr1'!AX$105</f>
        <v>L4R4_D</v>
      </c>
      <c r="AJ15" s="346"/>
      <c r="AK15" s="346"/>
      <c r="AL15" s="347"/>
      <c r="AM15" s="3"/>
      <c r="AP15" s="225"/>
      <c r="AQ15" s="3"/>
    </row>
    <row r="16" spans="1:56">
      <c r="A16" s="3"/>
      <c r="B16" s="301" t="str">
        <f>'Enc1'!AX$49</f>
        <v>R5L5_E</v>
      </c>
      <c r="C16" s="279">
        <f>'Enc1'!AX$50</f>
        <v>1</v>
      </c>
      <c r="D16" s="279">
        <f>'Enc1'!AY$50</f>
        <v>9</v>
      </c>
      <c r="E16" s="279" t="str">
        <f>'Enc1'!AZ$50</f>
        <v>C</v>
      </c>
      <c r="F16" s="279">
        <f>'Enc1'!BA$50</f>
        <v>3</v>
      </c>
      <c r="G16" s="279">
        <f>'Enc1'!BB$50</f>
        <v>6</v>
      </c>
      <c r="H16" s="279">
        <f>'Enc1'!BC$50</f>
        <v>8</v>
      </c>
      <c r="I16" s="279">
        <f>'Enc1'!BD$50</f>
        <v>4</v>
      </c>
      <c r="J16" s="279">
        <f>'Enc1'!BE$50</f>
        <v>6</v>
      </c>
      <c r="K16" s="279">
        <f>'Enc1'!BF$50</f>
        <v>1</v>
      </c>
      <c r="L16" s="279">
        <f>'Enc1'!BG$50</f>
        <v>9</v>
      </c>
      <c r="M16" s="279">
        <f>'Enc1'!BH$50</f>
        <v>9</v>
      </c>
      <c r="N16" s="279" t="str">
        <f>'Enc1'!BI$50</f>
        <v>A</v>
      </c>
      <c r="O16" s="279">
        <f>'Enc1'!BJ$50</f>
        <v>6</v>
      </c>
      <c r="P16" s="279">
        <f>'Enc1'!BK$50</f>
        <v>8</v>
      </c>
      <c r="Q16" s="279">
        <f>'Enc1'!BL$50</f>
        <v>4</v>
      </c>
      <c r="R16" s="279">
        <f>'Enc1'!BM$50</f>
        <v>0</v>
      </c>
      <c r="S16" s="280" t="str">
        <f>'Dcr1'!AX$98</f>
        <v>D</v>
      </c>
      <c r="T16" s="281">
        <f>'Dcr1'!AY$98</f>
        <v>5</v>
      </c>
      <c r="U16" s="281" t="str">
        <f>'Dcr1'!AZ$98</f>
        <v>F</v>
      </c>
      <c r="V16" s="281" t="str">
        <f>'Dcr1'!BA$98</f>
        <v>B</v>
      </c>
      <c r="W16" s="281">
        <f>'Dcr1'!BB$98</f>
        <v>6</v>
      </c>
      <c r="X16" s="281" t="str">
        <f>'Dcr1'!BC$98</f>
        <v>F</v>
      </c>
      <c r="Y16" s="281">
        <f>'Dcr1'!BD$98</f>
        <v>5</v>
      </c>
      <c r="Z16" s="281">
        <f>'Dcr1'!BE$98</f>
        <v>9</v>
      </c>
      <c r="AA16" s="281">
        <f>'Dcr1'!BF$98</f>
        <v>1</v>
      </c>
      <c r="AB16" s="281" t="str">
        <f>'Dcr1'!BG$98</f>
        <v>F</v>
      </c>
      <c r="AC16" s="281">
        <f>'Dcr1'!BH$98</f>
        <v>0</v>
      </c>
      <c r="AD16" s="281">
        <f>'Dcr1'!BI$98</f>
        <v>0</v>
      </c>
      <c r="AE16" s="281">
        <f>'Dcr1'!BJ$98</f>
        <v>5</v>
      </c>
      <c r="AF16" s="281">
        <f>'Dcr1'!BK$98</f>
        <v>2</v>
      </c>
      <c r="AG16" s="281" t="str">
        <f>'Dcr1'!BL$98</f>
        <v>E</v>
      </c>
      <c r="AH16" s="281">
        <f>'Dcr1'!BM$98</f>
        <v>2</v>
      </c>
      <c r="AI16" s="345" t="str">
        <f>'Dcr1'!AX$97</f>
        <v>L5R5_D</v>
      </c>
      <c r="AJ16" s="346"/>
      <c r="AK16" s="346"/>
      <c r="AL16" s="347"/>
      <c r="AM16" s="3"/>
      <c r="AP16" s="88"/>
      <c r="AQ16" s="3"/>
    </row>
    <row r="17" spans="1:55" ht="15" customHeight="1">
      <c r="A17" s="3"/>
      <c r="B17" s="301" t="str">
        <f>'Enc1'!AX$57</f>
        <v>R6L6_E</v>
      </c>
      <c r="C17" s="279">
        <f>'Enc1'!AX$58</f>
        <v>2</v>
      </c>
      <c r="D17" s="279">
        <f>'Enc1'!AY$58</f>
        <v>6</v>
      </c>
      <c r="E17" s="279">
        <f>'Enc1'!AZ$58</f>
        <v>2</v>
      </c>
      <c r="F17" s="279" t="str">
        <f>'Enc1'!BA$58</f>
        <v>B</v>
      </c>
      <c r="G17" s="279">
        <f>'Enc1'!BB$58</f>
        <v>4</v>
      </c>
      <c r="H17" s="279">
        <f>'Enc1'!BC$58</f>
        <v>3</v>
      </c>
      <c r="I17" s="279" t="str">
        <f>'Enc1'!BD$58</f>
        <v>D</v>
      </c>
      <c r="J17" s="279" t="str">
        <f>'Enc1'!BE$58</f>
        <v>E</v>
      </c>
      <c r="K17" s="279">
        <f>'Enc1'!BF$58</f>
        <v>1</v>
      </c>
      <c r="L17" s="279">
        <f>'Enc1'!BG$58</f>
        <v>9</v>
      </c>
      <c r="M17" s="279" t="str">
        <f>'Enc1'!BH$58</f>
        <v>C</v>
      </c>
      <c r="N17" s="279">
        <f>'Enc1'!BI$58</f>
        <v>3</v>
      </c>
      <c r="O17" s="279">
        <f>'Enc1'!BJ$58</f>
        <v>6</v>
      </c>
      <c r="P17" s="279">
        <f>'Enc1'!BK$58</f>
        <v>8</v>
      </c>
      <c r="Q17" s="279">
        <f>'Enc1'!BL$58</f>
        <v>4</v>
      </c>
      <c r="R17" s="279">
        <f>'Enc1'!BM$58</f>
        <v>6</v>
      </c>
      <c r="S17" s="280" t="str">
        <f>'Dcr1'!AX$90</f>
        <v>A</v>
      </c>
      <c r="T17" s="281">
        <f>'Dcr1'!AY$90</f>
        <v>6</v>
      </c>
      <c r="U17" s="281">
        <f>'Dcr1'!AZ$90</f>
        <v>8</v>
      </c>
      <c r="V17" s="281">
        <f>'Dcr1'!BA$90</f>
        <v>8</v>
      </c>
      <c r="W17" s="281" t="str">
        <f>'Dcr1'!BB$90</f>
        <v>C</v>
      </c>
      <c r="X17" s="281">
        <f>'Dcr1'!BC$90</f>
        <v>1</v>
      </c>
      <c r="Y17" s="281">
        <f>'Dcr1'!BD$90</f>
        <v>6</v>
      </c>
      <c r="Z17" s="281">
        <f>'Dcr1'!BE$90</f>
        <v>1</v>
      </c>
      <c r="AA17" s="281" t="str">
        <f>'Dcr1'!BF$90</f>
        <v>D</v>
      </c>
      <c r="AB17" s="281">
        <f>'Dcr1'!BG$90</f>
        <v>5</v>
      </c>
      <c r="AC17" s="281" t="str">
        <f>'Dcr1'!BH$90</f>
        <v>F</v>
      </c>
      <c r="AD17" s="281" t="str">
        <f>'Dcr1'!BI$90</f>
        <v>B</v>
      </c>
      <c r="AE17" s="281">
        <f>'Dcr1'!BJ$90</f>
        <v>6</v>
      </c>
      <c r="AF17" s="281" t="str">
        <f>'Dcr1'!BK$90</f>
        <v>F</v>
      </c>
      <c r="AG17" s="281">
        <f>'Dcr1'!BL$90</f>
        <v>5</v>
      </c>
      <c r="AH17" s="281">
        <f>'Dcr1'!BM$90</f>
        <v>9</v>
      </c>
      <c r="AI17" s="345" t="str">
        <f>'Dcr1'!AX$89</f>
        <v>L6R6_D</v>
      </c>
      <c r="AJ17" s="346"/>
      <c r="AK17" s="346"/>
      <c r="AL17" s="347"/>
      <c r="AM17" s="3"/>
      <c r="AO17" s="88"/>
      <c r="AP17" s="88"/>
      <c r="AQ17" s="3"/>
    </row>
    <row r="18" spans="1:55">
      <c r="A18" s="3"/>
      <c r="B18" s="301" t="str">
        <f>'Enc1'!AX$65</f>
        <v>R7L7_E</v>
      </c>
      <c r="C18" s="279">
        <f>'Enc1'!AX$66</f>
        <v>1</v>
      </c>
      <c r="D18" s="279">
        <f>'Enc1'!AY$66</f>
        <v>9</v>
      </c>
      <c r="E18" s="279">
        <f>'Enc1'!AZ$66</f>
        <v>9</v>
      </c>
      <c r="F18" s="279" t="str">
        <f>'Enc1'!BA$66</f>
        <v>F</v>
      </c>
      <c r="G18" s="279" t="str">
        <f>'Enc1'!BB$66</f>
        <v>D</v>
      </c>
      <c r="H18" s="279">
        <f>'Enc1'!BC$66</f>
        <v>4</v>
      </c>
      <c r="I18" s="279" t="str">
        <f>'Enc1'!BD$66</f>
        <v>A</v>
      </c>
      <c r="J18" s="279" t="str">
        <f>'Enc1'!BE$66</f>
        <v>C</v>
      </c>
      <c r="K18" s="279">
        <f>'Enc1'!BF$66</f>
        <v>2</v>
      </c>
      <c r="L18" s="279">
        <f>'Enc1'!BG$66</f>
        <v>6</v>
      </c>
      <c r="M18" s="279">
        <f>'Enc1'!BH$66</f>
        <v>2</v>
      </c>
      <c r="N18" s="279" t="str">
        <f>'Enc1'!BI$66</f>
        <v>B</v>
      </c>
      <c r="O18" s="279">
        <f>'Enc1'!BJ$66</f>
        <v>4</v>
      </c>
      <c r="P18" s="279">
        <f>'Enc1'!BK$66</f>
        <v>3</v>
      </c>
      <c r="Q18" s="279" t="str">
        <f>'Enc1'!BL$66</f>
        <v>D</v>
      </c>
      <c r="R18" s="279" t="str">
        <f>'Enc1'!BM$66</f>
        <v>E</v>
      </c>
      <c r="S18" s="280" t="str">
        <f>'Dcr1'!AX$82</f>
        <v>F</v>
      </c>
      <c r="T18" s="281" t="str">
        <f>'Dcr1'!AY$82</f>
        <v>E</v>
      </c>
      <c r="U18" s="281">
        <f>'Dcr1'!AZ$82</f>
        <v>7</v>
      </c>
      <c r="V18" s="281" t="str">
        <f>'Dcr1'!BA$82</f>
        <v>D</v>
      </c>
      <c r="W18" s="281" t="str">
        <f>'Dcr1'!BB$82</f>
        <v>E</v>
      </c>
      <c r="X18" s="281">
        <f>'Dcr1'!BC$82</f>
        <v>2</v>
      </c>
      <c r="Y18" s="281">
        <f>'Dcr1'!BD$82</f>
        <v>2</v>
      </c>
      <c r="Z18" s="281" t="str">
        <f>'Dcr1'!BE$82</f>
        <v>E</v>
      </c>
      <c r="AA18" s="281" t="str">
        <f>'Dcr1'!BF$82</f>
        <v>A</v>
      </c>
      <c r="AB18" s="281">
        <f>'Dcr1'!BG$82</f>
        <v>6</v>
      </c>
      <c r="AC18" s="281">
        <f>'Dcr1'!BH$82</f>
        <v>8</v>
      </c>
      <c r="AD18" s="281">
        <f>'Dcr1'!BI$82</f>
        <v>8</v>
      </c>
      <c r="AE18" s="281" t="str">
        <f>'Dcr1'!BJ$82</f>
        <v>C</v>
      </c>
      <c r="AF18" s="281">
        <f>'Dcr1'!BK$82</f>
        <v>1</v>
      </c>
      <c r="AG18" s="281">
        <f>'Dcr1'!BL$82</f>
        <v>6</v>
      </c>
      <c r="AH18" s="281">
        <f>'Dcr1'!BM$82</f>
        <v>1</v>
      </c>
      <c r="AI18" s="345" t="str">
        <f>'Dcr1'!AX$81</f>
        <v>L7R7_D</v>
      </c>
      <c r="AJ18" s="346"/>
      <c r="AK18" s="346"/>
      <c r="AL18" s="347"/>
      <c r="AM18" s="3"/>
      <c r="AN18" s="3"/>
      <c r="AO18" s="88"/>
      <c r="AP18" s="88"/>
      <c r="AQ18" s="3"/>
    </row>
    <row r="19" spans="1:55">
      <c r="A19" s="3"/>
      <c r="B19" s="301" t="str">
        <f>'Enc1'!AX$73</f>
        <v>R8L8_E</v>
      </c>
      <c r="C19" s="279">
        <f>'Enc1'!AX$74</f>
        <v>4</v>
      </c>
      <c r="D19" s="279" t="str">
        <f>'Enc1'!AY$74</f>
        <v>E</v>
      </c>
      <c r="E19" s="279" t="str">
        <f>'Enc1'!AZ$74</f>
        <v>C</v>
      </c>
      <c r="F19" s="279" t="str">
        <f>'Enc1'!BA$74</f>
        <v>B</v>
      </c>
      <c r="G19" s="279">
        <f>'Enc1'!BB$74</f>
        <v>5</v>
      </c>
      <c r="H19" s="279" t="str">
        <f>'Enc1'!BC$74</f>
        <v>A</v>
      </c>
      <c r="I19" s="279">
        <f>'Enc1'!BD$74</f>
        <v>9</v>
      </c>
      <c r="J19" s="279" t="str">
        <f>'Enc1'!BE$74</f>
        <v>F</v>
      </c>
      <c r="K19" s="279">
        <f>'Enc1'!BF$74</f>
        <v>1</v>
      </c>
      <c r="L19" s="279">
        <f>'Enc1'!BG$74</f>
        <v>9</v>
      </c>
      <c r="M19" s="279">
        <f>'Enc1'!BH$74</f>
        <v>9</v>
      </c>
      <c r="N19" s="279" t="str">
        <f>'Enc1'!BI$74</f>
        <v>F</v>
      </c>
      <c r="O19" s="279" t="str">
        <f>'Enc1'!BJ$74</f>
        <v>D</v>
      </c>
      <c r="P19" s="279">
        <f>'Enc1'!BK$74</f>
        <v>4</v>
      </c>
      <c r="Q19" s="279" t="str">
        <f>'Enc1'!BL$74</f>
        <v>A</v>
      </c>
      <c r="R19" s="279" t="str">
        <f>'Enc1'!BM$74</f>
        <v>C</v>
      </c>
      <c r="S19" s="280">
        <f>'Dcr1'!AX$74</f>
        <v>7</v>
      </c>
      <c r="T19" s="281">
        <f>'Dcr1'!AY$74</f>
        <v>2</v>
      </c>
      <c r="U19" s="281">
        <f>'Dcr1'!AZ$74</f>
        <v>1</v>
      </c>
      <c r="V19" s="281">
        <f>'Dcr1'!BA$74</f>
        <v>9</v>
      </c>
      <c r="W19" s="281" t="str">
        <f>'Dcr1'!BB$74</f>
        <v>E</v>
      </c>
      <c r="X19" s="281">
        <f>'Dcr1'!BC$74</f>
        <v>7</v>
      </c>
      <c r="Y19" s="281" t="str">
        <f>'Dcr1'!BD$74</f>
        <v>F</v>
      </c>
      <c r="Z19" s="281">
        <f>'Dcr1'!BE$74</f>
        <v>5</v>
      </c>
      <c r="AA19" s="281" t="str">
        <f>'Dcr1'!BF$74</f>
        <v>F</v>
      </c>
      <c r="AB19" s="281" t="str">
        <f>'Dcr1'!BG$74</f>
        <v>E</v>
      </c>
      <c r="AC19" s="281">
        <f>'Dcr1'!BH$74</f>
        <v>7</v>
      </c>
      <c r="AD19" s="281" t="str">
        <f>'Dcr1'!BI$74</f>
        <v>D</v>
      </c>
      <c r="AE19" s="281" t="str">
        <f>'Dcr1'!BJ$74</f>
        <v>E</v>
      </c>
      <c r="AF19" s="281">
        <f>'Dcr1'!BK$74</f>
        <v>2</v>
      </c>
      <c r="AG19" s="281">
        <f>'Dcr1'!BL$74</f>
        <v>2</v>
      </c>
      <c r="AH19" s="281" t="str">
        <f>'Dcr1'!BM$74</f>
        <v>E</v>
      </c>
      <c r="AI19" s="345" t="str">
        <f>'Dcr1'!AX$73</f>
        <v>L8R8_D</v>
      </c>
      <c r="AJ19" s="346"/>
      <c r="AK19" s="346"/>
      <c r="AL19" s="347"/>
      <c r="AM19" s="3"/>
      <c r="AN19" s="3"/>
      <c r="AO19" s="88"/>
      <c r="AP19" s="88"/>
      <c r="AQ19" s="3"/>
    </row>
    <row r="20" spans="1:55">
      <c r="A20" s="3"/>
      <c r="B20" s="301" t="str">
        <f>'Enc1'!AX$81</f>
        <v>R9L9_E</v>
      </c>
      <c r="C20" s="279">
        <f>'Enc1'!AX$82</f>
        <v>2</v>
      </c>
      <c r="D20" s="279">
        <f>'Enc1'!AY$82</f>
        <v>2</v>
      </c>
      <c r="E20" s="279" t="str">
        <f>'Enc1'!AZ$82</f>
        <v>D</v>
      </c>
      <c r="F20" s="279">
        <f>'Enc1'!BA$82</f>
        <v>7</v>
      </c>
      <c r="G20" s="279" t="str">
        <f>'Enc1'!BB$82</f>
        <v>B</v>
      </c>
      <c r="H20" s="279">
        <f>'Enc1'!BC$82</f>
        <v>6</v>
      </c>
      <c r="I20" s="279">
        <f>'Enc1'!BD$82</f>
        <v>9</v>
      </c>
      <c r="J20" s="279">
        <f>'Enc1'!BE$82</f>
        <v>8</v>
      </c>
      <c r="K20" s="279">
        <f>'Enc1'!BF$82</f>
        <v>4</v>
      </c>
      <c r="L20" s="279" t="str">
        <f>'Enc1'!BG$82</f>
        <v>E</v>
      </c>
      <c r="M20" s="279" t="str">
        <f>'Enc1'!BH$82</f>
        <v>C</v>
      </c>
      <c r="N20" s="279" t="str">
        <f>'Enc1'!BI$82</f>
        <v>B</v>
      </c>
      <c r="O20" s="279">
        <f>'Enc1'!BJ$82</f>
        <v>5</v>
      </c>
      <c r="P20" s="279" t="str">
        <f>'Enc1'!BK$82</f>
        <v>A</v>
      </c>
      <c r="Q20" s="279">
        <f>'Enc1'!BL$82</f>
        <v>9</v>
      </c>
      <c r="R20" s="279" t="str">
        <f>'Enc1'!BM$82</f>
        <v>F</v>
      </c>
      <c r="S20" s="280">
        <f>'Dcr1'!AX$66</f>
        <v>3</v>
      </c>
      <c r="T20" s="281" t="str">
        <f>'Dcr1'!AY$66</f>
        <v>C</v>
      </c>
      <c r="U20" s="281">
        <f>'Dcr1'!AZ$66</f>
        <v>3</v>
      </c>
      <c r="V20" s="281">
        <f>'Dcr1'!BA$66</f>
        <v>9</v>
      </c>
      <c r="W20" s="281" t="str">
        <f>'Dcr1'!BB$66</f>
        <v>E</v>
      </c>
      <c r="X20" s="281" t="str">
        <f>'Dcr1'!BC$66</f>
        <v>A</v>
      </c>
      <c r="Y20" s="281">
        <f>'Dcr1'!BD$66</f>
        <v>6</v>
      </c>
      <c r="Z20" s="281" t="str">
        <f>'Dcr1'!BE$66</f>
        <v>C</v>
      </c>
      <c r="AA20" s="281">
        <f>'Dcr1'!BF$66</f>
        <v>7</v>
      </c>
      <c r="AB20" s="281">
        <f>'Dcr1'!BG$66</f>
        <v>2</v>
      </c>
      <c r="AC20" s="281">
        <f>'Dcr1'!BH$66</f>
        <v>1</v>
      </c>
      <c r="AD20" s="281">
        <f>'Dcr1'!BI$66</f>
        <v>9</v>
      </c>
      <c r="AE20" s="281" t="str">
        <f>'Dcr1'!BJ$66</f>
        <v>E</v>
      </c>
      <c r="AF20" s="281">
        <f>'Dcr1'!BK$66</f>
        <v>7</v>
      </c>
      <c r="AG20" s="281" t="str">
        <f>'Dcr1'!BL$66</f>
        <v>F</v>
      </c>
      <c r="AH20" s="281">
        <f>'Dcr1'!BM$66</f>
        <v>5</v>
      </c>
      <c r="AI20" s="345" t="str">
        <f>'Dcr1'!AX$65</f>
        <v>L9R9_D</v>
      </c>
      <c r="AJ20" s="346"/>
      <c r="AK20" s="346"/>
      <c r="AL20" s="347"/>
      <c r="AM20" s="3"/>
      <c r="AN20" s="3"/>
      <c r="AO20" s="88"/>
      <c r="AP20" s="88"/>
      <c r="AQ20" s="3"/>
    </row>
    <row r="21" spans="1:55">
      <c r="A21" s="3"/>
      <c r="B21" s="301" t="str">
        <f>'Enc1'!AX$89</f>
        <v>R10L10_E</v>
      </c>
      <c r="C21" s="279">
        <f>'Enc1'!AX$90</f>
        <v>8</v>
      </c>
      <c r="D21" s="279">
        <f>'Enc1'!AY$90</f>
        <v>9</v>
      </c>
      <c r="E21" s="279">
        <f>'Enc1'!AZ$90</f>
        <v>4</v>
      </c>
      <c r="F21" s="279">
        <f>'Enc1'!BA$90</f>
        <v>6</v>
      </c>
      <c r="G21" s="279" t="str">
        <f>'Enc1'!BB$90</f>
        <v>E</v>
      </c>
      <c r="H21" s="279" t="str">
        <f>'Enc1'!BC$90</f>
        <v>E</v>
      </c>
      <c r="I21" s="279" t="str">
        <f>'Enc1'!BD$90</f>
        <v>A</v>
      </c>
      <c r="J21" s="279">
        <f>'Enc1'!BE$90</f>
        <v>0</v>
      </c>
      <c r="K21" s="279">
        <f>'Enc1'!BF$90</f>
        <v>2</v>
      </c>
      <c r="L21" s="279">
        <f>'Enc1'!BG$90</f>
        <v>2</v>
      </c>
      <c r="M21" s="279" t="str">
        <f>'Enc1'!BH$90</f>
        <v>D</v>
      </c>
      <c r="N21" s="279">
        <f>'Enc1'!BI$90</f>
        <v>7</v>
      </c>
      <c r="O21" s="279" t="str">
        <f>'Enc1'!BJ$90</f>
        <v>B</v>
      </c>
      <c r="P21" s="279">
        <f>'Enc1'!BK$90</f>
        <v>6</v>
      </c>
      <c r="Q21" s="279">
        <f>'Enc1'!BL$90</f>
        <v>9</v>
      </c>
      <c r="R21" s="279">
        <f>'Enc1'!BM$90</f>
        <v>8</v>
      </c>
      <c r="S21" s="280" t="str">
        <f>'Dcr1'!AX$58</f>
        <v>C</v>
      </c>
      <c r="T21" s="281">
        <f>'Dcr1'!AY$58</f>
        <v>0</v>
      </c>
      <c r="U21" s="281">
        <f>'Dcr1'!AZ$58</f>
        <v>0</v>
      </c>
      <c r="V21" s="281" t="str">
        <f>'Dcr1'!BA$58</f>
        <v>B</v>
      </c>
      <c r="W21" s="281">
        <f>'Dcr1'!BB$58</f>
        <v>2</v>
      </c>
      <c r="X21" s="281" t="str">
        <f>'Dcr1'!BC$58</f>
        <v>A</v>
      </c>
      <c r="Y21" s="281">
        <f>'Dcr1'!BD$58</f>
        <v>0</v>
      </c>
      <c r="Z21" s="281">
        <f>'Dcr1'!BE$58</f>
        <v>4</v>
      </c>
      <c r="AA21" s="281">
        <f>'Dcr1'!BF$58</f>
        <v>3</v>
      </c>
      <c r="AB21" s="281" t="str">
        <f>'Dcr1'!BG$58</f>
        <v>C</v>
      </c>
      <c r="AC21" s="281">
        <f>'Dcr1'!BH$58</f>
        <v>3</v>
      </c>
      <c r="AD21" s="281">
        <f>'Dcr1'!BI$58</f>
        <v>9</v>
      </c>
      <c r="AE21" s="281" t="str">
        <f>'Dcr1'!BJ$58</f>
        <v>E</v>
      </c>
      <c r="AF21" s="281" t="str">
        <f>'Dcr1'!BK$58</f>
        <v>A</v>
      </c>
      <c r="AG21" s="281">
        <f>'Dcr1'!BL$58</f>
        <v>6</v>
      </c>
      <c r="AH21" s="281" t="str">
        <f>'Dcr1'!BM$58</f>
        <v>C</v>
      </c>
      <c r="AI21" s="345" t="str">
        <f>'Dcr1'!AX$57</f>
        <v>L10R10_D</v>
      </c>
      <c r="AJ21" s="346"/>
      <c r="AK21" s="346"/>
      <c r="AL21" s="347"/>
      <c r="AM21" s="3"/>
      <c r="AN21" s="3"/>
      <c r="AO21" s="88"/>
      <c r="AP21" s="88"/>
      <c r="AQ21" s="3"/>
    </row>
    <row r="22" spans="1:55">
      <c r="A22" s="3"/>
      <c r="B22" s="301" t="str">
        <f>'Enc1'!AX$97</f>
        <v>R11L11_E</v>
      </c>
      <c r="C22" s="279" t="str">
        <f>'Enc1'!AX$98</f>
        <v>D</v>
      </c>
      <c r="D22" s="279">
        <f>'Enc1'!AY$98</f>
        <v>0</v>
      </c>
      <c r="E22" s="279">
        <f>'Enc1'!AZ$98</f>
        <v>4</v>
      </c>
      <c r="F22" s="279">
        <f>'Enc1'!BA$98</f>
        <v>3</v>
      </c>
      <c r="G22" s="279">
        <f>'Enc1'!BB$98</f>
        <v>6</v>
      </c>
      <c r="H22" s="279">
        <f>'Enc1'!BC$98</f>
        <v>4</v>
      </c>
      <c r="I22" s="279" t="str">
        <f>'Enc1'!BD$98</f>
        <v>E</v>
      </c>
      <c r="J22" s="279" t="str">
        <f>'Enc1'!BE$98</f>
        <v>F</v>
      </c>
      <c r="K22" s="279">
        <f>'Enc1'!BF$98</f>
        <v>8</v>
      </c>
      <c r="L22" s="279">
        <f>'Enc1'!BG$98</f>
        <v>9</v>
      </c>
      <c r="M22" s="279">
        <f>'Enc1'!BH$98</f>
        <v>4</v>
      </c>
      <c r="N22" s="279">
        <f>'Enc1'!BI$98</f>
        <v>6</v>
      </c>
      <c r="O22" s="279" t="str">
        <f>'Enc1'!BJ$98</f>
        <v>E</v>
      </c>
      <c r="P22" s="279" t="str">
        <f>'Enc1'!BK$98</f>
        <v>E</v>
      </c>
      <c r="Q22" s="279" t="str">
        <f>'Enc1'!BL$98</f>
        <v>A</v>
      </c>
      <c r="R22" s="279">
        <f>'Enc1'!BM$98</f>
        <v>0</v>
      </c>
      <c r="S22" s="280">
        <f>'Dcr1'!AX$50</f>
        <v>3</v>
      </c>
      <c r="T22" s="281">
        <f>'Dcr1'!AY$50</f>
        <v>6</v>
      </c>
      <c r="U22" s="281" t="str">
        <f>'Dcr1'!AZ$50</f>
        <v>C</v>
      </c>
      <c r="V22" s="281" t="str">
        <f>'Dcr1'!BA$50</f>
        <v>E</v>
      </c>
      <c r="W22" s="281">
        <f>'Dcr1'!BB$50</f>
        <v>1</v>
      </c>
      <c r="X22" s="281" t="str">
        <f>'Dcr1'!BC$50</f>
        <v>D</v>
      </c>
      <c r="Y22" s="281">
        <f>'Dcr1'!BD$50</f>
        <v>8</v>
      </c>
      <c r="Z22" s="281" t="str">
        <f>'Dcr1'!BE$50</f>
        <v>F</v>
      </c>
      <c r="AA22" s="281" t="str">
        <f>'Dcr1'!BF$50</f>
        <v>C</v>
      </c>
      <c r="AB22" s="281">
        <f>'Dcr1'!BG$50</f>
        <v>0</v>
      </c>
      <c r="AC22" s="281">
        <f>'Dcr1'!BH$50</f>
        <v>0</v>
      </c>
      <c r="AD22" s="281" t="str">
        <f>'Dcr1'!BI$50</f>
        <v>B</v>
      </c>
      <c r="AE22" s="281">
        <f>'Dcr1'!BJ$50</f>
        <v>2</v>
      </c>
      <c r="AF22" s="281" t="str">
        <f>'Dcr1'!BK$50</f>
        <v>A</v>
      </c>
      <c r="AG22" s="281">
        <f>'Dcr1'!BL$50</f>
        <v>0</v>
      </c>
      <c r="AH22" s="281">
        <f>'Dcr1'!BM$50</f>
        <v>4</v>
      </c>
      <c r="AI22" s="345" t="str">
        <f>'Dcr1'!AX$49</f>
        <v>L11R11_D</v>
      </c>
      <c r="AJ22" s="346"/>
      <c r="AK22" s="346"/>
      <c r="AL22" s="347"/>
      <c r="AM22" s="3"/>
      <c r="AN22" s="3"/>
      <c r="AO22" s="88"/>
      <c r="AP22" s="88"/>
      <c r="AQ22" s="3"/>
    </row>
    <row r="23" spans="1:55">
      <c r="A23" s="3"/>
      <c r="B23" s="301" t="str">
        <f>'Enc1'!AX$105</f>
        <v>R12L12_E</v>
      </c>
      <c r="C23" s="279" t="str">
        <f>'Enc1'!AX$106</f>
        <v>F</v>
      </c>
      <c r="D23" s="279">
        <f>'Enc1'!AY$106</f>
        <v>3</v>
      </c>
      <c r="E23" s="279" t="str">
        <f>'Enc1'!AZ$106</f>
        <v>F</v>
      </c>
      <c r="F23" s="279">
        <f>'Enc1'!BA$106</f>
        <v>0</v>
      </c>
      <c r="G23" s="279">
        <f>'Enc1'!BB$106</f>
        <v>0</v>
      </c>
      <c r="H23" s="279">
        <f>'Enc1'!BC$106</f>
        <v>9</v>
      </c>
      <c r="I23" s="279" t="str">
        <f>'Enc1'!BD$106</f>
        <v>C</v>
      </c>
      <c r="J23" s="279" t="str">
        <f>'Enc1'!BE$106</f>
        <v>F</v>
      </c>
      <c r="K23" s="279" t="str">
        <f>'Enc1'!BF$106</f>
        <v>D</v>
      </c>
      <c r="L23" s="279">
        <f>'Enc1'!BG$106</f>
        <v>0</v>
      </c>
      <c r="M23" s="279">
        <f>'Enc1'!BH$106</f>
        <v>4</v>
      </c>
      <c r="N23" s="279">
        <f>'Enc1'!BI$106</f>
        <v>3</v>
      </c>
      <c r="O23" s="279">
        <f>'Enc1'!BJ$106</f>
        <v>6</v>
      </c>
      <c r="P23" s="279">
        <f>'Enc1'!BK$106</f>
        <v>4</v>
      </c>
      <c r="Q23" s="279" t="str">
        <f>'Enc1'!BL$106</f>
        <v>E</v>
      </c>
      <c r="R23" s="279" t="str">
        <f>'Enc1'!BM$106</f>
        <v>F</v>
      </c>
      <c r="S23" s="280">
        <f>'Dcr1'!AX$42</f>
        <v>3</v>
      </c>
      <c r="T23" s="281" t="str">
        <f>'Dcr1'!AY$42</f>
        <v>A</v>
      </c>
      <c r="U23" s="281">
        <f>'Dcr1'!AZ$42</f>
        <v>8</v>
      </c>
      <c r="V23" s="281" t="str">
        <f>'Dcr1'!BA$42</f>
        <v>B</v>
      </c>
      <c r="W23" s="281" t="str">
        <f>'Dcr1'!BB$42</f>
        <v>F</v>
      </c>
      <c r="X23" s="281" t="str">
        <f>'Dcr1'!BC$42</f>
        <v>B</v>
      </c>
      <c r="Y23" s="281">
        <f>'Dcr1'!BD$42</f>
        <v>8</v>
      </c>
      <c r="Z23" s="281">
        <f>'Dcr1'!BE$42</f>
        <v>4</v>
      </c>
      <c r="AA23" s="281">
        <f>'Dcr1'!BF$42</f>
        <v>3</v>
      </c>
      <c r="AB23" s="281">
        <f>'Dcr1'!BG$42</f>
        <v>6</v>
      </c>
      <c r="AC23" s="281" t="str">
        <f>'Dcr1'!BH$42</f>
        <v>C</v>
      </c>
      <c r="AD23" s="281" t="str">
        <f>'Dcr1'!BI$42</f>
        <v>E</v>
      </c>
      <c r="AE23" s="281">
        <f>'Dcr1'!BJ$42</f>
        <v>1</v>
      </c>
      <c r="AF23" s="281" t="str">
        <f>'Dcr1'!BK$42</f>
        <v>D</v>
      </c>
      <c r="AG23" s="281">
        <f>'Dcr1'!BL$42</f>
        <v>8</v>
      </c>
      <c r="AH23" s="281" t="str">
        <f>'Dcr1'!BM$42</f>
        <v>F</v>
      </c>
      <c r="AI23" s="345" t="str">
        <f>'Dcr1'!AX$41</f>
        <v>L12R12_D</v>
      </c>
      <c r="AJ23" s="346"/>
      <c r="AK23" s="346"/>
      <c r="AL23" s="347"/>
      <c r="AM23" s="3"/>
      <c r="AN23" s="3"/>
      <c r="AO23" s="88"/>
      <c r="AP23" s="88"/>
      <c r="AQ23" s="3"/>
    </row>
    <row r="24" spans="1:55">
      <c r="A24" s="3"/>
      <c r="B24" s="301" t="str">
        <f>'Enc1'!AX$113</f>
        <v>R13L13_E</v>
      </c>
      <c r="C24" s="279" t="str">
        <f>'Enc1'!AX$114</f>
        <v>E</v>
      </c>
      <c r="D24" s="279" t="str">
        <f>'Enc1'!AY$114</f>
        <v>C</v>
      </c>
      <c r="E24" s="279">
        <f>'Enc1'!AZ$114</f>
        <v>6</v>
      </c>
      <c r="F24" s="279">
        <f>'Enc1'!BA$114</f>
        <v>3</v>
      </c>
      <c r="G24" s="279" t="str">
        <f>'Enc1'!BB$114</f>
        <v>B</v>
      </c>
      <c r="H24" s="279" t="str">
        <f>'Enc1'!BC$114</f>
        <v>C</v>
      </c>
      <c r="I24" s="279" t="str">
        <f>'Enc1'!BD$114</f>
        <v>D</v>
      </c>
      <c r="J24" s="279" t="str">
        <f>'Enc1'!BE$114</f>
        <v>C</v>
      </c>
      <c r="K24" s="279" t="str">
        <f>'Enc1'!BF$114</f>
        <v>F</v>
      </c>
      <c r="L24" s="279">
        <f>'Enc1'!BG$114</f>
        <v>3</v>
      </c>
      <c r="M24" s="279" t="str">
        <f>'Enc1'!BH$114</f>
        <v>F</v>
      </c>
      <c r="N24" s="279">
        <f>'Enc1'!BI$114</f>
        <v>0</v>
      </c>
      <c r="O24" s="279">
        <f>'Enc1'!BJ$114</f>
        <v>0</v>
      </c>
      <c r="P24" s="279">
        <f>'Enc1'!BK$114</f>
        <v>9</v>
      </c>
      <c r="Q24" s="279" t="str">
        <f>'Enc1'!BL$114</f>
        <v>C</v>
      </c>
      <c r="R24" s="279" t="str">
        <f>'Enc1'!BM$114</f>
        <v>F</v>
      </c>
      <c r="S24" s="280">
        <f>'Dcr1'!AX$34</f>
        <v>6</v>
      </c>
      <c r="T24" s="281">
        <f>'Dcr1'!AY$34</f>
        <v>8</v>
      </c>
      <c r="U24" s="281">
        <f>'Dcr1'!AZ$34</f>
        <v>0</v>
      </c>
      <c r="V24" s="281" t="str">
        <f>'Dcr1'!BA$34</f>
        <v>D</v>
      </c>
      <c r="W24" s="281" t="str">
        <f>'Dcr1'!BB$34</f>
        <v>C</v>
      </c>
      <c r="X24" s="281">
        <f>'Dcr1'!BC$34</f>
        <v>6</v>
      </c>
      <c r="Y24" s="281" t="str">
        <f>'Dcr1'!BD$34</f>
        <v>C</v>
      </c>
      <c r="Z24" s="281">
        <f>'Dcr1'!BE$34</f>
        <v>0</v>
      </c>
      <c r="AA24" s="281">
        <f>'Dcr1'!BF$34</f>
        <v>3</v>
      </c>
      <c r="AB24" s="281" t="str">
        <f>'Dcr1'!BG$34</f>
        <v>A</v>
      </c>
      <c r="AC24" s="281">
        <f>'Dcr1'!BH$34</f>
        <v>8</v>
      </c>
      <c r="AD24" s="281" t="str">
        <f>'Dcr1'!BI$34</f>
        <v>B</v>
      </c>
      <c r="AE24" s="281" t="str">
        <f>'Dcr1'!BJ$34</f>
        <v>F</v>
      </c>
      <c r="AF24" s="281" t="str">
        <f>'Dcr1'!BK$34</f>
        <v>B</v>
      </c>
      <c r="AG24" s="281">
        <f>'Dcr1'!BL$34</f>
        <v>8</v>
      </c>
      <c r="AH24" s="281">
        <f>'Dcr1'!BM$34</f>
        <v>4</v>
      </c>
      <c r="AI24" s="345" t="str">
        <f>'Dcr1'!AX$33</f>
        <v>L13R13_D</v>
      </c>
      <c r="AJ24" s="346"/>
      <c r="AK24" s="346"/>
      <c r="AL24" s="347"/>
      <c r="AM24" s="3"/>
      <c r="AN24" s="3"/>
      <c r="AO24" s="88"/>
      <c r="AP24" s="88"/>
      <c r="AQ24" s="3"/>
    </row>
    <row r="25" spans="1:55">
      <c r="A25" s="3"/>
      <c r="B25" s="301" t="str">
        <f>'Enc1'!AX$121</f>
        <v>R14L14_E</v>
      </c>
      <c r="C25" s="279">
        <f>'Enc1'!AX$122</f>
        <v>0</v>
      </c>
      <c r="D25" s="279">
        <f>'Enc1'!AY$122</f>
        <v>3</v>
      </c>
      <c r="E25" s="279" t="str">
        <f>'Enc1'!AZ$122</f>
        <v>F</v>
      </c>
      <c r="F25" s="279">
        <f>'Enc1'!BA$122</f>
        <v>9</v>
      </c>
      <c r="G25" s="279" t="str">
        <f>'Enc1'!BB$122</f>
        <v>E</v>
      </c>
      <c r="H25" s="279" t="str">
        <f>'Enc1'!BC$122</f>
        <v>F</v>
      </c>
      <c r="I25" s="279" t="str">
        <f>'Enc1'!BD$122</f>
        <v>B</v>
      </c>
      <c r="J25" s="279" t="str">
        <f>'Enc1'!BE$122</f>
        <v>B</v>
      </c>
      <c r="K25" s="279" t="str">
        <f>'Enc1'!BF$122</f>
        <v>E</v>
      </c>
      <c r="L25" s="279" t="str">
        <f>'Enc1'!BG$122</f>
        <v>C</v>
      </c>
      <c r="M25" s="279">
        <f>'Enc1'!BH$122</f>
        <v>6</v>
      </c>
      <c r="N25" s="279">
        <f>'Enc1'!BI$122</f>
        <v>3</v>
      </c>
      <c r="O25" s="279" t="str">
        <f>'Enc1'!BJ$122</f>
        <v>B</v>
      </c>
      <c r="P25" s="279" t="str">
        <f>'Enc1'!BK$122</f>
        <v>C</v>
      </c>
      <c r="Q25" s="279" t="str">
        <f>'Enc1'!BL$122</f>
        <v>D</v>
      </c>
      <c r="R25" s="279" t="str">
        <f>'Enc1'!BM$122</f>
        <v>C</v>
      </c>
      <c r="S25" s="280" t="str">
        <f>'Dcr1'!AX$26</f>
        <v>E</v>
      </c>
      <c r="T25" s="281">
        <f>'Dcr1'!AY$26</f>
        <v>4</v>
      </c>
      <c r="U25" s="281">
        <f>'Dcr1'!AZ$26</f>
        <v>3</v>
      </c>
      <c r="V25" s="281" t="str">
        <f>'Dcr1'!BA$26</f>
        <v>C</v>
      </c>
      <c r="W25" s="281">
        <f>'Dcr1'!BB$26</f>
        <v>1</v>
      </c>
      <c r="X25" s="281" t="str">
        <f>'Dcr1'!BC$26</f>
        <v>F</v>
      </c>
      <c r="Y25" s="281">
        <f>'Dcr1'!BD$26</f>
        <v>8</v>
      </c>
      <c r="Z25" s="281">
        <f>'Dcr1'!BE$26</f>
        <v>2</v>
      </c>
      <c r="AA25" s="281">
        <f>'Dcr1'!BF$26</f>
        <v>6</v>
      </c>
      <c r="AB25" s="281">
        <f>'Dcr1'!BG$26</f>
        <v>8</v>
      </c>
      <c r="AC25" s="281">
        <f>'Dcr1'!BH$26</f>
        <v>0</v>
      </c>
      <c r="AD25" s="281" t="str">
        <f>'Dcr1'!BI$26</f>
        <v>D</v>
      </c>
      <c r="AE25" s="281" t="str">
        <f>'Dcr1'!BJ$26</f>
        <v>C</v>
      </c>
      <c r="AF25" s="281">
        <f>'Dcr1'!BK$26</f>
        <v>6</v>
      </c>
      <c r="AG25" s="281" t="str">
        <f>'Dcr1'!BL$26</f>
        <v>C</v>
      </c>
      <c r="AH25" s="281">
        <f>'Dcr1'!BM$26</f>
        <v>0</v>
      </c>
      <c r="AI25" s="345" t="str">
        <f>'Dcr1'!AX$25</f>
        <v>L14R14_D</v>
      </c>
      <c r="AJ25" s="346"/>
      <c r="AK25" s="346"/>
      <c r="AL25" s="347"/>
      <c r="AM25" s="3"/>
      <c r="AN25" s="3"/>
      <c r="AO25" s="88"/>
      <c r="AP25" s="88"/>
      <c r="AQ25" s="192"/>
    </row>
    <row r="26" spans="1:55">
      <c r="A26" s="3"/>
      <c r="B26" s="301" t="str">
        <f>'Enc1'!AX$129</f>
        <v>R15L15_E</v>
      </c>
      <c r="C26" s="279" t="str">
        <f>'Enc1'!AX$130</f>
        <v>C</v>
      </c>
      <c r="D26" s="279">
        <f>'Enc1'!AY$130</f>
        <v>6</v>
      </c>
      <c r="E26" s="279">
        <f>'Enc1'!AZ$130</f>
        <v>3</v>
      </c>
      <c r="F26" s="279" t="str">
        <f>'Enc1'!BA$130</f>
        <v>C</v>
      </c>
      <c r="G26" s="279" t="str">
        <f>'Enc1'!BB$130</f>
        <v>A</v>
      </c>
      <c r="H26" s="279" t="str">
        <f>'Enc1'!BC$130</f>
        <v>F</v>
      </c>
      <c r="I26" s="279">
        <f>'Enc1'!BD$130</f>
        <v>2</v>
      </c>
      <c r="J26" s="279">
        <f>'Enc1'!BE$130</f>
        <v>0</v>
      </c>
      <c r="K26" s="279">
        <f>'Enc1'!BF$130</f>
        <v>0</v>
      </c>
      <c r="L26" s="279">
        <f>'Enc1'!BG$130</f>
        <v>3</v>
      </c>
      <c r="M26" s="279" t="str">
        <f>'Enc1'!BH$130</f>
        <v>F</v>
      </c>
      <c r="N26" s="279">
        <f>'Enc1'!BI$130</f>
        <v>9</v>
      </c>
      <c r="O26" s="279" t="str">
        <f>'Enc1'!BJ$130</f>
        <v>E</v>
      </c>
      <c r="P26" s="279" t="str">
        <f>'Enc1'!BK$130</f>
        <v>F</v>
      </c>
      <c r="Q26" s="279" t="str">
        <f>'Enc1'!BL$130</f>
        <v>B</v>
      </c>
      <c r="R26" s="279" t="str">
        <f>'Enc1'!BM$130</f>
        <v>B</v>
      </c>
      <c r="S26" s="280">
        <f>'Dcr1'!AX$18</f>
        <v>6</v>
      </c>
      <c r="T26" s="281">
        <f>'Dcr1'!AY$18</f>
        <v>6</v>
      </c>
      <c r="U26" s="281">
        <f>'Dcr1'!AZ$18</f>
        <v>6</v>
      </c>
      <c r="V26" s="281" t="str">
        <f>'Dcr1'!BA$18</f>
        <v>D</v>
      </c>
      <c r="W26" s="281">
        <f>'Dcr1'!BB$18</f>
        <v>8</v>
      </c>
      <c r="X26" s="281">
        <f>'Dcr1'!BC$18</f>
        <v>9</v>
      </c>
      <c r="Y26" s="281" t="str">
        <f>'Dcr1'!BD$18</f>
        <v>D</v>
      </c>
      <c r="Z26" s="281">
        <f>'Dcr1'!BE$18</f>
        <v>2</v>
      </c>
      <c r="AA26" s="281" t="str">
        <f>'Dcr1'!BF$18</f>
        <v>E</v>
      </c>
      <c r="AB26" s="281">
        <f>'Dcr1'!BG$18</f>
        <v>4</v>
      </c>
      <c r="AC26" s="281">
        <f>'Dcr1'!BH$18</f>
        <v>3</v>
      </c>
      <c r="AD26" s="281" t="str">
        <f>'Dcr1'!BI$18</f>
        <v>C</v>
      </c>
      <c r="AE26" s="281">
        <f>'Dcr1'!BJ$18</f>
        <v>1</v>
      </c>
      <c r="AF26" s="281" t="str">
        <f>'Dcr1'!BK$18</f>
        <v>F</v>
      </c>
      <c r="AG26" s="281">
        <f>'Dcr1'!BL$18</f>
        <v>8</v>
      </c>
      <c r="AH26" s="281">
        <f>'Dcr1'!BM$18</f>
        <v>2</v>
      </c>
      <c r="AI26" s="345" t="str">
        <f>'Dcr1'!AX$17</f>
        <v>L15R15_D</v>
      </c>
      <c r="AJ26" s="346"/>
      <c r="AK26" s="346"/>
      <c r="AL26" s="347"/>
      <c r="AM26" s="192"/>
      <c r="AN26" s="3"/>
      <c r="AO26" s="225"/>
      <c r="AP26" s="225"/>
      <c r="AQ26" s="225"/>
    </row>
    <row r="27" spans="1:55" ht="15.75" thickBot="1">
      <c r="A27" s="187"/>
      <c r="B27" s="303" t="str">
        <f>'Enc1'!AX$137</f>
        <v>R16L16_E</v>
      </c>
      <c r="C27" s="282" t="str">
        <f>'Enc1'!AX$138</f>
        <v>A</v>
      </c>
      <c r="D27" s="282">
        <f>'Enc1'!AY$138</f>
        <v>9</v>
      </c>
      <c r="E27" s="282" t="str">
        <f>'Enc1'!AZ$138</f>
        <v>F</v>
      </c>
      <c r="F27" s="282">
        <f>'Enc1'!BA$138</f>
        <v>6</v>
      </c>
      <c r="G27" s="282">
        <f>'Enc1'!BB$138</f>
        <v>4</v>
      </c>
      <c r="H27" s="282">
        <f>'Enc1'!BC$138</f>
        <v>8</v>
      </c>
      <c r="I27" s="282">
        <f>'Enc1'!BD$138</f>
        <v>5</v>
      </c>
      <c r="J27" s="282">
        <f>'Enc1'!BE$138</f>
        <v>9</v>
      </c>
      <c r="K27" s="283" t="str">
        <f>'Enc1'!BF$138</f>
        <v>C</v>
      </c>
      <c r="L27" s="283">
        <f>'Enc1'!BG$138</f>
        <v>6</v>
      </c>
      <c r="M27" s="283">
        <f>'Enc1'!BH$138</f>
        <v>3</v>
      </c>
      <c r="N27" s="283" t="str">
        <f>'Enc1'!BI$138</f>
        <v>C</v>
      </c>
      <c r="O27" s="283" t="str">
        <f>'Enc1'!BJ$138</f>
        <v>A</v>
      </c>
      <c r="P27" s="283" t="str">
        <f>'Enc1'!BK$138</f>
        <v>F</v>
      </c>
      <c r="Q27" s="283">
        <f>'Enc1'!BL$138</f>
        <v>2</v>
      </c>
      <c r="R27" s="283">
        <f>'Enc1'!BM$138</f>
        <v>0</v>
      </c>
      <c r="S27" s="284">
        <f>'Dcr1'!AX$10</f>
        <v>4</v>
      </c>
      <c r="T27" s="285" t="str">
        <f>'Dcr1'!AY$10</f>
        <v>E</v>
      </c>
      <c r="U27" s="285" t="str">
        <f>'Dcr1'!AZ$10</f>
        <v>F</v>
      </c>
      <c r="V27" s="285">
        <f>'Dcr1'!BA$10</f>
        <v>3</v>
      </c>
      <c r="W27" s="285" t="str">
        <f>'Dcr1'!BB$10</f>
        <v>B</v>
      </c>
      <c r="X27" s="285">
        <f>'Dcr1'!BC$10</f>
        <v>8</v>
      </c>
      <c r="Y27" s="285">
        <f>'Dcr1'!BD$10</f>
        <v>0</v>
      </c>
      <c r="Z27" s="285" t="str">
        <f>'Dcr1'!BE$10</f>
        <v>D</v>
      </c>
      <c r="AA27" s="286">
        <f>'Dcr1'!BF$10</f>
        <v>6</v>
      </c>
      <c r="AB27" s="286">
        <f>'Dcr1'!BG$10</f>
        <v>6</v>
      </c>
      <c r="AC27" s="286">
        <f>'Dcr1'!BH$10</f>
        <v>6</v>
      </c>
      <c r="AD27" s="286" t="str">
        <f>'Dcr1'!BI$10</f>
        <v>D</v>
      </c>
      <c r="AE27" s="286">
        <f>'Dcr1'!BJ$10</f>
        <v>8</v>
      </c>
      <c r="AF27" s="286">
        <f>'Dcr1'!BK$10</f>
        <v>9</v>
      </c>
      <c r="AG27" s="286" t="str">
        <f>'Dcr1'!BL$10</f>
        <v>D</v>
      </c>
      <c r="AH27" s="286">
        <f>'Dcr1'!BM$10</f>
        <v>2</v>
      </c>
      <c r="AI27" s="348" t="str">
        <f>'Dcr1'!AX$9</f>
        <v>L16R16_D</v>
      </c>
      <c r="AJ27" s="349"/>
      <c r="AK27" s="349"/>
      <c r="AL27" s="350"/>
      <c r="AM27" s="48"/>
      <c r="AN27" s="225"/>
      <c r="AO27" s="225"/>
      <c r="AP27" s="225"/>
      <c r="AQ27" s="225"/>
    </row>
    <row r="28" spans="1:55">
      <c r="A28" s="187"/>
      <c r="B28" s="303" t="str">
        <f>'Dcr2'!AX$9</f>
        <v>R16L16_E</v>
      </c>
      <c r="C28" s="287" t="str">
        <f>'Dcr2'!AX$10</f>
        <v>C</v>
      </c>
      <c r="D28" s="287">
        <f>'Dcr2'!AY$10</f>
        <v>6</v>
      </c>
      <c r="E28" s="287">
        <f>'Dcr2'!AZ$10</f>
        <v>3</v>
      </c>
      <c r="F28" s="287" t="str">
        <f>'Dcr2'!BA$10</f>
        <v>C</v>
      </c>
      <c r="G28" s="287" t="str">
        <f>'Dcr2'!BB$10</f>
        <v>A</v>
      </c>
      <c r="H28" s="287" t="str">
        <f>'Dcr2'!BC$10</f>
        <v>F</v>
      </c>
      <c r="I28" s="287">
        <f>'Dcr2'!BD$10</f>
        <v>2</v>
      </c>
      <c r="J28" s="287">
        <f>'Dcr2'!BE$10</f>
        <v>0</v>
      </c>
      <c r="K28" s="288" t="str">
        <f>'Dcr2'!BF$10</f>
        <v>A</v>
      </c>
      <c r="L28" s="288">
        <f>'Dcr2'!BG$10</f>
        <v>9</v>
      </c>
      <c r="M28" s="288" t="str">
        <f>'Dcr2'!BH$10</f>
        <v>F</v>
      </c>
      <c r="N28" s="288">
        <f>'Dcr2'!BI$10</f>
        <v>6</v>
      </c>
      <c r="O28" s="288">
        <f>'Dcr2'!BJ$10</f>
        <v>4</v>
      </c>
      <c r="P28" s="288">
        <f>'Dcr2'!BK$10</f>
        <v>8</v>
      </c>
      <c r="Q28" s="288">
        <f>'Dcr2'!BL$10</f>
        <v>5</v>
      </c>
      <c r="R28" s="288">
        <f>'Dcr2'!BM$10</f>
        <v>9</v>
      </c>
      <c r="S28" s="289">
        <f>'Enc2'!AX$138</f>
        <v>6</v>
      </c>
      <c r="T28" s="290">
        <f>'Enc2'!AY$138</f>
        <v>6</v>
      </c>
      <c r="U28" s="290">
        <f>'Enc2'!AZ$138</f>
        <v>6</v>
      </c>
      <c r="V28" s="290" t="str">
        <f>'Enc2'!BA$138</f>
        <v>D</v>
      </c>
      <c r="W28" s="290">
        <f>'Enc2'!BB$138</f>
        <v>8</v>
      </c>
      <c r="X28" s="290">
        <f>'Enc2'!BC$138</f>
        <v>9</v>
      </c>
      <c r="Y28" s="290" t="str">
        <f>'Enc2'!BD$138</f>
        <v>D</v>
      </c>
      <c r="Z28" s="290">
        <f>'Enc2'!BE$138</f>
        <v>2</v>
      </c>
      <c r="AA28" s="291">
        <f>'Enc2'!BF$138</f>
        <v>4</v>
      </c>
      <c r="AB28" s="291" t="str">
        <f>'Enc2'!BG$138</f>
        <v>E</v>
      </c>
      <c r="AC28" s="291" t="str">
        <f>'Enc2'!BH$138</f>
        <v>F</v>
      </c>
      <c r="AD28" s="291">
        <f>'Enc2'!BI$138</f>
        <v>3</v>
      </c>
      <c r="AE28" s="291" t="str">
        <f>'Enc2'!BJ$138</f>
        <v>B</v>
      </c>
      <c r="AF28" s="291">
        <f>'Enc2'!BK$138</f>
        <v>8</v>
      </c>
      <c r="AG28" s="291">
        <f>'Enc2'!BL$138</f>
        <v>0</v>
      </c>
      <c r="AH28" s="291" t="str">
        <f>'Enc2'!BM$138</f>
        <v>D</v>
      </c>
      <c r="AI28" s="348" t="str">
        <f>'Enc2'!AX$137</f>
        <v>L16R16_D</v>
      </c>
      <c r="AJ28" s="349"/>
      <c r="AK28" s="349"/>
      <c r="AL28" s="350"/>
      <c r="AM28" s="48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</row>
    <row r="29" spans="1:55">
      <c r="A29" s="227"/>
      <c r="B29" s="301" t="str">
        <f>'Dcr2'!AX$17</f>
        <v>R17L17_E</v>
      </c>
      <c r="C29" s="281" t="str">
        <f>'Dcr2'!AX$18</f>
        <v>A</v>
      </c>
      <c r="D29" s="281" t="str">
        <f>'Dcr2'!AY$18</f>
        <v>C</v>
      </c>
      <c r="E29" s="281">
        <f>'Dcr2'!AZ$18</f>
        <v>2</v>
      </c>
      <c r="F29" s="281" t="str">
        <f>'Dcr2'!BA$18</f>
        <v>B</v>
      </c>
      <c r="G29" s="281" t="str">
        <f>'Dcr2'!BB$18</f>
        <v>E</v>
      </c>
      <c r="H29" s="281">
        <f>'Dcr2'!BC$18</f>
        <v>5</v>
      </c>
      <c r="I29" s="281">
        <f>'Dcr2'!BD$18</f>
        <v>3</v>
      </c>
      <c r="J29" s="281">
        <f>'Dcr2'!BE$18</f>
        <v>7</v>
      </c>
      <c r="K29" s="281" t="str">
        <f>'Dcr2'!BF$18</f>
        <v>C</v>
      </c>
      <c r="L29" s="281">
        <f>'Dcr2'!BG$18</f>
        <v>6</v>
      </c>
      <c r="M29" s="281">
        <f>'Dcr2'!BH$18</f>
        <v>3</v>
      </c>
      <c r="N29" s="281" t="str">
        <f>'Dcr2'!BI$18</f>
        <v>C</v>
      </c>
      <c r="O29" s="281" t="str">
        <f>'Dcr2'!BJ$18</f>
        <v>A</v>
      </c>
      <c r="P29" s="281" t="str">
        <f>'Dcr2'!BK$18</f>
        <v>F</v>
      </c>
      <c r="Q29" s="281">
        <f>'Dcr2'!BL$18</f>
        <v>2</v>
      </c>
      <c r="R29" s="281">
        <f>'Dcr2'!BM$18</f>
        <v>0</v>
      </c>
      <c r="S29" s="278">
        <f>'Enc2'!AX$130</f>
        <v>4</v>
      </c>
      <c r="T29" s="279" t="str">
        <f>'Enc2'!AY$130</f>
        <v>D</v>
      </c>
      <c r="U29" s="279" t="str">
        <f>'Enc2'!AZ$130</f>
        <v>F</v>
      </c>
      <c r="V29" s="279" t="str">
        <f>'Enc2'!BA$130</f>
        <v>C</v>
      </c>
      <c r="W29" s="279">
        <f>'Enc2'!BB$130</f>
        <v>0</v>
      </c>
      <c r="X29" s="279" t="str">
        <f>'Enc2'!BC$130</f>
        <v>D</v>
      </c>
      <c r="Y29" s="279" t="str">
        <f>'Enc2'!BD$130</f>
        <v>E</v>
      </c>
      <c r="Z29" s="279" t="str">
        <f>'Enc2'!BE$130</f>
        <v>B</v>
      </c>
      <c r="AA29" s="279">
        <f>'Enc2'!BF$130</f>
        <v>6</v>
      </c>
      <c r="AB29" s="279">
        <f>'Enc2'!BG$130</f>
        <v>6</v>
      </c>
      <c r="AC29" s="279">
        <f>'Enc2'!BH$130</f>
        <v>6</v>
      </c>
      <c r="AD29" s="279" t="str">
        <f>'Enc2'!BI$130</f>
        <v>D</v>
      </c>
      <c r="AE29" s="279">
        <f>'Enc2'!BJ$130</f>
        <v>8</v>
      </c>
      <c r="AF29" s="279">
        <f>'Enc2'!BK$130</f>
        <v>9</v>
      </c>
      <c r="AG29" s="279" t="str">
        <f>'Enc2'!BL$130</f>
        <v>D</v>
      </c>
      <c r="AH29" s="279">
        <f>'Enc2'!BM$130</f>
        <v>2</v>
      </c>
      <c r="AI29" s="345" t="str">
        <f>'Enc2'!AX$129</f>
        <v>L17R17_D</v>
      </c>
      <c r="AJ29" s="346"/>
      <c r="AK29" s="346"/>
      <c r="AL29" s="347"/>
      <c r="AM29" s="189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</row>
    <row r="30" spans="1:55">
      <c r="A30" s="3"/>
      <c r="B30" s="301" t="str">
        <f>'Dcr2'!AX$25</f>
        <v>R18L18_E</v>
      </c>
      <c r="C30" s="281" t="str">
        <f>'Dcr2'!AX$26</f>
        <v>D</v>
      </c>
      <c r="D30" s="281">
        <f>'Dcr2'!AY$26</f>
        <v>7</v>
      </c>
      <c r="E30" s="281">
        <f>'Dcr2'!AZ$26</f>
        <v>2</v>
      </c>
      <c r="F30" s="281">
        <f>'Dcr2'!BA$26</f>
        <v>1</v>
      </c>
      <c r="G30" s="281">
        <f>'Dcr2'!BB$26</f>
        <v>7</v>
      </c>
      <c r="H30" s="281" t="str">
        <f>'Dcr2'!BC$26</f>
        <v>C</v>
      </c>
      <c r="I30" s="281" t="str">
        <f>'Dcr2'!BD$26</f>
        <v>E</v>
      </c>
      <c r="J30" s="281" t="str">
        <f>'Dcr2'!BE$26</f>
        <v>F</v>
      </c>
      <c r="K30" s="281" t="str">
        <f>'Dcr2'!BF$26</f>
        <v>A</v>
      </c>
      <c r="L30" s="281" t="str">
        <f>'Dcr2'!BG$26</f>
        <v>C</v>
      </c>
      <c r="M30" s="281">
        <f>'Dcr2'!BH$26</f>
        <v>2</v>
      </c>
      <c r="N30" s="281" t="str">
        <f>'Dcr2'!BI$26</f>
        <v>B</v>
      </c>
      <c r="O30" s="281" t="str">
        <f>'Dcr2'!BJ$26</f>
        <v>E</v>
      </c>
      <c r="P30" s="281">
        <f>'Dcr2'!BK$26</f>
        <v>5</v>
      </c>
      <c r="Q30" s="281">
        <f>'Dcr2'!BL$26</f>
        <v>3</v>
      </c>
      <c r="R30" s="281">
        <f>'Dcr2'!BM$26</f>
        <v>7</v>
      </c>
      <c r="S30" s="278" t="str">
        <f>'Enc2'!AX$122</f>
        <v>C</v>
      </c>
      <c r="T30" s="279">
        <f>'Enc2'!AY$122</f>
        <v>7</v>
      </c>
      <c r="U30" s="279" t="str">
        <f>'Enc2'!AZ$122</f>
        <v>C</v>
      </c>
      <c r="V30" s="279" t="str">
        <f>'Enc2'!BA$122</f>
        <v>D</v>
      </c>
      <c r="W30" s="279">
        <f>'Enc2'!BB$122</f>
        <v>9</v>
      </c>
      <c r="X30" s="279">
        <f>'Enc2'!BC$122</f>
        <v>0</v>
      </c>
      <c r="Y30" s="279">
        <f>'Enc2'!BD$122</f>
        <v>5</v>
      </c>
      <c r="Z30" s="279">
        <f>'Enc2'!BE$122</f>
        <v>9</v>
      </c>
      <c r="AA30" s="279">
        <f>'Enc2'!BF$122</f>
        <v>4</v>
      </c>
      <c r="AB30" s="279" t="str">
        <f>'Enc2'!BG$122</f>
        <v>D</v>
      </c>
      <c r="AC30" s="279" t="str">
        <f>'Enc2'!BH$122</f>
        <v>F</v>
      </c>
      <c r="AD30" s="279" t="str">
        <f>'Enc2'!BI$122</f>
        <v>C</v>
      </c>
      <c r="AE30" s="279">
        <f>'Enc2'!BJ$122</f>
        <v>0</v>
      </c>
      <c r="AF30" s="279" t="str">
        <f>'Enc2'!BK$122</f>
        <v>D</v>
      </c>
      <c r="AG30" s="279" t="str">
        <f>'Enc2'!BL$122</f>
        <v>E</v>
      </c>
      <c r="AH30" s="279" t="str">
        <f>'Enc2'!BM$122</f>
        <v>B</v>
      </c>
      <c r="AI30" s="345" t="str">
        <f>'Enc2'!AX$121</f>
        <v>L18R18_D</v>
      </c>
      <c r="AJ30" s="346"/>
      <c r="AK30" s="346"/>
      <c r="AL30" s="347"/>
      <c r="AM30" s="3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</row>
    <row r="31" spans="1:55">
      <c r="A31" s="3"/>
      <c r="B31" s="301" t="str">
        <f>'Dcr2'!AX$33</f>
        <v>R19L19_E</v>
      </c>
      <c r="C31" s="281" t="str">
        <f>'Dcr2'!AX$34</f>
        <v>A</v>
      </c>
      <c r="D31" s="281">
        <f>'Dcr2'!AY$34</f>
        <v>7</v>
      </c>
      <c r="E31" s="281" t="str">
        <f>'Dcr2'!AZ$34</f>
        <v>A</v>
      </c>
      <c r="F31" s="281">
        <f>'Dcr2'!BA$34</f>
        <v>5</v>
      </c>
      <c r="G31" s="281">
        <f>'Dcr2'!BB$34</f>
        <v>4</v>
      </c>
      <c r="H31" s="281" t="str">
        <f>'Dcr2'!BC$34</f>
        <v>D</v>
      </c>
      <c r="I31" s="281" t="str">
        <f>'Dcr2'!BD$34</f>
        <v>A</v>
      </c>
      <c r="J31" s="281">
        <f>'Dcr2'!BE$34</f>
        <v>0</v>
      </c>
      <c r="K31" s="281" t="str">
        <f>'Dcr2'!BF$34</f>
        <v>D</v>
      </c>
      <c r="L31" s="281">
        <f>'Dcr2'!BG$34</f>
        <v>7</v>
      </c>
      <c r="M31" s="281">
        <f>'Dcr2'!BH$34</f>
        <v>2</v>
      </c>
      <c r="N31" s="281">
        <f>'Dcr2'!BI$34</f>
        <v>1</v>
      </c>
      <c r="O31" s="281">
        <f>'Dcr2'!BJ$34</f>
        <v>7</v>
      </c>
      <c r="P31" s="281" t="str">
        <f>'Dcr2'!BK$34</f>
        <v>C</v>
      </c>
      <c r="Q31" s="281" t="str">
        <f>'Dcr2'!BL$34</f>
        <v>E</v>
      </c>
      <c r="R31" s="281" t="str">
        <f>'Dcr2'!BM$34</f>
        <v>F</v>
      </c>
      <c r="S31" s="278">
        <f>'Enc2'!AX$114</f>
        <v>5</v>
      </c>
      <c r="T31" s="279" t="str">
        <f>'Enc2'!AY$114</f>
        <v>E</v>
      </c>
      <c r="U31" s="279" t="str">
        <f>'Enc2'!AZ$114</f>
        <v>B</v>
      </c>
      <c r="V31" s="279" t="str">
        <f>'Enc2'!BA$114</f>
        <v>D</v>
      </c>
      <c r="W31" s="279" t="str">
        <f>'Enc2'!BB$114</f>
        <v>D</v>
      </c>
      <c r="X31" s="279">
        <f>'Enc2'!BC$114</f>
        <v>3</v>
      </c>
      <c r="Y31" s="279">
        <f>'Enc2'!BD$114</f>
        <v>8</v>
      </c>
      <c r="Z31" s="279">
        <f>'Enc2'!BE$114</f>
        <v>7</v>
      </c>
      <c r="AA31" s="279" t="str">
        <f>'Enc2'!BF$114</f>
        <v>C</v>
      </c>
      <c r="AB31" s="279">
        <f>'Enc2'!BG$114</f>
        <v>7</v>
      </c>
      <c r="AC31" s="279" t="str">
        <f>'Enc2'!BH$114</f>
        <v>C</v>
      </c>
      <c r="AD31" s="279" t="str">
        <f>'Enc2'!BI$114</f>
        <v>D</v>
      </c>
      <c r="AE31" s="279">
        <f>'Enc2'!BJ$114</f>
        <v>9</v>
      </c>
      <c r="AF31" s="279">
        <f>'Enc2'!BK$114</f>
        <v>0</v>
      </c>
      <c r="AG31" s="279">
        <f>'Enc2'!BL$114</f>
        <v>5</v>
      </c>
      <c r="AH31" s="279">
        <f>'Enc2'!BM$114</f>
        <v>9</v>
      </c>
      <c r="AI31" s="345" t="str">
        <f>'Enc2'!AX$113</f>
        <v>L19R19_D</v>
      </c>
      <c r="AJ31" s="346"/>
      <c r="AK31" s="346"/>
      <c r="AL31" s="347"/>
      <c r="AM31" s="3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</row>
    <row r="32" spans="1:55">
      <c r="A32" s="228"/>
      <c r="B32" s="301" t="str">
        <f>'Dcr2'!AX$41</f>
        <v>R40L20_E</v>
      </c>
      <c r="C32" s="281">
        <f>'Dcr2'!AX$42</f>
        <v>4</v>
      </c>
      <c r="D32" s="281">
        <f>'Dcr2'!AY$42</f>
        <v>2</v>
      </c>
      <c r="E32" s="281" t="str">
        <f>'Dcr2'!AZ$42</f>
        <v>C</v>
      </c>
      <c r="F32" s="281">
        <f>'Dcr2'!BA$42</f>
        <v>1</v>
      </c>
      <c r="G32" s="281" t="str">
        <f>'Dcr2'!BB$42</f>
        <v>D</v>
      </c>
      <c r="H32" s="281">
        <f>'Dcr2'!BC$42</f>
        <v>7</v>
      </c>
      <c r="I32" s="281" t="str">
        <f>'Dcr2'!BD$42</f>
        <v>F</v>
      </c>
      <c r="J32" s="281" t="str">
        <f>'Dcr2'!BE$42</f>
        <v>F</v>
      </c>
      <c r="K32" s="281" t="str">
        <f>'Dcr2'!BF$42</f>
        <v>A</v>
      </c>
      <c r="L32" s="281">
        <f>'Dcr2'!BG$42</f>
        <v>7</v>
      </c>
      <c r="M32" s="281" t="str">
        <f>'Dcr2'!BH$42</f>
        <v>A</v>
      </c>
      <c r="N32" s="281">
        <f>'Dcr2'!BI$42</f>
        <v>5</v>
      </c>
      <c r="O32" s="281">
        <f>'Dcr2'!BJ$42</f>
        <v>4</v>
      </c>
      <c r="P32" s="281" t="str">
        <f>'Dcr2'!BK$42</f>
        <v>D</v>
      </c>
      <c r="Q32" s="281" t="str">
        <f>'Dcr2'!BL$42</f>
        <v>A</v>
      </c>
      <c r="R32" s="281">
        <f>'Dcr2'!BM$42</f>
        <v>0</v>
      </c>
      <c r="S32" s="278" t="str">
        <f>'Enc2'!AX$106</f>
        <v>F</v>
      </c>
      <c r="T32" s="279" t="str">
        <f>'Enc2'!AY$106</f>
        <v>D</v>
      </c>
      <c r="U32" s="279">
        <f>'Enc2'!AZ$106</f>
        <v>6</v>
      </c>
      <c r="V32" s="279" t="str">
        <f>'Enc2'!BA$106</f>
        <v>B</v>
      </c>
      <c r="W32" s="279">
        <f>'Enc2'!BB$106</f>
        <v>4</v>
      </c>
      <c r="X32" s="279">
        <f>'Enc2'!BC$106</f>
        <v>0</v>
      </c>
      <c r="Y32" s="279">
        <f>'Enc2'!BD$106</f>
        <v>6</v>
      </c>
      <c r="Z32" s="279">
        <f>'Enc2'!BE$106</f>
        <v>2</v>
      </c>
      <c r="AA32" s="279">
        <f>'Enc2'!BF$106</f>
        <v>5</v>
      </c>
      <c r="AB32" s="279" t="str">
        <f>'Enc2'!BG$106</f>
        <v>E</v>
      </c>
      <c r="AC32" s="279" t="str">
        <f>'Enc2'!BH$106</f>
        <v>B</v>
      </c>
      <c r="AD32" s="279" t="str">
        <f>'Enc2'!BI$106</f>
        <v>D</v>
      </c>
      <c r="AE32" s="279" t="str">
        <f>'Enc2'!BJ$106</f>
        <v>D</v>
      </c>
      <c r="AF32" s="279">
        <f>'Enc2'!BK$106</f>
        <v>3</v>
      </c>
      <c r="AG32" s="279">
        <f>'Enc2'!BL$106</f>
        <v>8</v>
      </c>
      <c r="AH32" s="279">
        <f>'Enc2'!BM$106</f>
        <v>7</v>
      </c>
      <c r="AI32" s="345" t="str">
        <f>'Enc2'!AX$105</f>
        <v>L20R20_D</v>
      </c>
      <c r="AJ32" s="346"/>
      <c r="AK32" s="346"/>
      <c r="AL32" s="347"/>
      <c r="AM32" s="48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</row>
    <row r="33" spans="1:55">
      <c r="A33" s="3"/>
      <c r="B33" s="301" t="str">
        <f>'Dcr2'!AX$49</f>
        <v>R21L21_E</v>
      </c>
      <c r="C33" s="281">
        <f>'Dcr2'!AX$50</f>
        <v>6</v>
      </c>
      <c r="D33" s="281" t="str">
        <f>'Dcr2'!AY$50</f>
        <v>D</v>
      </c>
      <c r="E33" s="281">
        <f>'Dcr2'!AZ$50</f>
        <v>8</v>
      </c>
      <c r="F33" s="281">
        <f>'Dcr2'!BA$50</f>
        <v>3</v>
      </c>
      <c r="G33" s="281">
        <f>'Dcr2'!BB$50</f>
        <v>3</v>
      </c>
      <c r="H33" s="281">
        <f>'Dcr2'!BC$50</f>
        <v>9</v>
      </c>
      <c r="I33" s="281">
        <f>'Dcr2'!BD$50</f>
        <v>3</v>
      </c>
      <c r="J33" s="281">
        <f>'Dcr2'!BE$50</f>
        <v>3</v>
      </c>
      <c r="K33" s="281">
        <f>'Dcr2'!BF$50</f>
        <v>4</v>
      </c>
      <c r="L33" s="281">
        <f>'Dcr2'!BG$50</f>
        <v>2</v>
      </c>
      <c r="M33" s="281" t="str">
        <f>'Dcr2'!BH$50</f>
        <v>C</v>
      </c>
      <c r="N33" s="281">
        <f>'Dcr2'!BI$50</f>
        <v>1</v>
      </c>
      <c r="O33" s="281" t="str">
        <f>'Dcr2'!BJ$50</f>
        <v>D</v>
      </c>
      <c r="P33" s="281">
        <f>'Dcr2'!BK$50</f>
        <v>7</v>
      </c>
      <c r="Q33" s="281" t="str">
        <f>'Dcr2'!BL$50</f>
        <v>F</v>
      </c>
      <c r="R33" s="281" t="str">
        <f>'Dcr2'!BM$50</f>
        <v>F</v>
      </c>
      <c r="S33" s="278">
        <f>'Enc2'!AX$98</f>
        <v>4</v>
      </c>
      <c r="T33" s="279">
        <f>'Enc2'!AY$98</f>
        <v>9</v>
      </c>
      <c r="U33" s="279">
        <f>'Enc2'!AZ$98</f>
        <v>5</v>
      </c>
      <c r="V33" s="279">
        <f>'Enc2'!BA$98</f>
        <v>5</v>
      </c>
      <c r="W33" s="279">
        <f>'Enc2'!BB$98</f>
        <v>9</v>
      </c>
      <c r="X33" s="279">
        <f>'Enc2'!BC$98</f>
        <v>6</v>
      </c>
      <c r="Y33" s="279" t="str">
        <f>'Enc2'!BD$98</f>
        <v>A</v>
      </c>
      <c r="Z33" s="279">
        <f>'Enc2'!BE$98</f>
        <v>1</v>
      </c>
      <c r="AA33" s="279" t="str">
        <f>'Enc2'!BF$98</f>
        <v>F</v>
      </c>
      <c r="AB33" s="279" t="str">
        <f>'Enc2'!BG$98</f>
        <v>D</v>
      </c>
      <c r="AC33" s="279">
        <f>'Enc2'!BH$98</f>
        <v>6</v>
      </c>
      <c r="AD33" s="279" t="str">
        <f>'Enc2'!BI$98</f>
        <v>B</v>
      </c>
      <c r="AE33" s="279">
        <f>'Enc2'!BJ$98</f>
        <v>4</v>
      </c>
      <c r="AF33" s="279">
        <f>'Enc2'!BK$98</f>
        <v>0</v>
      </c>
      <c r="AG33" s="279">
        <f>'Enc2'!BL$98</f>
        <v>6</v>
      </c>
      <c r="AH33" s="279">
        <f>'Enc2'!BM$98</f>
        <v>2</v>
      </c>
      <c r="AI33" s="345" t="str">
        <f>'Enc2'!AX$97</f>
        <v>L21R21_D</v>
      </c>
      <c r="AJ33" s="346"/>
      <c r="AK33" s="346"/>
      <c r="AL33" s="347"/>
      <c r="AM33" s="3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</row>
    <row r="34" spans="1:55">
      <c r="A34" s="3"/>
      <c r="B34" s="301" t="str">
        <f>'Dcr2'!AX$57</f>
        <v>R22L22_E</v>
      </c>
      <c r="C34" s="281" t="str">
        <f>'Dcr2'!AX$58</f>
        <v>D</v>
      </c>
      <c r="D34" s="281" t="str">
        <f>'Dcr2'!AY$58</f>
        <v>E</v>
      </c>
      <c r="E34" s="281" t="str">
        <f>'Dcr2'!AZ$58</f>
        <v>A</v>
      </c>
      <c r="F34" s="281" t="str">
        <f>'Dcr2'!BA$58</f>
        <v>E</v>
      </c>
      <c r="G34" s="281">
        <f>'Dcr2'!BB$58</f>
        <v>4</v>
      </c>
      <c r="H34" s="281">
        <f>'Dcr2'!BC$58</f>
        <v>6</v>
      </c>
      <c r="I34" s="281">
        <f>'Dcr2'!BD$58</f>
        <v>1</v>
      </c>
      <c r="J34" s="281">
        <f>'Dcr2'!BE$58</f>
        <v>6</v>
      </c>
      <c r="K34" s="281">
        <f>'Dcr2'!BF$58</f>
        <v>6</v>
      </c>
      <c r="L34" s="281" t="str">
        <f>'Dcr2'!BG$58</f>
        <v>D</v>
      </c>
      <c r="M34" s="281">
        <f>'Dcr2'!BH$58</f>
        <v>8</v>
      </c>
      <c r="N34" s="281">
        <f>'Dcr2'!BI$58</f>
        <v>3</v>
      </c>
      <c r="O34" s="281">
        <f>'Dcr2'!BJ$58</f>
        <v>3</v>
      </c>
      <c r="P34" s="281">
        <f>'Dcr2'!BK$58</f>
        <v>9</v>
      </c>
      <c r="Q34" s="281">
        <f>'Dcr2'!BL$58</f>
        <v>3</v>
      </c>
      <c r="R34" s="281">
        <f>'Dcr2'!BM$58</f>
        <v>3</v>
      </c>
      <c r="S34" s="278" t="str">
        <f>'Enc2'!AX$90</f>
        <v>F</v>
      </c>
      <c r="T34" s="279" t="str">
        <f>'Enc2'!AY$90</f>
        <v>C</v>
      </c>
      <c r="U34" s="279">
        <f>'Enc2'!AZ$90</f>
        <v>4</v>
      </c>
      <c r="V34" s="279">
        <f>'Enc2'!BA$90</f>
        <v>0</v>
      </c>
      <c r="W34" s="279">
        <f>'Enc2'!BB$90</f>
        <v>5</v>
      </c>
      <c r="X34" s="279">
        <f>'Enc2'!BC$90</f>
        <v>4</v>
      </c>
      <c r="Y34" s="279" t="str">
        <f>'Enc2'!BD$90</f>
        <v>C</v>
      </c>
      <c r="Z34" s="279">
        <f>'Enc2'!BE$90</f>
        <v>4</v>
      </c>
      <c r="AA34" s="279">
        <f>'Enc2'!BF$90</f>
        <v>4</v>
      </c>
      <c r="AB34" s="279">
        <f>'Enc2'!BG$90</f>
        <v>9</v>
      </c>
      <c r="AC34" s="279">
        <f>'Enc2'!BH$90</f>
        <v>5</v>
      </c>
      <c r="AD34" s="279">
        <f>'Enc2'!BI$90</f>
        <v>5</v>
      </c>
      <c r="AE34" s="279">
        <f>'Enc2'!BJ$90</f>
        <v>9</v>
      </c>
      <c r="AF34" s="279">
        <f>'Enc2'!BK$90</f>
        <v>6</v>
      </c>
      <c r="AG34" s="279" t="str">
        <f>'Enc2'!BL$90</f>
        <v>A</v>
      </c>
      <c r="AH34" s="279">
        <f>'Enc2'!BM$90</f>
        <v>1</v>
      </c>
      <c r="AI34" s="345" t="str">
        <f>'Enc2'!AX$89</f>
        <v>L22R22_D</v>
      </c>
      <c r="AJ34" s="346"/>
      <c r="AK34" s="346"/>
      <c r="AL34" s="347"/>
      <c r="AM34" s="3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</row>
    <row r="35" spans="1:55">
      <c r="A35" s="3"/>
      <c r="B35" s="301" t="str">
        <f>'Dcr2'!AX$65</f>
        <v>R23L23_E</v>
      </c>
      <c r="C35" s="281">
        <f>'Dcr2'!AX$66</f>
        <v>7</v>
      </c>
      <c r="D35" s="281">
        <f>'Dcr2'!AY$66</f>
        <v>4</v>
      </c>
      <c r="E35" s="281" t="str">
        <f>'Dcr2'!AZ$66</f>
        <v>E</v>
      </c>
      <c r="F35" s="281">
        <f>'Dcr2'!BA$66</f>
        <v>0</v>
      </c>
      <c r="G35" s="281">
        <f>'Dcr2'!BB$66</f>
        <v>1</v>
      </c>
      <c r="H35" s="281" t="str">
        <f>'Dcr2'!BC$66</f>
        <v>A</v>
      </c>
      <c r="I35" s="281">
        <f>'Dcr2'!BD$66</f>
        <v>0</v>
      </c>
      <c r="J35" s="281">
        <f>'Dcr2'!BE$66</f>
        <v>9</v>
      </c>
      <c r="K35" s="281" t="str">
        <f>'Dcr2'!BF$66</f>
        <v>D</v>
      </c>
      <c r="L35" s="281" t="str">
        <f>'Dcr2'!BG$66</f>
        <v>E</v>
      </c>
      <c r="M35" s="281" t="str">
        <f>'Dcr2'!BH$66</f>
        <v>A</v>
      </c>
      <c r="N35" s="281" t="str">
        <f>'Dcr2'!BI$66</f>
        <v>E</v>
      </c>
      <c r="O35" s="281">
        <f>'Dcr2'!BJ$66</f>
        <v>4</v>
      </c>
      <c r="P35" s="281">
        <f>'Dcr2'!BK$66</f>
        <v>6</v>
      </c>
      <c r="Q35" s="281">
        <f>'Dcr2'!BL$66</f>
        <v>1</v>
      </c>
      <c r="R35" s="281">
        <f>'Dcr2'!BM$66</f>
        <v>6</v>
      </c>
      <c r="S35" s="278">
        <f>'Enc2'!AX$82</f>
        <v>2</v>
      </c>
      <c r="T35" s="279" t="str">
        <f>'Enc2'!AY$82</f>
        <v>D</v>
      </c>
      <c r="U35" s="279" t="str">
        <f>'Enc2'!AZ$82</f>
        <v>B</v>
      </c>
      <c r="V35" s="279" t="str">
        <f>'Enc2'!BA$82</f>
        <v>B</v>
      </c>
      <c r="W35" s="279" t="str">
        <f>'Enc2'!BB$82</f>
        <v>A</v>
      </c>
      <c r="X35" s="279">
        <f>'Enc2'!BC$82</f>
        <v>3</v>
      </c>
      <c r="Y35" s="279">
        <f>'Enc2'!BD$82</f>
        <v>8</v>
      </c>
      <c r="Z35" s="279">
        <f>'Enc2'!BE$82</f>
        <v>3</v>
      </c>
      <c r="AA35" s="279" t="str">
        <f>'Enc2'!BF$82</f>
        <v>F</v>
      </c>
      <c r="AB35" s="279" t="str">
        <f>'Enc2'!BG$82</f>
        <v>C</v>
      </c>
      <c r="AC35" s="279">
        <f>'Enc2'!BH$82</f>
        <v>4</v>
      </c>
      <c r="AD35" s="279">
        <f>'Enc2'!BI$82</f>
        <v>0</v>
      </c>
      <c r="AE35" s="279">
        <f>'Enc2'!BJ$82</f>
        <v>5</v>
      </c>
      <c r="AF35" s="279">
        <f>'Enc2'!BK$82</f>
        <v>4</v>
      </c>
      <c r="AG35" s="279" t="str">
        <f>'Enc2'!BL$82</f>
        <v>C</v>
      </c>
      <c r="AH35" s="279">
        <f>'Enc2'!BM$82</f>
        <v>4</v>
      </c>
      <c r="AI35" s="345" t="str">
        <f>'Enc2'!AX$81</f>
        <v>L23R23_D</v>
      </c>
      <c r="AJ35" s="346"/>
      <c r="AK35" s="346"/>
      <c r="AL35" s="347"/>
      <c r="AM35" s="3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</row>
    <row r="36" spans="1:55">
      <c r="B36" s="301" t="str">
        <f>'Dcr2'!AX$73</f>
        <v>R24L24_E</v>
      </c>
      <c r="C36" s="281" t="str">
        <f>'Dcr2'!AX$74</f>
        <v>F</v>
      </c>
      <c r="D36" s="281">
        <f>'Dcr2'!AY$74</f>
        <v>6</v>
      </c>
      <c r="E36" s="281">
        <f>'Dcr2'!AZ$74</f>
        <v>7</v>
      </c>
      <c r="F36" s="281">
        <f>'Dcr2'!BA$74</f>
        <v>7</v>
      </c>
      <c r="G36" s="281" t="str">
        <f>'Dcr2'!BB$74</f>
        <v>D</v>
      </c>
      <c r="H36" s="281">
        <f>'Dcr2'!BC$74</f>
        <v>8</v>
      </c>
      <c r="I36" s="281">
        <f>'Dcr2'!BD$74</f>
        <v>0</v>
      </c>
      <c r="J36" s="281">
        <f>'Dcr2'!BE$74</f>
        <v>7</v>
      </c>
      <c r="K36" s="281">
        <f>'Dcr2'!BF$74</f>
        <v>7</v>
      </c>
      <c r="L36" s="281">
        <f>'Dcr2'!BG$74</f>
        <v>4</v>
      </c>
      <c r="M36" s="281" t="str">
        <f>'Dcr2'!BH$74</f>
        <v>E</v>
      </c>
      <c r="N36" s="281">
        <f>'Dcr2'!BI$74</f>
        <v>0</v>
      </c>
      <c r="O36" s="281">
        <f>'Dcr2'!BJ$74</f>
        <v>1</v>
      </c>
      <c r="P36" s="281" t="str">
        <f>'Dcr2'!BK$74</f>
        <v>A</v>
      </c>
      <c r="Q36" s="281">
        <f>'Dcr2'!BL$74</f>
        <v>0</v>
      </c>
      <c r="R36" s="281">
        <f>'Dcr2'!BM$74</f>
        <v>9</v>
      </c>
      <c r="S36" s="278" t="str">
        <f>'Enc2'!AX$74</f>
        <v>E</v>
      </c>
      <c r="T36" s="279" t="str">
        <f>'Enc2'!AY$74</f>
        <v>E</v>
      </c>
      <c r="U36" s="279">
        <f>'Enc2'!AZ$74</f>
        <v>7</v>
      </c>
      <c r="V36" s="279">
        <f>'Enc2'!BA$74</f>
        <v>5</v>
      </c>
      <c r="W36" s="279" t="str">
        <f>'Enc2'!BB$74</f>
        <v>C</v>
      </c>
      <c r="X36" s="279">
        <f>'Enc2'!BC$74</f>
        <v>2</v>
      </c>
      <c r="Y36" s="279">
        <f>'Enc2'!BD$74</f>
        <v>7</v>
      </c>
      <c r="Z36" s="279">
        <f>'Enc2'!BE$74</f>
        <v>7</v>
      </c>
      <c r="AA36" s="279">
        <f>'Enc2'!BF$74</f>
        <v>2</v>
      </c>
      <c r="AB36" s="279" t="str">
        <f>'Enc2'!BG$74</f>
        <v>D</v>
      </c>
      <c r="AC36" s="279" t="str">
        <f>'Enc2'!BH$74</f>
        <v>B</v>
      </c>
      <c r="AD36" s="279" t="str">
        <f>'Enc2'!BI$74</f>
        <v>B</v>
      </c>
      <c r="AE36" s="279" t="str">
        <f>'Enc2'!BJ$74</f>
        <v>A</v>
      </c>
      <c r="AF36" s="279">
        <f>'Enc2'!BK$74</f>
        <v>3</v>
      </c>
      <c r="AG36" s="279">
        <f>'Enc2'!BL$74</f>
        <v>8</v>
      </c>
      <c r="AH36" s="279">
        <f>'Enc2'!BM$74</f>
        <v>3</v>
      </c>
      <c r="AI36" s="345" t="str">
        <f>'Enc2'!AX$73</f>
        <v>L24R24_D</v>
      </c>
      <c r="AJ36" s="346"/>
      <c r="AK36" s="346"/>
      <c r="AL36" s="347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  <c r="BB36" s="274"/>
      <c r="BC36" s="274"/>
    </row>
    <row r="37" spans="1:55" ht="15.75" customHeight="1">
      <c r="B37" s="301" t="str">
        <f>'Dcr2'!AX$81</f>
        <v>R25L25_E</v>
      </c>
      <c r="C37" s="281">
        <f>'Dcr2'!AX$82</f>
        <v>5</v>
      </c>
      <c r="D37" s="281">
        <f>'Dcr2'!AY$82</f>
        <v>4</v>
      </c>
      <c r="E37" s="281" t="str">
        <f>'Dcr2'!AZ$82</f>
        <v>D</v>
      </c>
      <c r="F37" s="281">
        <f>'Dcr2'!BA$82</f>
        <v>0</v>
      </c>
      <c r="G37" s="281">
        <f>'Dcr2'!BB$82</f>
        <v>7</v>
      </c>
      <c r="H37" s="281" t="str">
        <f>'Dcr2'!BC$82</f>
        <v>D</v>
      </c>
      <c r="I37" s="281" t="str">
        <f>'Dcr2'!BD$82</f>
        <v>B</v>
      </c>
      <c r="J37" s="281">
        <f>'Dcr2'!BE$82</f>
        <v>6</v>
      </c>
      <c r="K37" s="281" t="str">
        <f>'Dcr2'!BF$82</f>
        <v>F</v>
      </c>
      <c r="L37" s="281">
        <f>'Dcr2'!BG$82</f>
        <v>6</v>
      </c>
      <c r="M37" s="281">
        <f>'Dcr2'!BH$82</f>
        <v>7</v>
      </c>
      <c r="N37" s="281">
        <f>'Dcr2'!BI$82</f>
        <v>7</v>
      </c>
      <c r="O37" s="281" t="str">
        <f>'Dcr2'!BJ$82</f>
        <v>D</v>
      </c>
      <c r="P37" s="281">
        <f>'Dcr2'!BK$82</f>
        <v>8</v>
      </c>
      <c r="Q37" s="281">
        <f>'Dcr2'!BL$82</f>
        <v>0</v>
      </c>
      <c r="R37" s="281">
        <f>'Dcr2'!BM$82</f>
        <v>7</v>
      </c>
      <c r="S37" s="278">
        <f>'Enc2'!AX$66</f>
        <v>3</v>
      </c>
      <c r="T37" s="279">
        <f>'Enc2'!AY$66</f>
        <v>6</v>
      </c>
      <c r="U37" s="279" t="str">
        <f>'Enc2'!AZ$66</f>
        <v>C</v>
      </c>
      <c r="V37" s="279">
        <f>'Enc2'!BA$66</f>
        <v>1</v>
      </c>
      <c r="W37" s="279">
        <f>'Enc2'!BB$66</f>
        <v>7</v>
      </c>
      <c r="X37" s="279">
        <f>'Enc2'!BC$66</f>
        <v>4</v>
      </c>
      <c r="Y37" s="279">
        <f>'Enc2'!BD$66</f>
        <v>1</v>
      </c>
      <c r="Z37" s="279">
        <f>'Enc2'!BE$66</f>
        <v>4</v>
      </c>
      <c r="AA37" s="279" t="str">
        <f>'Enc2'!BF$66</f>
        <v>E</v>
      </c>
      <c r="AB37" s="279" t="str">
        <f>'Enc2'!BG$66</f>
        <v>E</v>
      </c>
      <c r="AC37" s="279">
        <f>'Enc2'!BH$66</f>
        <v>7</v>
      </c>
      <c r="AD37" s="279">
        <f>'Enc2'!BI$66</f>
        <v>5</v>
      </c>
      <c r="AE37" s="279" t="str">
        <f>'Enc2'!BJ$66</f>
        <v>C</v>
      </c>
      <c r="AF37" s="279">
        <f>'Enc2'!BK$66</f>
        <v>2</v>
      </c>
      <c r="AG37" s="279">
        <f>'Enc2'!BL$66</f>
        <v>7</v>
      </c>
      <c r="AH37" s="279">
        <f>'Enc2'!BM$66</f>
        <v>7</v>
      </c>
      <c r="AI37" s="345" t="str">
        <f>'Enc2'!AX$65</f>
        <v>L25R25_D</v>
      </c>
      <c r="AJ37" s="346"/>
      <c r="AK37" s="346"/>
      <c r="AL37" s="347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</row>
    <row r="38" spans="1:55">
      <c r="B38" s="301" t="str">
        <f>'Dcr2'!AX$89</f>
        <v>R26L26_E</v>
      </c>
      <c r="C38" s="281">
        <f>'Dcr2'!AX$90</f>
        <v>9</v>
      </c>
      <c r="D38" s="281" t="str">
        <f>'Dcr2'!AY$90</f>
        <v>D</v>
      </c>
      <c r="E38" s="281">
        <f>'Dcr2'!AZ$90</f>
        <v>4</v>
      </c>
      <c r="F38" s="281" t="str">
        <f>'Dcr2'!BA$90</f>
        <v>F</v>
      </c>
      <c r="G38" s="281">
        <f>'Dcr2'!BB$90</f>
        <v>0</v>
      </c>
      <c r="H38" s="281" t="str">
        <f>'Dcr2'!BC$90</f>
        <v>D</v>
      </c>
      <c r="I38" s="281" t="str">
        <f>'Dcr2'!BD$90</f>
        <v>A</v>
      </c>
      <c r="J38" s="281">
        <f>'Dcr2'!BE$90</f>
        <v>6</v>
      </c>
      <c r="K38" s="281">
        <f>'Dcr2'!BF$90</f>
        <v>5</v>
      </c>
      <c r="L38" s="281">
        <f>'Dcr2'!BG$90</f>
        <v>4</v>
      </c>
      <c r="M38" s="281" t="str">
        <f>'Dcr2'!BH$90</f>
        <v>D</v>
      </c>
      <c r="N38" s="281">
        <f>'Dcr2'!BI$90</f>
        <v>0</v>
      </c>
      <c r="O38" s="281">
        <f>'Dcr2'!BJ$90</f>
        <v>7</v>
      </c>
      <c r="P38" s="281" t="str">
        <f>'Dcr2'!BK$90</f>
        <v>D</v>
      </c>
      <c r="Q38" s="281" t="str">
        <f>'Dcr2'!BL$90</f>
        <v>B</v>
      </c>
      <c r="R38" s="281">
        <f>'Dcr2'!BM$90</f>
        <v>6</v>
      </c>
      <c r="S38" s="278" t="str">
        <f>'Enc2'!AX$58</f>
        <v>A</v>
      </c>
      <c r="T38" s="279" t="str">
        <f>'Enc2'!AY$58</f>
        <v>E</v>
      </c>
      <c r="U38" s="279" t="str">
        <f>'Enc2'!AZ$58</f>
        <v>E</v>
      </c>
      <c r="V38" s="279">
        <f>'Enc2'!BA$58</f>
        <v>7</v>
      </c>
      <c r="W38" s="279" t="str">
        <f>'Enc2'!BB$58</f>
        <v>D</v>
      </c>
      <c r="X38" s="279">
        <f>'Enc2'!BC$58</f>
        <v>6</v>
      </c>
      <c r="Y38" s="279" t="str">
        <f>'Enc2'!BD$58</f>
        <v>E</v>
      </c>
      <c r="Z38" s="279">
        <f>'Enc2'!BE$58</f>
        <v>2</v>
      </c>
      <c r="AA38" s="279">
        <f>'Enc2'!BF$58</f>
        <v>3</v>
      </c>
      <c r="AB38" s="279">
        <f>'Enc2'!BG$58</f>
        <v>6</v>
      </c>
      <c r="AC38" s="279" t="str">
        <f>'Enc2'!BH$58</f>
        <v>C</v>
      </c>
      <c r="AD38" s="279">
        <f>'Enc2'!BI$58</f>
        <v>1</v>
      </c>
      <c r="AE38" s="279">
        <f>'Enc2'!BJ$58</f>
        <v>7</v>
      </c>
      <c r="AF38" s="279">
        <f>'Enc2'!BK$58</f>
        <v>4</v>
      </c>
      <c r="AG38" s="279">
        <f>'Enc2'!BL$58</f>
        <v>1</v>
      </c>
      <c r="AH38" s="279">
        <f>'Enc2'!BM$58</f>
        <v>4</v>
      </c>
      <c r="AI38" s="345" t="str">
        <f>'Enc2'!AX$57</f>
        <v>L26R26_D</v>
      </c>
      <c r="AJ38" s="346"/>
      <c r="AK38" s="346"/>
      <c r="AL38" s="347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</row>
    <row r="39" spans="1:55">
      <c r="B39" s="301" t="str">
        <f>'Dcr2'!AX$97</f>
        <v>R27L27_E</v>
      </c>
      <c r="C39" s="281">
        <f>'Dcr2'!AX$98</f>
        <v>6</v>
      </c>
      <c r="D39" s="281">
        <f>'Dcr2'!AY$98</f>
        <v>2</v>
      </c>
      <c r="E39" s="281">
        <f>'Dcr2'!AZ$98</f>
        <v>5</v>
      </c>
      <c r="F39" s="281" t="str">
        <f>'Dcr2'!BA$98</f>
        <v>A</v>
      </c>
      <c r="G39" s="281">
        <f>'Dcr2'!BB$98</f>
        <v>1</v>
      </c>
      <c r="H39" s="281">
        <f>'Dcr2'!BC$98</f>
        <v>7</v>
      </c>
      <c r="I39" s="281" t="str">
        <f>'Dcr2'!BD$98</f>
        <v>E</v>
      </c>
      <c r="J39" s="281">
        <f>'Dcr2'!BE$98</f>
        <v>3</v>
      </c>
      <c r="K39" s="281">
        <f>'Dcr2'!BF$98</f>
        <v>9</v>
      </c>
      <c r="L39" s="281" t="str">
        <f>'Dcr2'!BG$98</f>
        <v>D</v>
      </c>
      <c r="M39" s="281">
        <f>'Dcr2'!BH$98</f>
        <v>4</v>
      </c>
      <c r="N39" s="281" t="str">
        <f>'Dcr2'!BI$98</f>
        <v>F</v>
      </c>
      <c r="O39" s="281">
        <f>'Dcr2'!BJ$98</f>
        <v>0</v>
      </c>
      <c r="P39" s="281" t="str">
        <f>'Dcr2'!BK$98</f>
        <v>D</v>
      </c>
      <c r="Q39" s="281" t="str">
        <f>'Dcr2'!BL$98</f>
        <v>A</v>
      </c>
      <c r="R39" s="281">
        <f>'Dcr2'!BM$98</f>
        <v>6</v>
      </c>
      <c r="S39" s="278">
        <f>'Enc2'!AX$50</f>
        <v>4</v>
      </c>
      <c r="T39" s="279" t="str">
        <f>'Enc2'!AY$50</f>
        <v>D</v>
      </c>
      <c r="U39" s="279" t="str">
        <f>'Enc2'!AZ$50</f>
        <v>C</v>
      </c>
      <c r="V39" s="279">
        <f>'Enc2'!BA$50</f>
        <v>8</v>
      </c>
      <c r="W39" s="279" t="str">
        <f>'Enc2'!BB$50</f>
        <v>A</v>
      </c>
      <c r="X39" s="279">
        <f>'Enc2'!BC$50</f>
        <v>7</v>
      </c>
      <c r="Y39" s="279">
        <f>'Enc2'!BD$50</f>
        <v>3</v>
      </c>
      <c r="Z39" s="279">
        <f>'Enc2'!BE$50</f>
        <v>5</v>
      </c>
      <c r="AA39" s="279" t="str">
        <f>'Enc2'!BF$50</f>
        <v>A</v>
      </c>
      <c r="AB39" s="279" t="str">
        <f>'Enc2'!BG$50</f>
        <v>E</v>
      </c>
      <c r="AC39" s="279" t="str">
        <f>'Enc2'!BH$50</f>
        <v>E</v>
      </c>
      <c r="AD39" s="279">
        <f>'Enc2'!BI$50</f>
        <v>7</v>
      </c>
      <c r="AE39" s="279" t="str">
        <f>'Enc2'!BJ$50</f>
        <v>D</v>
      </c>
      <c r="AF39" s="279">
        <f>'Enc2'!BK$50</f>
        <v>6</v>
      </c>
      <c r="AG39" s="279" t="str">
        <f>'Enc2'!BL$50</f>
        <v>E</v>
      </c>
      <c r="AH39" s="279">
        <f>'Enc2'!BM$50</f>
        <v>2</v>
      </c>
      <c r="AI39" s="345" t="str">
        <f>'Enc2'!AX$49</f>
        <v>L27R27_D</v>
      </c>
      <c r="AJ39" s="346"/>
      <c r="AK39" s="346"/>
      <c r="AL39" s="347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</row>
    <row r="40" spans="1:55">
      <c r="B40" s="301" t="str">
        <f>'Dcr2'!AX$105</f>
        <v>R28L28_E</v>
      </c>
      <c r="C40" s="281">
        <f>'Dcr2'!AX$106</f>
        <v>6</v>
      </c>
      <c r="D40" s="281">
        <f>'Dcr2'!AY$106</f>
        <v>2</v>
      </c>
      <c r="E40" s="281">
        <f>'Dcr2'!AZ$106</f>
        <v>4</v>
      </c>
      <c r="F40" s="281" t="str">
        <f>'Dcr2'!BA$106</f>
        <v>C</v>
      </c>
      <c r="G40" s="281">
        <f>'Dcr2'!BB$106</f>
        <v>4</v>
      </c>
      <c r="H40" s="281">
        <f>'Dcr2'!BC$106</f>
        <v>7</v>
      </c>
      <c r="I40" s="281" t="str">
        <f>'Dcr2'!BD$106</f>
        <v>E</v>
      </c>
      <c r="J40" s="281">
        <f>'Dcr2'!BE$106</f>
        <v>4</v>
      </c>
      <c r="K40" s="281">
        <f>'Dcr2'!BF$106</f>
        <v>6</v>
      </c>
      <c r="L40" s="281">
        <f>'Dcr2'!BG$106</f>
        <v>2</v>
      </c>
      <c r="M40" s="281">
        <f>'Dcr2'!BH$106</f>
        <v>5</v>
      </c>
      <c r="N40" s="281" t="str">
        <f>'Dcr2'!BI$106</f>
        <v>A</v>
      </c>
      <c r="O40" s="281">
        <f>'Dcr2'!BJ$106</f>
        <v>1</v>
      </c>
      <c r="P40" s="281">
        <f>'Dcr2'!BK$106</f>
        <v>7</v>
      </c>
      <c r="Q40" s="281" t="str">
        <f>'Dcr2'!BL$106</f>
        <v>E</v>
      </c>
      <c r="R40" s="281">
        <f>'Dcr2'!BM$106</f>
        <v>3</v>
      </c>
      <c r="S40" s="278">
        <f>'Enc2'!AX$42</f>
        <v>4</v>
      </c>
      <c r="T40" s="279" t="str">
        <f>'Enc2'!AY$42</f>
        <v>E</v>
      </c>
      <c r="U40" s="279">
        <f>'Enc2'!AZ$42</f>
        <v>6</v>
      </c>
      <c r="V40" s="279" t="str">
        <f>'Enc2'!BA$42</f>
        <v>E</v>
      </c>
      <c r="W40" s="279">
        <f>'Enc2'!BB$42</f>
        <v>6</v>
      </c>
      <c r="X40" s="279">
        <f>'Enc2'!BC$42</f>
        <v>9</v>
      </c>
      <c r="Y40" s="279">
        <f>'Enc2'!BD$42</f>
        <v>8</v>
      </c>
      <c r="Z40" s="279" t="str">
        <f>'Enc2'!BE$42</f>
        <v>C</v>
      </c>
      <c r="AA40" s="279">
        <f>'Enc2'!BF$42</f>
        <v>4</v>
      </c>
      <c r="AB40" s="279" t="str">
        <f>'Enc2'!BG$42</f>
        <v>D</v>
      </c>
      <c r="AC40" s="279" t="str">
        <f>'Enc2'!BH$42</f>
        <v>C</v>
      </c>
      <c r="AD40" s="279">
        <f>'Enc2'!BI$42</f>
        <v>8</v>
      </c>
      <c r="AE40" s="279" t="str">
        <f>'Enc2'!BJ$42</f>
        <v>A</v>
      </c>
      <c r="AF40" s="279">
        <f>'Enc2'!BK$42</f>
        <v>7</v>
      </c>
      <c r="AG40" s="279">
        <f>'Enc2'!BL$42</f>
        <v>3</v>
      </c>
      <c r="AH40" s="279">
        <f>'Enc2'!BM$42</f>
        <v>5</v>
      </c>
      <c r="AI40" s="345" t="str">
        <f>'Enc2'!AX$41</f>
        <v>L28R28_D</v>
      </c>
      <c r="AJ40" s="346"/>
      <c r="AK40" s="346"/>
      <c r="AL40" s="347"/>
      <c r="AN40" s="274"/>
      <c r="AO40" s="274"/>
      <c r="AP40" s="274"/>
      <c r="AQ40" s="274"/>
      <c r="AR40" s="274"/>
      <c r="AS40" s="274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</row>
    <row r="41" spans="1:55">
      <c r="B41" s="301" t="str">
        <f>'Dcr2'!AX$113</f>
        <v>R29L29_E</v>
      </c>
      <c r="C41" s="281">
        <f>'Dcr2'!AX$114</f>
        <v>0</v>
      </c>
      <c r="D41" s="281">
        <f>'Dcr2'!AY$114</f>
        <v>5</v>
      </c>
      <c r="E41" s="281">
        <f>'Dcr2'!AZ$114</f>
        <v>9</v>
      </c>
      <c r="F41" s="281" t="str">
        <f>'Dcr2'!BA$114</f>
        <v>A</v>
      </c>
      <c r="G41" s="281" t="str">
        <f>'Dcr2'!BB$114</f>
        <v>F</v>
      </c>
      <c r="H41" s="281" t="str">
        <f>'Dcr2'!BC$114</f>
        <v>F</v>
      </c>
      <c r="I41" s="281">
        <f>'Dcr2'!BD$114</f>
        <v>0</v>
      </c>
      <c r="J41" s="281">
        <f>'Dcr2'!BE$114</f>
        <v>9</v>
      </c>
      <c r="K41" s="281">
        <f>'Dcr2'!BF$114</f>
        <v>6</v>
      </c>
      <c r="L41" s="281">
        <f>'Dcr2'!BG$114</f>
        <v>2</v>
      </c>
      <c r="M41" s="281">
        <f>'Dcr2'!BH$114</f>
        <v>4</v>
      </c>
      <c r="N41" s="281" t="str">
        <f>'Dcr2'!BI$114</f>
        <v>C</v>
      </c>
      <c r="O41" s="281">
        <f>'Dcr2'!BJ$114</f>
        <v>4</v>
      </c>
      <c r="P41" s="281">
        <f>'Dcr2'!BK$114</f>
        <v>7</v>
      </c>
      <c r="Q41" s="281" t="str">
        <f>'Dcr2'!BL$114</f>
        <v>E</v>
      </c>
      <c r="R41" s="281">
        <f>'Dcr2'!BM$114</f>
        <v>4</v>
      </c>
      <c r="S41" s="278">
        <f>'Enc2'!AX$34</f>
        <v>0</v>
      </c>
      <c r="T41" s="279">
        <f>'Enc2'!AY$34</f>
        <v>7</v>
      </c>
      <c r="U41" s="279">
        <f>'Enc2'!AZ$34</f>
        <v>8</v>
      </c>
      <c r="V41" s="279" t="str">
        <f>'Enc2'!BA$34</f>
        <v>F</v>
      </c>
      <c r="W41" s="279">
        <f>'Enc2'!BB$34</f>
        <v>9</v>
      </c>
      <c r="X41" s="279">
        <f>'Enc2'!BC$34</f>
        <v>2</v>
      </c>
      <c r="Y41" s="279">
        <f>'Enc2'!BD$34</f>
        <v>0</v>
      </c>
      <c r="Z41" s="279">
        <f>'Enc2'!BE$34</f>
        <v>5</v>
      </c>
      <c r="AA41" s="279">
        <f>'Enc2'!BF$34</f>
        <v>4</v>
      </c>
      <c r="AB41" s="279" t="str">
        <f>'Enc2'!BG$34</f>
        <v>E</v>
      </c>
      <c r="AC41" s="279">
        <f>'Enc2'!BH$34</f>
        <v>6</v>
      </c>
      <c r="AD41" s="279" t="str">
        <f>'Enc2'!BI$34</f>
        <v>E</v>
      </c>
      <c r="AE41" s="279">
        <f>'Enc2'!BJ$34</f>
        <v>6</v>
      </c>
      <c r="AF41" s="279">
        <f>'Enc2'!BK$34</f>
        <v>9</v>
      </c>
      <c r="AG41" s="279">
        <f>'Enc2'!BL$34</f>
        <v>8</v>
      </c>
      <c r="AH41" s="279" t="str">
        <f>'Enc2'!BM$34</f>
        <v>C</v>
      </c>
      <c r="AI41" s="345" t="str">
        <f>'Enc2'!AX$33</f>
        <v>L29R29_D</v>
      </c>
      <c r="AJ41" s="346"/>
      <c r="AK41" s="346"/>
      <c r="AL41" s="347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</row>
    <row r="42" spans="1:55">
      <c r="B42" s="301" t="str">
        <f>'Dcr2'!AX$121</f>
        <v>R30L30_E</v>
      </c>
      <c r="C42" s="281">
        <f>'Dcr2'!AX$122</f>
        <v>8</v>
      </c>
      <c r="D42" s="281">
        <f>'Dcr2'!AY$122</f>
        <v>9</v>
      </c>
      <c r="E42" s="281">
        <f>'Dcr2'!AZ$122</f>
        <v>0</v>
      </c>
      <c r="F42" s="281">
        <f>'Dcr2'!BA$122</f>
        <v>4</v>
      </c>
      <c r="G42" s="281">
        <f>'Dcr2'!BB$122</f>
        <v>0</v>
      </c>
      <c r="H42" s="281" t="str">
        <f>'Dcr2'!BC$122</f>
        <v>C</v>
      </c>
      <c r="I42" s="281">
        <f>'Dcr2'!BD$122</f>
        <v>9</v>
      </c>
      <c r="J42" s="281">
        <f>'Dcr2'!BE$122</f>
        <v>0</v>
      </c>
      <c r="K42" s="281">
        <f>'Dcr2'!BF$122</f>
        <v>0</v>
      </c>
      <c r="L42" s="281">
        <f>'Dcr2'!BG$122</f>
        <v>5</v>
      </c>
      <c r="M42" s="281">
        <f>'Dcr2'!BH$122</f>
        <v>9</v>
      </c>
      <c r="N42" s="281" t="str">
        <f>'Dcr2'!BI$122</f>
        <v>A</v>
      </c>
      <c r="O42" s="281" t="str">
        <f>'Dcr2'!BJ$122</f>
        <v>F</v>
      </c>
      <c r="P42" s="281" t="str">
        <f>'Dcr2'!BK$122</f>
        <v>F</v>
      </c>
      <c r="Q42" s="281">
        <f>'Dcr2'!BL$122</f>
        <v>0</v>
      </c>
      <c r="R42" s="281">
        <f>'Dcr2'!BM$122</f>
        <v>9</v>
      </c>
      <c r="S42" s="278">
        <f>'Enc2'!AX$26</f>
        <v>6</v>
      </c>
      <c r="T42" s="279">
        <f>'Enc2'!AY$26</f>
        <v>8</v>
      </c>
      <c r="U42" s="279">
        <f>'Enc2'!AZ$26</f>
        <v>3</v>
      </c>
      <c r="V42" s="279">
        <f>'Enc2'!BA$26</f>
        <v>1</v>
      </c>
      <c r="W42" s="279">
        <f>'Enc2'!BB$26</f>
        <v>7</v>
      </c>
      <c r="X42" s="279" t="str">
        <f>'Enc2'!BC$26</f>
        <v>F</v>
      </c>
      <c r="Y42" s="279" t="str">
        <f>'Enc2'!BD$26</f>
        <v>C</v>
      </c>
      <c r="Z42" s="279">
        <f>'Enc2'!BE$26</f>
        <v>4</v>
      </c>
      <c r="AA42" s="279">
        <f>'Enc2'!BF$26</f>
        <v>0</v>
      </c>
      <c r="AB42" s="279">
        <f>'Enc2'!BG$26</f>
        <v>7</v>
      </c>
      <c r="AC42" s="279">
        <f>'Enc2'!BH$26</f>
        <v>8</v>
      </c>
      <c r="AD42" s="279" t="str">
        <f>'Enc2'!BI$26</f>
        <v>F</v>
      </c>
      <c r="AE42" s="279">
        <f>'Enc2'!BJ$26</f>
        <v>9</v>
      </c>
      <c r="AF42" s="279">
        <f>'Enc2'!BK$26</f>
        <v>2</v>
      </c>
      <c r="AG42" s="279">
        <f>'Enc2'!BL$26</f>
        <v>0</v>
      </c>
      <c r="AH42" s="279">
        <f>'Enc2'!BM$26</f>
        <v>5</v>
      </c>
      <c r="AI42" s="345" t="str">
        <f>'Enc2'!AX$25</f>
        <v>L30R30_D</v>
      </c>
      <c r="AJ42" s="346"/>
      <c r="AK42" s="346"/>
      <c r="AL42" s="347"/>
      <c r="AN42" s="274"/>
      <c r="AO42" s="274"/>
      <c r="AP42" s="274"/>
      <c r="AQ42" s="274"/>
      <c r="AR42" s="274"/>
      <c r="AS42" s="274"/>
      <c r="AT42" s="274"/>
      <c r="AU42" s="274"/>
      <c r="AV42" s="274"/>
      <c r="AW42" s="274"/>
      <c r="AX42" s="274"/>
      <c r="AY42" s="274"/>
      <c r="AZ42" s="274"/>
      <c r="BA42" s="274"/>
      <c r="BB42" s="274"/>
      <c r="BC42" s="274"/>
    </row>
    <row r="43" spans="1:55">
      <c r="B43" s="301" t="str">
        <f>'Dcr2'!AX$129</f>
        <v>R31L31_E</v>
      </c>
      <c r="C43" s="281">
        <f>'Dcr2'!AX$130</f>
        <v>8</v>
      </c>
      <c r="D43" s="281" t="str">
        <f>'Dcr2'!AY$130</f>
        <v>C</v>
      </c>
      <c r="E43" s="281" t="str">
        <f>'Dcr2'!AZ$130</f>
        <v>F</v>
      </c>
      <c r="F43" s="281">
        <f>'Dcr2'!BA$130</f>
        <v>1</v>
      </c>
      <c r="G43" s="281" t="str">
        <f>'Dcr2'!BB$130</f>
        <v>B</v>
      </c>
      <c r="H43" s="281" t="str">
        <f>'Dcr2'!BC$130</f>
        <v>B</v>
      </c>
      <c r="I43" s="281">
        <f>'Dcr2'!BD$130</f>
        <v>4</v>
      </c>
      <c r="J43" s="281" t="str">
        <f>'Dcr2'!BE$130</f>
        <v>E</v>
      </c>
      <c r="K43" s="281">
        <f>'Dcr2'!BF$130</f>
        <v>8</v>
      </c>
      <c r="L43" s="281">
        <f>'Dcr2'!BG$130</f>
        <v>9</v>
      </c>
      <c r="M43" s="281">
        <f>'Dcr2'!BH$130</f>
        <v>0</v>
      </c>
      <c r="N43" s="281">
        <f>'Dcr2'!BI$130</f>
        <v>4</v>
      </c>
      <c r="O43" s="281">
        <f>'Dcr2'!BJ$130</f>
        <v>0</v>
      </c>
      <c r="P43" s="281" t="str">
        <f>'Dcr2'!BK$130</f>
        <v>C</v>
      </c>
      <c r="Q43" s="281">
        <f>'Dcr2'!BL$130</f>
        <v>9</v>
      </c>
      <c r="R43" s="281">
        <f>'Dcr2'!BM$130</f>
        <v>0</v>
      </c>
      <c r="S43" s="278" t="str">
        <f>'Enc2'!AX$18</f>
        <v>F</v>
      </c>
      <c r="T43" s="279">
        <f>'Enc2'!AY$18</f>
        <v>6</v>
      </c>
      <c r="U43" s="279" t="str">
        <f>'Enc2'!AZ$18</f>
        <v>C</v>
      </c>
      <c r="V43" s="279">
        <f>'Enc2'!BA$18</f>
        <v>9</v>
      </c>
      <c r="W43" s="279">
        <f>'Enc2'!BB$18</f>
        <v>0</v>
      </c>
      <c r="X43" s="279" t="str">
        <f>'Enc2'!BC$18</f>
        <v>E</v>
      </c>
      <c r="Y43" s="279">
        <f>'Enc2'!BD$18</f>
        <v>3</v>
      </c>
      <c r="Z43" s="279">
        <f>'Enc2'!BE$18</f>
        <v>6</v>
      </c>
      <c r="AA43" s="279">
        <f>'Enc2'!BF$18</f>
        <v>6</v>
      </c>
      <c r="AB43" s="279">
        <f>'Enc2'!BG$18</f>
        <v>8</v>
      </c>
      <c r="AC43" s="279">
        <f>'Enc2'!BH$18</f>
        <v>3</v>
      </c>
      <c r="AD43" s="279">
        <f>'Enc2'!BI$18</f>
        <v>1</v>
      </c>
      <c r="AE43" s="279">
        <f>'Enc2'!BJ$18</f>
        <v>7</v>
      </c>
      <c r="AF43" s="279" t="str">
        <f>'Enc2'!BK$18</f>
        <v>F</v>
      </c>
      <c r="AG43" s="279" t="str">
        <f>'Enc2'!BL$18</f>
        <v>C</v>
      </c>
      <c r="AH43" s="279">
        <f>'Enc2'!BM$18</f>
        <v>4</v>
      </c>
      <c r="AI43" s="345" t="str">
        <f>'Enc2'!AX$17</f>
        <v>L31R31_D</v>
      </c>
      <c r="AJ43" s="346"/>
      <c r="AK43" s="346"/>
      <c r="AL43" s="347"/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274"/>
      <c r="BC43" s="274"/>
    </row>
    <row r="44" spans="1:55" ht="15.75" thickBot="1">
      <c r="B44" s="303" t="str">
        <f>'Dcr2'!AX$137</f>
        <v>R32L32_E</v>
      </c>
      <c r="C44" s="292">
        <f>'Dcr2'!AX$138</f>
        <v>1</v>
      </c>
      <c r="D44" s="292" t="str">
        <f>'Dcr2'!AY$138</f>
        <v>E</v>
      </c>
      <c r="E44" s="292">
        <f>'Dcr2'!AZ$138</f>
        <v>2</v>
      </c>
      <c r="F44" s="292" t="str">
        <f>'Dcr2'!BA$138</f>
        <v>F</v>
      </c>
      <c r="G44" s="292">
        <f>'Dcr2'!BB$138</f>
        <v>1</v>
      </c>
      <c r="H44" s="292">
        <f>'Dcr2'!BC$138</f>
        <v>4</v>
      </c>
      <c r="I44" s="292" t="str">
        <f>'Dcr2'!BD$138</f>
        <v>E</v>
      </c>
      <c r="J44" s="292">
        <f>'Dcr2'!BE$138</f>
        <v>7</v>
      </c>
      <c r="K44" s="293">
        <f>'Dcr2'!BF$138</f>
        <v>8</v>
      </c>
      <c r="L44" s="293" t="str">
        <f>'Dcr2'!BG$138</f>
        <v>C</v>
      </c>
      <c r="M44" s="293" t="str">
        <f>'Dcr2'!BH$138</f>
        <v>F</v>
      </c>
      <c r="N44" s="293">
        <f>'Dcr2'!BI$138</f>
        <v>1</v>
      </c>
      <c r="O44" s="293" t="str">
        <f>'Dcr2'!BJ$138</f>
        <v>B</v>
      </c>
      <c r="P44" s="293" t="str">
        <f>'Dcr2'!BK$138</f>
        <v>B</v>
      </c>
      <c r="Q44" s="293">
        <f>'Dcr2'!BL$138</f>
        <v>4</v>
      </c>
      <c r="R44" s="293" t="str">
        <f>'Dcr2'!BM$138</f>
        <v>E</v>
      </c>
      <c r="S44" s="294">
        <f>'Enc2'!AX$10</f>
        <v>8</v>
      </c>
      <c r="T44" s="295" t="str">
        <f>'Enc2'!AY$10</f>
        <v>A</v>
      </c>
      <c r="U44" s="295">
        <f>'Enc2'!AZ$10</f>
        <v>7</v>
      </c>
      <c r="V44" s="295" t="str">
        <f>'Enc2'!BA$10</f>
        <v>F</v>
      </c>
      <c r="W44" s="295">
        <f>'Enc2'!BB$10</f>
        <v>6</v>
      </c>
      <c r="X44" s="295" t="str">
        <f>'Enc2'!BC$10</f>
        <v>F</v>
      </c>
      <c r="Y44" s="295">
        <f>'Enc2'!BD$10</f>
        <v>2</v>
      </c>
      <c r="Z44" s="295" t="str">
        <f>'Enc2'!BE$10</f>
        <v>A</v>
      </c>
      <c r="AA44" s="296" t="str">
        <f>'Enc2'!BF$10</f>
        <v>F</v>
      </c>
      <c r="AB44" s="296">
        <f>'Enc2'!BG$10</f>
        <v>6</v>
      </c>
      <c r="AC44" s="296" t="str">
        <f>'Enc2'!BH$10</f>
        <v>C</v>
      </c>
      <c r="AD44" s="296">
        <f>'Enc2'!BI$10</f>
        <v>9</v>
      </c>
      <c r="AE44" s="296">
        <f>'Enc2'!BJ$10</f>
        <v>0</v>
      </c>
      <c r="AF44" s="296" t="str">
        <f>'Enc2'!BK$10</f>
        <v>E</v>
      </c>
      <c r="AG44" s="296">
        <f>'Enc2'!BL$10</f>
        <v>3</v>
      </c>
      <c r="AH44" s="296">
        <f>'Enc2'!BM$10</f>
        <v>6</v>
      </c>
      <c r="AI44" s="348" t="str">
        <f>'Enc2'!AX$9</f>
        <v>L32R32_D</v>
      </c>
      <c r="AJ44" s="349"/>
      <c r="AK44" s="349"/>
      <c r="AL44" s="350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274"/>
      <c r="BC44" s="274"/>
    </row>
    <row r="45" spans="1:55">
      <c r="B45" s="303" t="str">
        <f>'Enc3'!AX$9</f>
        <v>R32L32_E</v>
      </c>
      <c r="C45" s="287">
        <f>'Enc3'!AX$10</f>
        <v>8</v>
      </c>
      <c r="D45" s="287" t="str">
        <f>'Enc3'!AY$10</f>
        <v>C</v>
      </c>
      <c r="E45" s="287" t="str">
        <f>'Enc3'!AZ$10</f>
        <v>F</v>
      </c>
      <c r="F45" s="287">
        <f>'Enc3'!BA$10</f>
        <v>1</v>
      </c>
      <c r="G45" s="287" t="str">
        <f>'Enc3'!BB$10</f>
        <v>B</v>
      </c>
      <c r="H45" s="287" t="str">
        <f>'Enc3'!BC$10</f>
        <v>B</v>
      </c>
      <c r="I45" s="287">
        <f>'Enc3'!BD$10</f>
        <v>4</v>
      </c>
      <c r="J45" s="287" t="str">
        <f>'Enc3'!BE$10</f>
        <v>E</v>
      </c>
      <c r="K45" s="288">
        <f>'Enc3'!BF$10</f>
        <v>1</v>
      </c>
      <c r="L45" s="288" t="str">
        <f>'Enc3'!BG$10</f>
        <v>E</v>
      </c>
      <c r="M45" s="288">
        <f>'Enc3'!BH$10</f>
        <v>2</v>
      </c>
      <c r="N45" s="288" t="str">
        <f>'Enc3'!BI$10</f>
        <v>F</v>
      </c>
      <c r="O45" s="288">
        <f>'Enc3'!BJ$10</f>
        <v>1</v>
      </c>
      <c r="P45" s="288">
        <f>'Enc3'!BK$10</f>
        <v>4</v>
      </c>
      <c r="Q45" s="288" t="str">
        <f>'Enc3'!BL$10</f>
        <v>E</v>
      </c>
      <c r="R45" s="288">
        <f>'Enc3'!BM$10</f>
        <v>7</v>
      </c>
      <c r="S45" s="289" t="str">
        <f>'Dcr3'!AX$138</f>
        <v>F</v>
      </c>
      <c r="T45" s="290">
        <f>'Dcr3'!AY$138</f>
        <v>6</v>
      </c>
      <c r="U45" s="290" t="str">
        <f>'Dcr3'!AZ$138</f>
        <v>C</v>
      </c>
      <c r="V45" s="290">
        <f>'Dcr3'!BA$138</f>
        <v>9</v>
      </c>
      <c r="W45" s="290">
        <f>'Dcr3'!BB$138</f>
        <v>0</v>
      </c>
      <c r="X45" s="290" t="str">
        <f>'Dcr3'!BC$138</f>
        <v>E</v>
      </c>
      <c r="Y45" s="290">
        <f>'Dcr3'!BD$138</f>
        <v>3</v>
      </c>
      <c r="Z45" s="290">
        <f>'Dcr3'!BE$138</f>
        <v>6</v>
      </c>
      <c r="AA45" s="291">
        <f>'Dcr3'!BF$138</f>
        <v>8</v>
      </c>
      <c r="AB45" s="291" t="str">
        <f>'Dcr3'!BG$138</f>
        <v>A</v>
      </c>
      <c r="AC45" s="291">
        <f>'Dcr3'!BH$138</f>
        <v>7</v>
      </c>
      <c r="AD45" s="291" t="str">
        <f>'Dcr3'!BI$138</f>
        <v>F</v>
      </c>
      <c r="AE45" s="291">
        <f>'Dcr3'!BJ$138</f>
        <v>6</v>
      </c>
      <c r="AF45" s="291" t="str">
        <f>'Dcr3'!BK$138</f>
        <v>F</v>
      </c>
      <c r="AG45" s="291">
        <f>'Dcr3'!BL$138</f>
        <v>2</v>
      </c>
      <c r="AH45" s="291" t="str">
        <f>'Dcr3'!BM$138</f>
        <v>A</v>
      </c>
      <c r="AI45" s="348" t="str">
        <f>'Dcr3'!AX$137</f>
        <v>L32R32_D</v>
      </c>
      <c r="AJ45" s="349"/>
      <c r="AK45" s="349"/>
      <c r="AL45" s="350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274"/>
      <c r="BC45" s="274"/>
    </row>
    <row r="46" spans="1:55">
      <c r="B46" s="301" t="str">
        <f>'Enc3'!AX$17</f>
        <v>R33L33_E</v>
      </c>
      <c r="C46" s="281">
        <f>'Enc3'!AX$18</f>
        <v>0</v>
      </c>
      <c r="D46" s="281">
        <f>'Enc3'!AY$18</f>
        <v>5</v>
      </c>
      <c r="E46" s="281">
        <f>'Enc3'!AZ$18</f>
        <v>8</v>
      </c>
      <c r="F46" s="281">
        <f>'Enc3'!BA$18</f>
        <v>3</v>
      </c>
      <c r="G46" s="281">
        <f>'Enc3'!BB$18</f>
        <v>2</v>
      </c>
      <c r="H46" s="281">
        <f>'Enc3'!BC$18</f>
        <v>3</v>
      </c>
      <c r="I46" s="281">
        <f>'Enc3'!BD$18</f>
        <v>4</v>
      </c>
      <c r="J46" s="281">
        <f>'Enc3'!BE$18</f>
        <v>5</v>
      </c>
      <c r="K46" s="281">
        <f>'Enc3'!BF$18</f>
        <v>8</v>
      </c>
      <c r="L46" s="281" t="str">
        <f>'Enc3'!BG$18</f>
        <v>C</v>
      </c>
      <c r="M46" s="281" t="str">
        <f>'Enc3'!BH$18</f>
        <v>F</v>
      </c>
      <c r="N46" s="281">
        <f>'Enc3'!BI$18</f>
        <v>1</v>
      </c>
      <c r="O46" s="281" t="str">
        <f>'Enc3'!BJ$18</f>
        <v>B</v>
      </c>
      <c r="P46" s="281" t="str">
        <f>'Enc3'!BK$18</f>
        <v>B</v>
      </c>
      <c r="Q46" s="281">
        <f>'Enc3'!BL$18</f>
        <v>4</v>
      </c>
      <c r="R46" s="281" t="str">
        <f>'Enc3'!BM$18</f>
        <v>E</v>
      </c>
      <c r="S46" s="278">
        <f>'Dcr3'!AX$130</f>
        <v>3</v>
      </c>
      <c r="T46" s="279" t="str">
        <f>'Dcr3'!AY$130</f>
        <v>C</v>
      </c>
      <c r="U46" s="279">
        <f>'Dcr3'!AZ$130</f>
        <v>5</v>
      </c>
      <c r="V46" s="279">
        <f>'Dcr3'!BA$130</f>
        <v>8</v>
      </c>
      <c r="W46" s="279" t="str">
        <f>'Dcr3'!BB$130</f>
        <v>D</v>
      </c>
      <c r="X46" s="279" t="str">
        <f>'Dcr3'!BC$130</f>
        <v>E</v>
      </c>
      <c r="Y46" s="279">
        <f>'Dcr3'!BD$130</f>
        <v>6</v>
      </c>
      <c r="Z46" s="279" t="str">
        <f>'Dcr3'!BE$130</f>
        <v>D</v>
      </c>
      <c r="AA46" s="279" t="str">
        <f>'Dcr3'!BF$130</f>
        <v>F</v>
      </c>
      <c r="AB46" s="279">
        <f>'Dcr3'!BG$130</f>
        <v>6</v>
      </c>
      <c r="AC46" s="279" t="str">
        <f>'Dcr3'!BH$130</f>
        <v>C</v>
      </c>
      <c r="AD46" s="279">
        <f>'Dcr3'!BI$130</f>
        <v>9</v>
      </c>
      <c r="AE46" s="279">
        <f>'Dcr3'!BJ$130</f>
        <v>0</v>
      </c>
      <c r="AF46" s="279" t="str">
        <f>'Dcr3'!BK$130</f>
        <v>E</v>
      </c>
      <c r="AG46" s="279">
        <f>'Dcr3'!BL$130</f>
        <v>3</v>
      </c>
      <c r="AH46" s="279">
        <f>'Dcr3'!BM$130</f>
        <v>6</v>
      </c>
      <c r="AI46" s="345" t="str">
        <f>'Dcr3'!AX$129</f>
        <v>L33R33_D</v>
      </c>
      <c r="AJ46" s="346"/>
      <c r="AK46" s="346"/>
      <c r="AL46" s="347"/>
      <c r="AN46" s="274"/>
      <c r="AO46" s="274"/>
      <c r="AP46" s="274"/>
      <c r="AQ46" s="274"/>
      <c r="AR46" s="274"/>
      <c r="AS46" s="274"/>
      <c r="AT46" s="274"/>
      <c r="AU46" s="274"/>
      <c r="AV46" s="274"/>
      <c r="AW46" s="274"/>
      <c r="AX46" s="274"/>
      <c r="AY46" s="274"/>
      <c r="AZ46" s="274"/>
      <c r="BA46" s="274"/>
      <c r="BB46" s="274"/>
      <c r="BC46" s="274"/>
    </row>
    <row r="47" spans="1:55">
      <c r="B47" s="301" t="str">
        <f>'Enc3'!AX$25</f>
        <v>R34L34_E</v>
      </c>
      <c r="C47" s="281">
        <f>'Enc3'!AX$26</f>
        <v>5</v>
      </c>
      <c r="D47" s="281">
        <f>'Enc3'!AY$26</f>
        <v>6</v>
      </c>
      <c r="E47" s="281">
        <f>'Enc3'!AZ$26</f>
        <v>8</v>
      </c>
      <c r="F47" s="281">
        <f>'Enc3'!BA$26</f>
        <v>9</v>
      </c>
      <c r="G47" s="281">
        <f>'Enc3'!BB$26</f>
        <v>4</v>
      </c>
      <c r="H47" s="281" t="str">
        <f>'Enc3'!BC$26</f>
        <v>F</v>
      </c>
      <c r="I47" s="281">
        <f>'Enc3'!BD$26</f>
        <v>8</v>
      </c>
      <c r="J47" s="281">
        <f>'Enc3'!BE$26</f>
        <v>1</v>
      </c>
      <c r="K47" s="281">
        <f>'Enc3'!BF$26</f>
        <v>0</v>
      </c>
      <c r="L47" s="281">
        <f>'Enc3'!BG$26</f>
        <v>5</v>
      </c>
      <c r="M47" s="281">
        <f>'Enc3'!BH$26</f>
        <v>8</v>
      </c>
      <c r="N47" s="281">
        <f>'Enc3'!BI$26</f>
        <v>3</v>
      </c>
      <c r="O47" s="281">
        <f>'Enc3'!BJ$26</f>
        <v>2</v>
      </c>
      <c r="P47" s="281">
        <f>'Enc3'!BK$26</f>
        <v>3</v>
      </c>
      <c r="Q47" s="281">
        <f>'Enc3'!BL$26</f>
        <v>4</v>
      </c>
      <c r="R47" s="281">
        <f>'Enc3'!BM$26</f>
        <v>5</v>
      </c>
      <c r="S47" s="278" t="str">
        <f>'Dcr3'!AX$122</f>
        <v>E</v>
      </c>
      <c r="T47" s="279">
        <f>'Dcr3'!AY$122</f>
        <v>3</v>
      </c>
      <c r="U47" s="279" t="str">
        <f>'Dcr3'!AZ$122</f>
        <v>A</v>
      </c>
      <c r="V47" s="279" t="str">
        <f>'Dcr3'!BA$122</f>
        <v>A</v>
      </c>
      <c r="W47" s="279" t="str">
        <f>'Dcr3'!BB$122</f>
        <v>C</v>
      </c>
      <c r="X47" s="279">
        <f>'Dcr3'!BC$122</f>
        <v>1</v>
      </c>
      <c r="Y47" s="279">
        <f>'Dcr3'!BD$122</f>
        <v>7</v>
      </c>
      <c r="Z47" s="279">
        <f>'Dcr3'!BE$122</f>
        <v>8</v>
      </c>
      <c r="AA47" s="279">
        <f>'Dcr3'!BF$122</f>
        <v>3</v>
      </c>
      <c r="AB47" s="279" t="str">
        <f>'Dcr3'!BG$122</f>
        <v>C</v>
      </c>
      <c r="AC47" s="279">
        <f>'Dcr3'!BH$122</f>
        <v>5</v>
      </c>
      <c r="AD47" s="279">
        <f>'Dcr3'!BI$122</f>
        <v>8</v>
      </c>
      <c r="AE47" s="279" t="str">
        <f>'Dcr3'!BJ$122</f>
        <v>D</v>
      </c>
      <c r="AF47" s="279" t="str">
        <f>'Dcr3'!BK$122</f>
        <v>E</v>
      </c>
      <c r="AG47" s="279">
        <f>'Dcr3'!BL$122</f>
        <v>6</v>
      </c>
      <c r="AH47" s="279" t="str">
        <f>'Dcr3'!BM$122</f>
        <v>D</v>
      </c>
      <c r="AI47" s="345" t="str">
        <f>'Dcr3'!AX$121</f>
        <v>L34R34_D</v>
      </c>
      <c r="AJ47" s="346"/>
      <c r="AK47" s="346"/>
      <c r="AL47" s="347"/>
    </row>
    <row r="48" spans="1:55">
      <c r="B48" s="301" t="str">
        <f>'Enc3'!AX$33</f>
        <v>R35L35_E</v>
      </c>
      <c r="C48" s="281">
        <f>'Enc3'!AX$34</f>
        <v>0</v>
      </c>
      <c r="D48" s="281">
        <f>'Enc3'!AY$34</f>
        <v>6</v>
      </c>
      <c r="E48" s="281">
        <f>'Enc3'!AZ$34</f>
        <v>5</v>
      </c>
      <c r="F48" s="281" t="str">
        <f>'Enc3'!BA$34</f>
        <v>F</v>
      </c>
      <c r="G48" s="281">
        <f>'Enc3'!BB$34</f>
        <v>7</v>
      </c>
      <c r="H48" s="281">
        <f>'Enc3'!BC$34</f>
        <v>3</v>
      </c>
      <c r="I48" s="281">
        <f>'Enc3'!BD$34</f>
        <v>1</v>
      </c>
      <c r="J48" s="281">
        <f>'Enc3'!BE$34</f>
        <v>6</v>
      </c>
      <c r="K48" s="281">
        <f>'Enc3'!BF$34</f>
        <v>5</v>
      </c>
      <c r="L48" s="281">
        <f>'Enc3'!BG$34</f>
        <v>6</v>
      </c>
      <c r="M48" s="281">
        <f>'Enc3'!BH$34</f>
        <v>8</v>
      </c>
      <c r="N48" s="281">
        <f>'Enc3'!BI$34</f>
        <v>9</v>
      </c>
      <c r="O48" s="281">
        <f>'Enc3'!BJ$34</f>
        <v>4</v>
      </c>
      <c r="P48" s="281" t="str">
        <f>'Enc3'!BK$34</f>
        <v>F</v>
      </c>
      <c r="Q48" s="281">
        <f>'Enc3'!BL$34</f>
        <v>8</v>
      </c>
      <c r="R48" s="281">
        <f>'Enc3'!BM$34</f>
        <v>1</v>
      </c>
      <c r="S48" s="278" t="str">
        <f>'Dcr3'!AX$114</f>
        <v>C</v>
      </c>
      <c r="T48" s="279">
        <f>'Dcr3'!AY$114</f>
        <v>1</v>
      </c>
      <c r="U48" s="279">
        <f>'Dcr3'!AZ$114</f>
        <v>4</v>
      </c>
      <c r="V48" s="279" t="str">
        <f>'Dcr3'!BA$114</f>
        <v>D</v>
      </c>
      <c r="W48" s="279" t="str">
        <f>'Dcr3'!BB$114</f>
        <v>B</v>
      </c>
      <c r="X48" s="279">
        <f>'Dcr3'!BC$114</f>
        <v>8</v>
      </c>
      <c r="Y48" s="279" t="str">
        <f>'Dcr3'!BD$114</f>
        <v>A</v>
      </c>
      <c r="Z48" s="279" t="str">
        <f>'Dcr3'!BE$114</f>
        <v>A</v>
      </c>
      <c r="AA48" s="279" t="str">
        <f>'Dcr3'!BF$114</f>
        <v>E</v>
      </c>
      <c r="AB48" s="279">
        <f>'Dcr3'!BG$114</f>
        <v>3</v>
      </c>
      <c r="AC48" s="279" t="str">
        <f>'Dcr3'!BH$114</f>
        <v>A</v>
      </c>
      <c r="AD48" s="279" t="str">
        <f>'Dcr3'!BI$114</f>
        <v>A</v>
      </c>
      <c r="AE48" s="279" t="str">
        <f>'Dcr3'!BJ$114</f>
        <v>C</v>
      </c>
      <c r="AF48" s="279">
        <f>'Dcr3'!BK$114</f>
        <v>1</v>
      </c>
      <c r="AG48" s="279">
        <f>'Dcr3'!BL$114</f>
        <v>7</v>
      </c>
      <c r="AH48" s="279">
        <f>'Dcr3'!BM$114</f>
        <v>8</v>
      </c>
      <c r="AI48" s="345" t="str">
        <f>'Dcr3'!AX$113</f>
        <v>L35R35_D</v>
      </c>
      <c r="AJ48" s="346"/>
      <c r="AK48" s="346"/>
      <c r="AL48" s="347"/>
    </row>
    <row r="49" spans="2:38">
      <c r="B49" s="301" t="str">
        <f>'Enc3'!AX$41</f>
        <v>R36L36_E</v>
      </c>
      <c r="C49" s="281">
        <f>'Enc3'!AX$42</f>
        <v>7</v>
      </c>
      <c r="D49" s="281">
        <f>'Enc3'!AY$42</f>
        <v>6</v>
      </c>
      <c r="E49" s="281" t="str">
        <f>'Enc3'!AZ$42</f>
        <v>C</v>
      </c>
      <c r="F49" s="281">
        <f>'Enc3'!BA$42</f>
        <v>8</v>
      </c>
      <c r="G49" s="281">
        <f>'Enc3'!BB$42</f>
        <v>8</v>
      </c>
      <c r="H49" s="281">
        <f>'Enc3'!BC$42</f>
        <v>8</v>
      </c>
      <c r="I49" s="281" t="str">
        <f>'Enc3'!BD$42</f>
        <v>A</v>
      </c>
      <c r="J49" s="281">
        <f>'Enc3'!BE$42</f>
        <v>3</v>
      </c>
      <c r="K49" s="281">
        <f>'Enc3'!BF$42</f>
        <v>0</v>
      </c>
      <c r="L49" s="281">
        <f>'Enc3'!BG$42</f>
        <v>6</v>
      </c>
      <c r="M49" s="281">
        <f>'Enc3'!BH$42</f>
        <v>5</v>
      </c>
      <c r="N49" s="281" t="str">
        <f>'Enc3'!BI$42</f>
        <v>F</v>
      </c>
      <c r="O49" s="281">
        <f>'Enc3'!BJ$42</f>
        <v>7</v>
      </c>
      <c r="P49" s="281">
        <f>'Enc3'!BK$42</f>
        <v>3</v>
      </c>
      <c r="Q49" s="281">
        <f>'Enc3'!BL$42</f>
        <v>1</v>
      </c>
      <c r="R49" s="281">
        <f>'Enc3'!BM$42</f>
        <v>6</v>
      </c>
      <c r="S49" s="278">
        <f>'Dcr3'!AX$106</f>
        <v>4</v>
      </c>
      <c r="T49" s="279" t="str">
        <f>'Dcr3'!AY$106</f>
        <v>F</v>
      </c>
      <c r="U49" s="279">
        <f>'Dcr3'!AZ$106</f>
        <v>5</v>
      </c>
      <c r="V49" s="279" t="str">
        <f>'Dcr3'!BA$106</f>
        <v>F</v>
      </c>
      <c r="W49" s="279" t="str">
        <f>'Dcr3'!BB$106</f>
        <v>C</v>
      </c>
      <c r="X49" s="279" t="str">
        <f>'Dcr3'!BC$106</f>
        <v>E</v>
      </c>
      <c r="Y49" s="279">
        <f>'Dcr3'!BD$106</f>
        <v>1</v>
      </c>
      <c r="Z49" s="279" t="str">
        <f>'Dcr3'!BE$106</f>
        <v>F</v>
      </c>
      <c r="AA49" s="279" t="str">
        <f>'Dcr3'!BF$106</f>
        <v>C</v>
      </c>
      <c r="AB49" s="279">
        <f>'Dcr3'!BG$106</f>
        <v>1</v>
      </c>
      <c r="AC49" s="279">
        <f>'Dcr3'!BH$106</f>
        <v>4</v>
      </c>
      <c r="AD49" s="279" t="str">
        <f>'Dcr3'!BI$106</f>
        <v>D</v>
      </c>
      <c r="AE49" s="279" t="str">
        <f>'Dcr3'!BJ$106</f>
        <v>B</v>
      </c>
      <c r="AF49" s="279">
        <f>'Dcr3'!BK$106</f>
        <v>8</v>
      </c>
      <c r="AG49" s="279" t="str">
        <f>'Dcr3'!BL$106</f>
        <v>A</v>
      </c>
      <c r="AH49" s="279" t="str">
        <f>'Dcr3'!BM$106</f>
        <v>A</v>
      </c>
      <c r="AI49" s="345" t="str">
        <f>'Dcr3'!AX$105</f>
        <v>L36R36_D</v>
      </c>
      <c r="AJ49" s="346"/>
      <c r="AK49" s="346"/>
      <c r="AL49" s="347"/>
    </row>
    <row r="50" spans="2:38">
      <c r="B50" s="301" t="str">
        <f>'Enc3'!AX$49</f>
        <v>R37L37_E</v>
      </c>
      <c r="C50" s="281">
        <f>'Enc3'!AX$50</f>
        <v>9</v>
      </c>
      <c r="D50" s="281">
        <f>'Enc3'!AY$50</f>
        <v>3</v>
      </c>
      <c r="E50" s="281" t="str">
        <f>'Enc3'!AZ$50</f>
        <v>D</v>
      </c>
      <c r="F50" s="281">
        <f>'Enc3'!BA$50</f>
        <v>4</v>
      </c>
      <c r="G50" s="281">
        <f>'Enc3'!BB$50</f>
        <v>6</v>
      </c>
      <c r="H50" s="281">
        <f>'Enc3'!BC$50</f>
        <v>6</v>
      </c>
      <c r="I50" s="281">
        <f>'Enc3'!BD$50</f>
        <v>2</v>
      </c>
      <c r="J50" s="281">
        <f>'Enc3'!BE$50</f>
        <v>5</v>
      </c>
      <c r="K50" s="281">
        <f>'Enc3'!BF$50</f>
        <v>7</v>
      </c>
      <c r="L50" s="281">
        <f>'Enc3'!BG$50</f>
        <v>6</v>
      </c>
      <c r="M50" s="281" t="str">
        <f>'Enc3'!BH$50</f>
        <v>C</v>
      </c>
      <c r="N50" s="281">
        <f>'Enc3'!BI$50</f>
        <v>8</v>
      </c>
      <c r="O50" s="281">
        <f>'Enc3'!BJ$50</f>
        <v>8</v>
      </c>
      <c r="P50" s="281">
        <f>'Enc3'!BK$50</f>
        <v>8</v>
      </c>
      <c r="Q50" s="281" t="str">
        <f>'Enc3'!BL$50</f>
        <v>A</v>
      </c>
      <c r="R50" s="281">
        <f>'Enc3'!BM$50</f>
        <v>3</v>
      </c>
      <c r="S50" s="278">
        <f>'Dcr3'!AX$98</f>
        <v>6</v>
      </c>
      <c r="T50" s="279" t="str">
        <f>'Dcr3'!AY$98</f>
        <v>D</v>
      </c>
      <c r="U50" s="279" t="str">
        <f>'Dcr3'!AZ$98</f>
        <v>E</v>
      </c>
      <c r="V50" s="279">
        <f>'Dcr3'!BA$98</f>
        <v>4</v>
      </c>
      <c r="W50" s="279">
        <f>'Dcr3'!BB$98</f>
        <v>8</v>
      </c>
      <c r="X50" s="279" t="str">
        <f>'Dcr3'!BC$98</f>
        <v>B</v>
      </c>
      <c r="Y50" s="279" t="str">
        <f>'Dcr3'!BD$98</f>
        <v>A</v>
      </c>
      <c r="Z50" s="279">
        <f>'Dcr3'!BE$98</f>
        <v>5</v>
      </c>
      <c r="AA50" s="279">
        <f>'Dcr3'!BF$98</f>
        <v>4</v>
      </c>
      <c r="AB50" s="279" t="str">
        <f>'Dcr3'!BG$98</f>
        <v>F</v>
      </c>
      <c r="AC50" s="279">
        <f>'Dcr3'!BH$98</f>
        <v>5</v>
      </c>
      <c r="AD50" s="279" t="str">
        <f>'Dcr3'!BI$98</f>
        <v>F</v>
      </c>
      <c r="AE50" s="279" t="str">
        <f>'Dcr3'!BJ$98</f>
        <v>C</v>
      </c>
      <c r="AF50" s="279" t="str">
        <f>'Dcr3'!BK$98</f>
        <v>E</v>
      </c>
      <c r="AG50" s="279">
        <f>'Dcr3'!BL$98</f>
        <v>1</v>
      </c>
      <c r="AH50" s="279" t="str">
        <f>'Dcr3'!BM$98</f>
        <v>F</v>
      </c>
      <c r="AI50" s="345" t="str">
        <f>'Dcr3'!AX$97</f>
        <v>L37R37_D</v>
      </c>
      <c r="AJ50" s="346"/>
      <c r="AK50" s="346"/>
      <c r="AL50" s="347"/>
    </row>
    <row r="51" spans="2:38">
      <c r="B51" s="301" t="str">
        <f>'Enc3'!AX$57</f>
        <v>R38L38_E</v>
      </c>
      <c r="C51" s="281">
        <f>'Enc3'!AX$58</f>
        <v>3</v>
      </c>
      <c r="D51" s="281">
        <f>'Enc3'!AY$58</f>
        <v>6</v>
      </c>
      <c r="E51" s="281" t="str">
        <f>'Enc3'!AZ$58</f>
        <v>C</v>
      </c>
      <c r="F51" s="281">
        <f>'Enc3'!BA$58</f>
        <v>2</v>
      </c>
      <c r="G51" s="281">
        <f>'Enc3'!BB$58</f>
        <v>6</v>
      </c>
      <c r="H51" s="281" t="str">
        <f>'Enc3'!BC$58</f>
        <v>D</v>
      </c>
      <c r="I51" s="281">
        <f>'Enc3'!BD$58</f>
        <v>1</v>
      </c>
      <c r="J51" s="281">
        <f>'Enc3'!BE$58</f>
        <v>3</v>
      </c>
      <c r="K51" s="281">
        <f>'Enc3'!BF$58</f>
        <v>9</v>
      </c>
      <c r="L51" s="281">
        <f>'Enc3'!BG$58</f>
        <v>3</v>
      </c>
      <c r="M51" s="281" t="str">
        <f>'Enc3'!BH$58</f>
        <v>D</v>
      </c>
      <c r="N51" s="281">
        <f>'Enc3'!BI$58</f>
        <v>4</v>
      </c>
      <c r="O51" s="281">
        <f>'Enc3'!BJ$58</f>
        <v>6</v>
      </c>
      <c r="P51" s="281">
        <f>'Enc3'!BK$58</f>
        <v>6</v>
      </c>
      <c r="Q51" s="281">
        <f>'Enc3'!BL$58</f>
        <v>2</v>
      </c>
      <c r="R51" s="281">
        <f>'Enc3'!BM$58</f>
        <v>5</v>
      </c>
      <c r="S51" s="278" t="str">
        <f>'Dcr3'!AX$90</f>
        <v>E</v>
      </c>
      <c r="T51" s="279" t="str">
        <f>'Dcr3'!AY$90</f>
        <v>C</v>
      </c>
      <c r="U51" s="279">
        <f>'Dcr3'!AZ$90</f>
        <v>7</v>
      </c>
      <c r="V51" s="279">
        <f>'Dcr3'!BA$90</f>
        <v>9</v>
      </c>
      <c r="W51" s="279" t="str">
        <f>'Dcr3'!BB$90</f>
        <v>B</v>
      </c>
      <c r="X51" s="279">
        <f>'Dcr3'!BC$90</f>
        <v>4</v>
      </c>
      <c r="Y51" s="279">
        <f>'Dcr3'!BD$90</f>
        <v>9</v>
      </c>
      <c r="Z51" s="279" t="str">
        <f>'Dcr3'!BE$90</f>
        <v>D</v>
      </c>
      <c r="AA51" s="279">
        <f>'Dcr3'!BF$90</f>
        <v>6</v>
      </c>
      <c r="AB51" s="279" t="str">
        <f>'Dcr3'!BG$90</f>
        <v>D</v>
      </c>
      <c r="AC51" s="279" t="str">
        <f>'Dcr3'!BH$90</f>
        <v>E</v>
      </c>
      <c r="AD51" s="279">
        <f>'Dcr3'!BI$90</f>
        <v>4</v>
      </c>
      <c r="AE51" s="279">
        <f>'Dcr3'!BJ$90</f>
        <v>8</v>
      </c>
      <c r="AF51" s="279" t="str">
        <f>'Dcr3'!BK$90</f>
        <v>B</v>
      </c>
      <c r="AG51" s="279" t="str">
        <f>'Dcr3'!BL$90</f>
        <v>A</v>
      </c>
      <c r="AH51" s="279">
        <f>'Dcr3'!BM$90</f>
        <v>5</v>
      </c>
      <c r="AI51" s="345" t="str">
        <f>'Dcr3'!AX$89</f>
        <v>L38R38_D</v>
      </c>
      <c r="AJ51" s="346"/>
      <c r="AK51" s="346"/>
      <c r="AL51" s="347"/>
    </row>
    <row r="52" spans="2:38">
      <c r="B52" s="301" t="str">
        <f>'Enc3'!AX$65</f>
        <v>R39L39_E</v>
      </c>
      <c r="C52" s="281">
        <f>'Enc3'!AX$66</f>
        <v>6</v>
      </c>
      <c r="D52" s="281">
        <f>'Enc3'!AY$66</f>
        <v>7</v>
      </c>
      <c r="E52" s="281">
        <f>'Enc3'!AZ$66</f>
        <v>7</v>
      </c>
      <c r="F52" s="281" t="str">
        <f>'Enc3'!BA$66</f>
        <v>D</v>
      </c>
      <c r="G52" s="281">
        <f>'Enc3'!BB$66</f>
        <v>7</v>
      </c>
      <c r="H52" s="281">
        <f>'Enc3'!BC$66</f>
        <v>9</v>
      </c>
      <c r="I52" s="281" t="str">
        <f>'Enc3'!BD$66</f>
        <v>A</v>
      </c>
      <c r="J52" s="281">
        <f>'Enc3'!BE$66</f>
        <v>0</v>
      </c>
      <c r="K52" s="281">
        <f>'Enc3'!BF$66</f>
        <v>3</v>
      </c>
      <c r="L52" s="281">
        <f>'Enc3'!BG$66</f>
        <v>6</v>
      </c>
      <c r="M52" s="281" t="str">
        <f>'Enc3'!BH$66</f>
        <v>C</v>
      </c>
      <c r="N52" s="281">
        <f>'Enc3'!BI$66</f>
        <v>2</v>
      </c>
      <c r="O52" s="281">
        <f>'Enc3'!BJ$66</f>
        <v>6</v>
      </c>
      <c r="P52" s="281" t="str">
        <f>'Enc3'!BK$66</f>
        <v>D</v>
      </c>
      <c r="Q52" s="281">
        <f>'Enc3'!BL$66</f>
        <v>1</v>
      </c>
      <c r="R52" s="281">
        <f>'Enc3'!BM$66</f>
        <v>3</v>
      </c>
      <c r="S52" s="278" t="str">
        <f>'Dcr3'!AX$82</f>
        <v>E</v>
      </c>
      <c r="T52" s="279" t="str">
        <f>'Dcr3'!AY$82</f>
        <v>C</v>
      </c>
      <c r="U52" s="279">
        <f>'Dcr3'!AZ$82</f>
        <v>3</v>
      </c>
      <c r="V52" s="279">
        <f>'Dcr3'!BA$82</f>
        <v>9</v>
      </c>
      <c r="W52" s="279">
        <f>'Dcr3'!BB$82</f>
        <v>4</v>
      </c>
      <c r="X52" s="279">
        <f>'Dcr3'!BC$82</f>
        <v>5</v>
      </c>
      <c r="Y52" s="279">
        <f>'Dcr3'!BD$82</f>
        <v>0</v>
      </c>
      <c r="Z52" s="279">
        <f>'Dcr3'!BE$82</f>
        <v>7</v>
      </c>
      <c r="AA52" s="279" t="str">
        <f>'Dcr3'!BF$82</f>
        <v>E</v>
      </c>
      <c r="AB52" s="279" t="str">
        <f>'Dcr3'!BG$82</f>
        <v>C</v>
      </c>
      <c r="AC52" s="279">
        <f>'Dcr3'!BH$82</f>
        <v>7</v>
      </c>
      <c r="AD52" s="279">
        <f>'Dcr3'!BI$82</f>
        <v>9</v>
      </c>
      <c r="AE52" s="279" t="str">
        <f>'Dcr3'!BJ$82</f>
        <v>B</v>
      </c>
      <c r="AF52" s="279">
        <f>'Dcr3'!BK$82</f>
        <v>4</v>
      </c>
      <c r="AG52" s="279">
        <f>'Dcr3'!BL$82</f>
        <v>9</v>
      </c>
      <c r="AH52" s="279" t="str">
        <f>'Dcr3'!BM$82</f>
        <v>D</v>
      </c>
      <c r="AI52" s="345" t="str">
        <f>'Dcr3'!AX$81</f>
        <v>L39R39_D</v>
      </c>
      <c r="AJ52" s="346"/>
      <c r="AK52" s="346"/>
      <c r="AL52" s="347"/>
    </row>
    <row r="53" spans="2:38">
      <c r="B53" s="301" t="str">
        <f>'Enc3'!AX$73</f>
        <v>R40L40_E</v>
      </c>
      <c r="C53" s="281" t="str">
        <f>'Enc3'!AX$74</f>
        <v>E</v>
      </c>
      <c r="D53" s="281" t="str">
        <f>'Enc3'!AY$74</f>
        <v>E</v>
      </c>
      <c r="E53" s="281">
        <f>'Enc3'!AZ$74</f>
        <v>8</v>
      </c>
      <c r="F53" s="281">
        <f>'Enc3'!BA$74</f>
        <v>2</v>
      </c>
      <c r="G53" s="281">
        <f>'Enc3'!BB$74</f>
        <v>0</v>
      </c>
      <c r="H53" s="281">
        <f>'Enc3'!BC$74</f>
        <v>8</v>
      </c>
      <c r="I53" s="281">
        <f>'Enc3'!BD$74</f>
        <v>5</v>
      </c>
      <c r="J53" s="281" t="str">
        <f>'Enc3'!BE$74</f>
        <v>E</v>
      </c>
      <c r="K53" s="281">
        <f>'Enc3'!BF$74</f>
        <v>6</v>
      </c>
      <c r="L53" s="281">
        <f>'Enc3'!BG$74</f>
        <v>7</v>
      </c>
      <c r="M53" s="281">
        <f>'Enc3'!BH$74</f>
        <v>7</v>
      </c>
      <c r="N53" s="281" t="str">
        <f>'Enc3'!BI$74</f>
        <v>D</v>
      </c>
      <c r="O53" s="281">
        <f>'Enc3'!BJ$74</f>
        <v>7</v>
      </c>
      <c r="P53" s="281">
        <f>'Enc3'!BK$74</f>
        <v>9</v>
      </c>
      <c r="Q53" s="281" t="str">
        <f>'Enc3'!BL$74</f>
        <v>A</v>
      </c>
      <c r="R53" s="281">
        <f>'Enc3'!BM$74</f>
        <v>0</v>
      </c>
      <c r="S53" s="278">
        <f>'Dcr3'!AX$74</f>
        <v>1</v>
      </c>
      <c r="T53" s="279">
        <f>'Dcr3'!AY$74</f>
        <v>4</v>
      </c>
      <c r="U53" s="279" t="str">
        <f>'Dcr3'!AZ$74</f>
        <v>C</v>
      </c>
      <c r="V53" s="279">
        <f>'Dcr3'!BA$74</f>
        <v>3</v>
      </c>
      <c r="W53" s="279">
        <f>'Dcr3'!BB$74</f>
        <v>1</v>
      </c>
      <c r="X53" s="279" t="str">
        <f>'Dcr3'!BC$74</f>
        <v>A</v>
      </c>
      <c r="Y53" s="279">
        <f>'Dcr3'!BD$74</f>
        <v>1</v>
      </c>
      <c r="Z53" s="279">
        <f>'Dcr3'!BE$74</f>
        <v>6</v>
      </c>
      <c r="AA53" s="279" t="str">
        <f>'Dcr3'!BF$74</f>
        <v>E</v>
      </c>
      <c r="AB53" s="279" t="str">
        <f>'Dcr3'!BG$74</f>
        <v>C</v>
      </c>
      <c r="AC53" s="279">
        <f>'Dcr3'!BH$74</f>
        <v>3</v>
      </c>
      <c r="AD53" s="279">
        <f>'Dcr3'!BI$74</f>
        <v>9</v>
      </c>
      <c r="AE53" s="279">
        <f>'Dcr3'!BJ$74</f>
        <v>4</v>
      </c>
      <c r="AF53" s="279">
        <f>'Dcr3'!BK$74</f>
        <v>5</v>
      </c>
      <c r="AG53" s="279">
        <f>'Dcr3'!BL$74</f>
        <v>0</v>
      </c>
      <c r="AH53" s="279">
        <f>'Dcr3'!BM$74</f>
        <v>7</v>
      </c>
      <c r="AI53" s="345" t="str">
        <f>'Dcr3'!AX$73</f>
        <v>L40R40_D</v>
      </c>
      <c r="AJ53" s="346"/>
      <c r="AK53" s="346"/>
      <c r="AL53" s="347"/>
    </row>
    <row r="54" spans="2:38">
      <c r="B54" s="301" t="str">
        <f>'Enc3'!AX$81</f>
        <v>R41L41_E</v>
      </c>
      <c r="C54" s="281" t="str">
        <f>'Enc3'!AX$82</f>
        <v>F</v>
      </c>
      <c r="D54" s="281" t="str">
        <f>'Enc3'!AY$82</f>
        <v>E</v>
      </c>
      <c r="E54" s="281">
        <f>'Enc3'!AZ$82</f>
        <v>1</v>
      </c>
      <c r="F54" s="281">
        <f>'Enc3'!BA$82</f>
        <v>7</v>
      </c>
      <c r="G54" s="281">
        <f>'Enc3'!BB$82</f>
        <v>8</v>
      </c>
      <c r="H54" s="281">
        <f>'Enc3'!BC$82</f>
        <v>1</v>
      </c>
      <c r="I54" s="281">
        <f>'Enc3'!BD$82</f>
        <v>9</v>
      </c>
      <c r="J54" s="281" t="str">
        <f>'Enc3'!BE$82</f>
        <v>E</v>
      </c>
      <c r="K54" s="281" t="str">
        <f>'Enc3'!BF$82</f>
        <v>E</v>
      </c>
      <c r="L54" s="281" t="str">
        <f>'Enc3'!BG$82</f>
        <v>E</v>
      </c>
      <c r="M54" s="281">
        <f>'Enc3'!BH$82</f>
        <v>8</v>
      </c>
      <c r="N54" s="281">
        <f>'Enc3'!BI$82</f>
        <v>2</v>
      </c>
      <c r="O54" s="281">
        <f>'Enc3'!BJ$82</f>
        <v>0</v>
      </c>
      <c r="P54" s="281">
        <f>'Enc3'!BK$82</f>
        <v>8</v>
      </c>
      <c r="Q54" s="281">
        <f>'Enc3'!BL$82</f>
        <v>5</v>
      </c>
      <c r="R54" s="281" t="str">
        <f>'Enc3'!BM$82</f>
        <v>E</v>
      </c>
      <c r="S54" s="278">
        <f>'Dcr3'!AX$66</f>
        <v>0</v>
      </c>
      <c r="T54" s="279" t="str">
        <f>'Dcr3'!AY$66</f>
        <v>E</v>
      </c>
      <c r="U54" s="279">
        <f>'Dcr3'!AZ$66</f>
        <v>9</v>
      </c>
      <c r="V54" s="279">
        <f>'Dcr3'!BA$66</f>
        <v>2</v>
      </c>
      <c r="W54" s="279" t="str">
        <f>'Dcr3'!BB$66</f>
        <v>F</v>
      </c>
      <c r="X54" s="279" t="str">
        <f>'Dcr3'!BC$66</f>
        <v>C</v>
      </c>
      <c r="Y54" s="279" t="str">
        <f>'Dcr3'!BD$66</f>
        <v>F</v>
      </c>
      <c r="Z54" s="279" t="str">
        <f>'Dcr3'!BE$66</f>
        <v>A</v>
      </c>
      <c r="AA54" s="279">
        <f>'Dcr3'!BF$66</f>
        <v>1</v>
      </c>
      <c r="AB54" s="279">
        <f>'Dcr3'!BG$66</f>
        <v>4</v>
      </c>
      <c r="AC54" s="279" t="str">
        <f>'Dcr3'!BH$66</f>
        <v>C</v>
      </c>
      <c r="AD54" s="279">
        <f>'Dcr3'!BI$66</f>
        <v>3</v>
      </c>
      <c r="AE54" s="279">
        <f>'Dcr3'!BJ$66</f>
        <v>1</v>
      </c>
      <c r="AF54" s="279" t="str">
        <f>'Dcr3'!BK$66</f>
        <v>A</v>
      </c>
      <c r="AG54" s="279">
        <f>'Dcr3'!BL$66</f>
        <v>1</v>
      </c>
      <c r="AH54" s="279">
        <f>'Dcr3'!BM$66</f>
        <v>6</v>
      </c>
      <c r="AI54" s="345" t="str">
        <f>'Dcr3'!AX$65</f>
        <v>L41R41_D</v>
      </c>
      <c r="AJ54" s="346"/>
      <c r="AK54" s="346"/>
      <c r="AL54" s="347"/>
    </row>
    <row r="55" spans="2:38">
      <c r="B55" s="301" t="str">
        <f>'Enc3'!AX$89</f>
        <v>R42L42_E</v>
      </c>
      <c r="C55" s="281">
        <f>'Enc3'!AX$90</f>
        <v>5</v>
      </c>
      <c r="D55" s="281">
        <f>'Enc3'!AY$90</f>
        <v>9</v>
      </c>
      <c r="E55" s="281">
        <f>'Enc3'!AZ$90</f>
        <v>1</v>
      </c>
      <c r="F55" s="281">
        <f>'Enc3'!BA$90</f>
        <v>8</v>
      </c>
      <c r="G55" s="281">
        <f>'Enc3'!BB$90</f>
        <v>7</v>
      </c>
      <c r="H55" s="281">
        <f>'Enc3'!BC$90</f>
        <v>9</v>
      </c>
      <c r="I55" s="281">
        <f>'Enc3'!BD$90</f>
        <v>5</v>
      </c>
      <c r="J55" s="281" t="str">
        <f>'Enc3'!BE$90</f>
        <v>B</v>
      </c>
      <c r="K55" s="281" t="str">
        <f>'Enc3'!BF$90</f>
        <v>F</v>
      </c>
      <c r="L55" s="281" t="str">
        <f>'Enc3'!BG$90</f>
        <v>E</v>
      </c>
      <c r="M55" s="281">
        <f>'Enc3'!BH$90</f>
        <v>1</v>
      </c>
      <c r="N55" s="281">
        <f>'Enc3'!BI$90</f>
        <v>7</v>
      </c>
      <c r="O55" s="281">
        <f>'Enc3'!BJ$90</f>
        <v>8</v>
      </c>
      <c r="P55" s="281">
        <f>'Enc3'!BK$90</f>
        <v>1</v>
      </c>
      <c r="Q55" s="281">
        <f>'Enc3'!BL$90</f>
        <v>9</v>
      </c>
      <c r="R55" s="281" t="str">
        <f>'Enc3'!BM$90</f>
        <v>E</v>
      </c>
      <c r="S55" s="278" t="str">
        <f>'Dcr3'!AX$58</f>
        <v>D</v>
      </c>
      <c r="T55" s="279">
        <f>'Dcr3'!AY$58</f>
        <v>5</v>
      </c>
      <c r="U55" s="279" t="str">
        <f>'Dcr3'!AZ$58</f>
        <v>D</v>
      </c>
      <c r="V55" s="279">
        <f>'Dcr3'!BA$58</f>
        <v>0</v>
      </c>
      <c r="W55" s="279">
        <f>'Dcr3'!BB$58</f>
        <v>5</v>
      </c>
      <c r="X55" s="279">
        <f>'Dcr3'!BC$58</f>
        <v>2</v>
      </c>
      <c r="Y55" s="279">
        <f>'Dcr3'!BD$58</f>
        <v>1</v>
      </c>
      <c r="Z55" s="279">
        <f>'Dcr3'!BE$58</f>
        <v>6</v>
      </c>
      <c r="AA55" s="279">
        <f>'Dcr3'!BF$58</f>
        <v>0</v>
      </c>
      <c r="AB55" s="279" t="str">
        <f>'Dcr3'!BG$58</f>
        <v>E</v>
      </c>
      <c r="AC55" s="279">
        <f>'Dcr3'!BH$58</f>
        <v>9</v>
      </c>
      <c r="AD55" s="279">
        <f>'Dcr3'!BI$58</f>
        <v>2</v>
      </c>
      <c r="AE55" s="279" t="str">
        <f>'Dcr3'!BJ$58</f>
        <v>F</v>
      </c>
      <c r="AF55" s="279" t="str">
        <f>'Dcr3'!BK$58</f>
        <v>C</v>
      </c>
      <c r="AG55" s="279" t="str">
        <f>'Dcr3'!BL$58</f>
        <v>F</v>
      </c>
      <c r="AH55" s="279" t="str">
        <f>'Dcr3'!BM$58</f>
        <v>A</v>
      </c>
      <c r="AI55" s="345" t="str">
        <f>'Dcr3'!AX$57</f>
        <v>L42R42_D</v>
      </c>
      <c r="AJ55" s="346"/>
      <c r="AK55" s="346"/>
      <c r="AL55" s="347"/>
    </row>
    <row r="56" spans="2:38">
      <c r="B56" s="301" t="str">
        <f>'Enc3'!AX$97</f>
        <v>R43L43_E</v>
      </c>
      <c r="C56" s="281">
        <f>'Enc3'!AX$98</f>
        <v>5</v>
      </c>
      <c r="D56" s="281" t="str">
        <f>'Enc3'!AY$98</f>
        <v>E</v>
      </c>
      <c r="E56" s="281">
        <f>'Enc3'!AZ$98</f>
        <v>9</v>
      </c>
      <c r="F56" s="281">
        <f>'Enc3'!BA$98</f>
        <v>6</v>
      </c>
      <c r="G56" s="281">
        <f>'Enc3'!BB$98</f>
        <v>4</v>
      </c>
      <c r="H56" s="281" t="str">
        <f>'Enc3'!BC$98</f>
        <v>E</v>
      </c>
      <c r="I56" s="281" t="str">
        <f>'Enc3'!BD$98</f>
        <v>B</v>
      </c>
      <c r="J56" s="281">
        <f>'Enc3'!BE$98</f>
        <v>4</v>
      </c>
      <c r="K56" s="281">
        <f>'Enc3'!BF$98</f>
        <v>5</v>
      </c>
      <c r="L56" s="281">
        <f>'Enc3'!BG$98</f>
        <v>9</v>
      </c>
      <c r="M56" s="281">
        <f>'Enc3'!BH$98</f>
        <v>1</v>
      </c>
      <c r="N56" s="281">
        <f>'Enc3'!BI$98</f>
        <v>8</v>
      </c>
      <c r="O56" s="281">
        <f>'Enc3'!BJ$98</f>
        <v>7</v>
      </c>
      <c r="P56" s="281">
        <f>'Enc3'!BK$98</f>
        <v>9</v>
      </c>
      <c r="Q56" s="281">
        <f>'Enc3'!BL$98</f>
        <v>5</v>
      </c>
      <c r="R56" s="281" t="str">
        <f>'Enc3'!BM$98</f>
        <v>B</v>
      </c>
      <c r="S56" s="278" t="str">
        <f>'Dcr3'!AX$50</f>
        <v>E</v>
      </c>
      <c r="T56" s="279" t="str">
        <f>'Dcr3'!AY$50</f>
        <v>B</v>
      </c>
      <c r="U56" s="279" t="str">
        <f>'Dcr3'!AZ$50</f>
        <v>D</v>
      </c>
      <c r="V56" s="279">
        <f>'Dcr3'!BA$50</f>
        <v>9</v>
      </c>
      <c r="W56" s="279">
        <f>'Dcr3'!BB$50</f>
        <v>8</v>
      </c>
      <c r="X56" s="279">
        <f>'Dcr3'!BC$50</f>
        <v>8</v>
      </c>
      <c r="Y56" s="279">
        <f>'Dcr3'!BD$50</f>
        <v>4</v>
      </c>
      <c r="Z56" s="279" t="str">
        <f>'Dcr3'!BE$50</f>
        <v>F</v>
      </c>
      <c r="AA56" s="279" t="str">
        <f>'Dcr3'!BF$50</f>
        <v>D</v>
      </c>
      <c r="AB56" s="279">
        <f>'Dcr3'!BG$50</f>
        <v>5</v>
      </c>
      <c r="AC56" s="279" t="str">
        <f>'Dcr3'!BH$50</f>
        <v>D</v>
      </c>
      <c r="AD56" s="279">
        <f>'Dcr3'!BI$50</f>
        <v>0</v>
      </c>
      <c r="AE56" s="279">
        <f>'Dcr3'!BJ$50</f>
        <v>5</v>
      </c>
      <c r="AF56" s="279">
        <f>'Dcr3'!BK$50</f>
        <v>2</v>
      </c>
      <c r="AG56" s="279">
        <f>'Dcr3'!BL$50</f>
        <v>1</v>
      </c>
      <c r="AH56" s="279">
        <f>'Dcr3'!BM$50</f>
        <v>6</v>
      </c>
      <c r="AI56" s="345" t="str">
        <f>'Dcr3'!AX$49</f>
        <v>L43R43_D</v>
      </c>
      <c r="AJ56" s="346"/>
      <c r="AK56" s="346"/>
      <c r="AL56" s="347"/>
    </row>
    <row r="57" spans="2:38">
      <c r="B57" s="301" t="str">
        <f>'Enc3'!AX$105</f>
        <v>R44L44_E</v>
      </c>
      <c r="C57" s="281" t="str">
        <f>'Enc3'!AX$106</f>
        <v>D</v>
      </c>
      <c r="D57" s="281">
        <f>'Enc3'!AY$106</f>
        <v>5</v>
      </c>
      <c r="E57" s="281">
        <f>'Enc3'!AZ$106</f>
        <v>6</v>
      </c>
      <c r="F57" s="281">
        <f>'Enc3'!BA$106</f>
        <v>3</v>
      </c>
      <c r="G57" s="281">
        <f>'Enc3'!BB$106</f>
        <v>7</v>
      </c>
      <c r="H57" s="281" t="str">
        <f>'Enc3'!BC$106</f>
        <v>D</v>
      </c>
      <c r="I57" s="281">
        <f>'Enc3'!BD$106</f>
        <v>2</v>
      </c>
      <c r="J57" s="281">
        <f>'Enc3'!BE$106</f>
        <v>2</v>
      </c>
      <c r="K57" s="281">
        <f>'Enc3'!BF$106</f>
        <v>5</v>
      </c>
      <c r="L57" s="281" t="str">
        <f>'Enc3'!BG$106</f>
        <v>E</v>
      </c>
      <c r="M57" s="281">
        <f>'Enc3'!BH$106</f>
        <v>9</v>
      </c>
      <c r="N57" s="281">
        <f>'Enc3'!BI$106</f>
        <v>6</v>
      </c>
      <c r="O57" s="281">
        <f>'Enc3'!BJ$106</f>
        <v>4</v>
      </c>
      <c r="P57" s="281" t="str">
        <f>'Enc3'!BK$106</f>
        <v>E</v>
      </c>
      <c r="Q57" s="281" t="str">
        <f>'Enc3'!BL$106</f>
        <v>B</v>
      </c>
      <c r="R57" s="281">
        <f>'Enc3'!BM$106</f>
        <v>4</v>
      </c>
      <c r="S57" s="278" t="str">
        <f>'Dcr3'!AX$42</f>
        <v>D</v>
      </c>
      <c r="T57" s="279" t="str">
        <f>'Dcr3'!AY$42</f>
        <v>E</v>
      </c>
      <c r="U57" s="279">
        <f>'Dcr3'!AZ$42</f>
        <v>4</v>
      </c>
      <c r="V57" s="279">
        <f>'Dcr3'!BA$42</f>
        <v>7</v>
      </c>
      <c r="W57" s="279">
        <f>'Dcr3'!BB$42</f>
        <v>8</v>
      </c>
      <c r="X57" s="279">
        <f>'Dcr3'!BC$42</f>
        <v>3</v>
      </c>
      <c r="Y57" s="279" t="str">
        <f>'Dcr3'!BD$42</f>
        <v>E</v>
      </c>
      <c r="Z57" s="279">
        <f>'Dcr3'!BE$42</f>
        <v>9</v>
      </c>
      <c r="AA57" s="279" t="str">
        <f>'Dcr3'!BF$42</f>
        <v>E</v>
      </c>
      <c r="AB57" s="279" t="str">
        <f>'Dcr3'!BG$42</f>
        <v>B</v>
      </c>
      <c r="AC57" s="279" t="str">
        <f>'Dcr3'!BH$42</f>
        <v>D</v>
      </c>
      <c r="AD57" s="279">
        <f>'Dcr3'!BI$42</f>
        <v>9</v>
      </c>
      <c r="AE57" s="279">
        <f>'Dcr3'!BJ$42</f>
        <v>8</v>
      </c>
      <c r="AF57" s="279">
        <f>'Dcr3'!BK$42</f>
        <v>8</v>
      </c>
      <c r="AG57" s="279">
        <f>'Dcr3'!BL$42</f>
        <v>4</v>
      </c>
      <c r="AH57" s="279" t="str">
        <f>'Dcr3'!BM$42</f>
        <v>F</v>
      </c>
      <c r="AI57" s="345" t="str">
        <f>'Dcr3'!AX$41</f>
        <v>L44R44_D</v>
      </c>
      <c r="AJ57" s="346"/>
      <c r="AK57" s="346"/>
      <c r="AL57" s="347"/>
    </row>
    <row r="58" spans="2:38">
      <c r="B58" s="301" t="str">
        <f>'Enc3'!AX$113</f>
        <v>R45L45_E</v>
      </c>
      <c r="C58" s="281">
        <f>'Enc3'!AX$114</f>
        <v>0</v>
      </c>
      <c r="D58" s="281" t="str">
        <f>'Enc3'!AY$114</f>
        <v>B</v>
      </c>
      <c r="E58" s="281" t="str">
        <f>'Enc3'!AZ$114</f>
        <v>E</v>
      </c>
      <c r="F58" s="281">
        <f>'Enc3'!BA$114</f>
        <v>7</v>
      </c>
      <c r="G58" s="281" t="str">
        <f>'Enc3'!BB$114</f>
        <v>E</v>
      </c>
      <c r="H58" s="281" t="str">
        <f>'Enc3'!BC$114</f>
        <v>F</v>
      </c>
      <c r="I58" s="281">
        <f>'Enc3'!BD$114</f>
        <v>2</v>
      </c>
      <c r="J58" s="281" t="str">
        <f>'Enc3'!BE$114</f>
        <v>E</v>
      </c>
      <c r="K58" s="281" t="str">
        <f>'Enc3'!BF$114</f>
        <v>D</v>
      </c>
      <c r="L58" s="281">
        <f>'Enc3'!BG$114</f>
        <v>5</v>
      </c>
      <c r="M58" s="281">
        <f>'Enc3'!BH$114</f>
        <v>6</v>
      </c>
      <c r="N58" s="281">
        <f>'Enc3'!BI$114</f>
        <v>3</v>
      </c>
      <c r="O58" s="281">
        <f>'Enc3'!BJ$114</f>
        <v>7</v>
      </c>
      <c r="P58" s="281" t="str">
        <f>'Enc3'!BK$114</f>
        <v>D</v>
      </c>
      <c r="Q58" s="281">
        <f>'Enc3'!BL$114</f>
        <v>2</v>
      </c>
      <c r="R58" s="281">
        <f>'Enc3'!BM$114</f>
        <v>2</v>
      </c>
      <c r="S58" s="278" t="str">
        <f>'Dcr3'!AX$34</f>
        <v>C</v>
      </c>
      <c r="T58" s="279">
        <f>'Dcr3'!AY$34</f>
        <v>6</v>
      </c>
      <c r="U58" s="279" t="str">
        <f>'Dcr3'!AZ$34</f>
        <v>D</v>
      </c>
      <c r="V58" s="279" t="str">
        <f>'Dcr3'!BA$34</f>
        <v>F</v>
      </c>
      <c r="W58" s="279">
        <f>'Dcr3'!BB$34</f>
        <v>9</v>
      </c>
      <c r="X58" s="279">
        <f>'Dcr3'!BC$34</f>
        <v>7</v>
      </c>
      <c r="Y58" s="279" t="str">
        <f>'Dcr3'!BD$34</f>
        <v>C</v>
      </c>
      <c r="Z58" s="279" t="str">
        <f>'Dcr3'!BE$34</f>
        <v>D</v>
      </c>
      <c r="AA58" s="279" t="str">
        <f>'Dcr3'!BF$34</f>
        <v>D</v>
      </c>
      <c r="AB58" s="279" t="str">
        <f>'Dcr3'!BG$34</f>
        <v>E</v>
      </c>
      <c r="AC58" s="279">
        <f>'Dcr3'!BH$34</f>
        <v>4</v>
      </c>
      <c r="AD58" s="279">
        <f>'Dcr3'!BI$34</f>
        <v>7</v>
      </c>
      <c r="AE58" s="279">
        <f>'Dcr3'!BJ$34</f>
        <v>8</v>
      </c>
      <c r="AF58" s="279">
        <f>'Dcr3'!BK$34</f>
        <v>3</v>
      </c>
      <c r="AG58" s="279" t="str">
        <f>'Dcr3'!BL$34</f>
        <v>E</v>
      </c>
      <c r="AH58" s="279">
        <f>'Dcr3'!BM$34</f>
        <v>9</v>
      </c>
      <c r="AI58" s="345" t="str">
        <f>'Dcr3'!AX$33</f>
        <v>L45R45_D</v>
      </c>
      <c r="AJ58" s="346"/>
      <c r="AK58" s="346"/>
      <c r="AL58" s="347"/>
    </row>
    <row r="59" spans="2:38">
      <c r="B59" s="301" t="str">
        <f>'Enc3'!AX$121</f>
        <v>R46L46_E</v>
      </c>
      <c r="C59" s="281" t="str">
        <f>'Enc3'!AX$122</f>
        <v>A</v>
      </c>
      <c r="D59" s="281" t="str">
        <f>'Enc3'!AY$122</f>
        <v>A</v>
      </c>
      <c r="E59" s="281">
        <f>'Enc3'!AZ$122</f>
        <v>1</v>
      </c>
      <c r="F59" s="281">
        <f>'Enc3'!BA$122</f>
        <v>8</v>
      </c>
      <c r="G59" s="281">
        <f>'Enc3'!BB$122</f>
        <v>6</v>
      </c>
      <c r="H59" s="281">
        <f>'Enc3'!BC$122</f>
        <v>6</v>
      </c>
      <c r="I59" s="281" t="str">
        <f>'Enc3'!BD$122</f>
        <v>F</v>
      </c>
      <c r="J59" s="281">
        <f>'Enc3'!BE$122</f>
        <v>2</v>
      </c>
      <c r="K59" s="281">
        <f>'Enc3'!BF$122</f>
        <v>0</v>
      </c>
      <c r="L59" s="281" t="str">
        <f>'Enc3'!BG$122</f>
        <v>B</v>
      </c>
      <c r="M59" s="281" t="str">
        <f>'Enc3'!BH$122</f>
        <v>E</v>
      </c>
      <c r="N59" s="281">
        <f>'Enc3'!BI$122</f>
        <v>7</v>
      </c>
      <c r="O59" s="281" t="str">
        <f>'Enc3'!BJ$122</f>
        <v>E</v>
      </c>
      <c r="P59" s="281" t="str">
        <f>'Enc3'!BK$122</f>
        <v>F</v>
      </c>
      <c r="Q59" s="281">
        <f>'Enc3'!BL$122</f>
        <v>2</v>
      </c>
      <c r="R59" s="281" t="str">
        <f>'Enc3'!BM$122</f>
        <v>E</v>
      </c>
      <c r="S59" s="278">
        <f>'Dcr3'!AX$26</f>
        <v>6</v>
      </c>
      <c r="T59" s="279" t="str">
        <f>'Dcr3'!AY$26</f>
        <v>D</v>
      </c>
      <c r="U59" s="279">
        <f>'Dcr3'!AZ$26</f>
        <v>3</v>
      </c>
      <c r="V59" s="279">
        <f>'Dcr3'!BA$26</f>
        <v>4</v>
      </c>
      <c r="W59" s="279">
        <f>'Dcr3'!BB$26</f>
        <v>6</v>
      </c>
      <c r="X59" s="279" t="str">
        <f>'Dcr3'!BC$26</f>
        <v>A</v>
      </c>
      <c r="Y59" s="279">
        <f>'Dcr3'!BD$26</f>
        <v>7</v>
      </c>
      <c r="Z59" s="279" t="str">
        <f>'Dcr3'!BE$26</f>
        <v>E</v>
      </c>
      <c r="AA59" s="279" t="str">
        <f>'Dcr3'!BF$26</f>
        <v>C</v>
      </c>
      <c r="AB59" s="279">
        <f>'Dcr3'!BG$26</f>
        <v>6</v>
      </c>
      <c r="AC59" s="279" t="str">
        <f>'Dcr3'!BH$26</f>
        <v>D</v>
      </c>
      <c r="AD59" s="279" t="str">
        <f>'Dcr3'!BI$26</f>
        <v>F</v>
      </c>
      <c r="AE59" s="279">
        <f>'Dcr3'!BJ$26</f>
        <v>9</v>
      </c>
      <c r="AF59" s="279">
        <f>'Dcr3'!BK$26</f>
        <v>7</v>
      </c>
      <c r="AG59" s="279" t="str">
        <f>'Dcr3'!BL$26</f>
        <v>C</v>
      </c>
      <c r="AH59" s="279" t="str">
        <f>'Dcr3'!BM$26</f>
        <v>D</v>
      </c>
      <c r="AI59" s="345" t="str">
        <f>'Dcr3'!AX$25</f>
        <v>L46R46_D</v>
      </c>
      <c r="AJ59" s="346"/>
      <c r="AK59" s="346"/>
      <c r="AL59" s="347"/>
    </row>
    <row r="60" spans="2:38">
      <c r="B60" s="301" t="str">
        <f>'Enc3'!AX$129</f>
        <v>R47L47_E</v>
      </c>
      <c r="C60" s="281" t="str">
        <f>'Enc3'!AX$130</f>
        <v>B</v>
      </c>
      <c r="D60" s="281">
        <f>'Enc3'!AY$130</f>
        <v>9</v>
      </c>
      <c r="E60" s="281">
        <f>'Enc3'!AZ$130</f>
        <v>4</v>
      </c>
      <c r="F60" s="281">
        <f>'Enc3'!BA$130</f>
        <v>5</v>
      </c>
      <c r="G60" s="281" t="str">
        <f>'Enc3'!BB$130</f>
        <v>B</v>
      </c>
      <c r="H60" s="281" t="str">
        <f>'Enc3'!BC$130</f>
        <v>A</v>
      </c>
      <c r="I60" s="281">
        <f>'Enc3'!BD$130</f>
        <v>8</v>
      </c>
      <c r="J60" s="281">
        <f>'Enc3'!BE$130</f>
        <v>0</v>
      </c>
      <c r="K60" s="281" t="str">
        <f>'Enc3'!BF$130</f>
        <v>A</v>
      </c>
      <c r="L60" s="281" t="str">
        <f>'Enc3'!BG$130</f>
        <v>A</v>
      </c>
      <c r="M60" s="281">
        <f>'Enc3'!BH$130</f>
        <v>1</v>
      </c>
      <c r="N60" s="281">
        <f>'Enc3'!BI$130</f>
        <v>8</v>
      </c>
      <c r="O60" s="281">
        <f>'Enc3'!BJ$130</f>
        <v>6</v>
      </c>
      <c r="P60" s="281">
        <f>'Enc3'!BK$130</f>
        <v>6</v>
      </c>
      <c r="Q60" s="281" t="str">
        <f>'Enc3'!BL$130</f>
        <v>F</v>
      </c>
      <c r="R60" s="281">
        <f>'Enc3'!BM$130</f>
        <v>2</v>
      </c>
      <c r="S60" s="278">
        <f>'Dcr3'!AX$18</f>
        <v>1</v>
      </c>
      <c r="T60" s="279">
        <f>'Dcr3'!AY$18</f>
        <v>8</v>
      </c>
      <c r="U60" s="279" t="str">
        <f>'Dcr3'!AZ$18</f>
        <v>D</v>
      </c>
      <c r="V60" s="279" t="str">
        <f>'Dcr3'!BA$18</f>
        <v>A</v>
      </c>
      <c r="W60" s="279" t="str">
        <f>'Dcr3'!BB$18</f>
        <v>C</v>
      </c>
      <c r="X60" s="279">
        <f>'Dcr3'!BC$18</f>
        <v>2</v>
      </c>
      <c r="Y60" s="279" t="str">
        <f>'Dcr3'!BD$18</f>
        <v>A</v>
      </c>
      <c r="Z60" s="279" t="str">
        <f>'Dcr3'!BE$18</f>
        <v>C</v>
      </c>
      <c r="AA60" s="279">
        <f>'Dcr3'!BF$18</f>
        <v>6</v>
      </c>
      <c r="AB60" s="279" t="str">
        <f>'Dcr3'!BG$18</f>
        <v>D</v>
      </c>
      <c r="AC60" s="279">
        <f>'Dcr3'!BH$18</f>
        <v>3</v>
      </c>
      <c r="AD60" s="279">
        <f>'Dcr3'!BI$18</f>
        <v>4</v>
      </c>
      <c r="AE60" s="279">
        <f>'Dcr3'!BJ$18</f>
        <v>6</v>
      </c>
      <c r="AF60" s="279" t="str">
        <f>'Dcr3'!BK$18</f>
        <v>A</v>
      </c>
      <c r="AG60" s="279">
        <f>'Dcr3'!BL$18</f>
        <v>7</v>
      </c>
      <c r="AH60" s="279" t="str">
        <f>'Dcr3'!BM$18</f>
        <v>E</v>
      </c>
      <c r="AI60" s="345" t="str">
        <f>'Dcr3'!AX$17</f>
        <v>L47R47_D</v>
      </c>
      <c r="AJ60" s="346"/>
      <c r="AK60" s="346"/>
      <c r="AL60" s="347"/>
    </row>
    <row r="61" spans="2:38" ht="15.75" thickBot="1">
      <c r="B61" s="302" t="str">
        <f>'Enc3'!AX$137</f>
        <v>R48L48_E</v>
      </c>
      <c r="C61" s="297">
        <f>'Enc3'!AX$138</f>
        <v>5</v>
      </c>
      <c r="D61" s="297">
        <f>'Enc3'!AY$138</f>
        <v>3</v>
      </c>
      <c r="E61" s="297">
        <f>'Enc3'!AZ$138</f>
        <v>8</v>
      </c>
      <c r="F61" s="297" t="str">
        <f>'Enc3'!BA$138</f>
        <v>F</v>
      </c>
      <c r="G61" s="297">
        <f>'Enc3'!BB$138</f>
        <v>5</v>
      </c>
      <c r="H61" s="297">
        <f>'Enc3'!BC$138</f>
        <v>5</v>
      </c>
      <c r="I61" s="297" t="str">
        <f>'Enc3'!BD$138</f>
        <v>C</v>
      </c>
      <c r="J61" s="297">
        <f>'Enc3'!BE$138</f>
        <v>2</v>
      </c>
      <c r="K61" s="297" t="str">
        <f>'Enc3'!BF$138</f>
        <v>B</v>
      </c>
      <c r="L61" s="297">
        <f>'Enc3'!BG$138</f>
        <v>9</v>
      </c>
      <c r="M61" s="297">
        <f>'Enc3'!BH$138</f>
        <v>4</v>
      </c>
      <c r="N61" s="297">
        <f>'Enc3'!BI$138</f>
        <v>5</v>
      </c>
      <c r="O61" s="297" t="str">
        <f>'Enc3'!BJ$138</f>
        <v>B</v>
      </c>
      <c r="P61" s="297" t="str">
        <f>'Enc3'!BK$138</f>
        <v>A</v>
      </c>
      <c r="Q61" s="297">
        <f>'Enc3'!BL$138</f>
        <v>8</v>
      </c>
      <c r="R61" s="297">
        <f>'Enc3'!BM$138</f>
        <v>0</v>
      </c>
      <c r="S61" s="298">
        <f>'Dcr3'!AX$10</f>
        <v>6</v>
      </c>
      <c r="T61" s="299">
        <f>'Dcr3'!AY$10</f>
        <v>1</v>
      </c>
      <c r="U61" s="299">
        <f>'Dcr3'!AZ$10</f>
        <v>3</v>
      </c>
      <c r="V61" s="299">
        <f>'Dcr3'!BA$10</f>
        <v>5</v>
      </c>
      <c r="W61" s="299" t="str">
        <f>'Dcr3'!BB$10</f>
        <v>B</v>
      </c>
      <c r="X61" s="299">
        <f>'Dcr3'!BC$10</f>
        <v>1</v>
      </c>
      <c r="Y61" s="299" t="str">
        <f>'Dcr3'!BD$10</f>
        <v>A</v>
      </c>
      <c r="Z61" s="299">
        <f>'Dcr3'!BE$10</f>
        <v>9</v>
      </c>
      <c r="AA61" s="299">
        <f>'Dcr3'!BF$10</f>
        <v>1</v>
      </c>
      <c r="AB61" s="299">
        <f>'Dcr3'!BG$10</f>
        <v>8</v>
      </c>
      <c r="AC61" s="299" t="str">
        <f>'Dcr3'!BH$10</f>
        <v>D</v>
      </c>
      <c r="AD61" s="299" t="str">
        <f>'Dcr3'!BI$10</f>
        <v>A</v>
      </c>
      <c r="AE61" s="299" t="str">
        <f>'Dcr3'!BJ$10</f>
        <v>C</v>
      </c>
      <c r="AF61" s="299">
        <f>'Dcr3'!BK$10</f>
        <v>2</v>
      </c>
      <c r="AG61" s="299" t="str">
        <f>'Dcr3'!BL$10</f>
        <v>A</v>
      </c>
      <c r="AH61" s="299" t="str">
        <f>'Dcr3'!BM$10</f>
        <v>C</v>
      </c>
      <c r="AI61" s="351" t="str">
        <f>'Dcr3'!AX$9</f>
        <v>L48R48_D</v>
      </c>
      <c r="AJ61" s="352"/>
      <c r="AK61" s="352"/>
      <c r="AL61" s="353"/>
    </row>
    <row r="63" spans="2:38" ht="15.75" thickBot="1"/>
    <row r="64" spans="2:38" ht="16.5" thickBot="1">
      <c r="B64" s="365" t="s">
        <v>688</v>
      </c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7"/>
      <c r="X64" s="225"/>
      <c r="Y64" s="225"/>
    </row>
    <row r="65" spans="1:67" ht="15.75" thickBot="1">
      <c r="B65" s="368" t="s">
        <v>689</v>
      </c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70"/>
    </row>
    <row r="66" spans="1:67" ht="15" customHeight="1">
      <c r="A66" s="371" t="s">
        <v>690</v>
      </c>
      <c r="B66" s="312" t="s">
        <v>691</v>
      </c>
      <c r="C66" s="313" t="s">
        <v>693</v>
      </c>
      <c r="D66" s="313" t="s">
        <v>693</v>
      </c>
      <c r="E66" s="313" t="s">
        <v>693</v>
      </c>
      <c r="F66" s="313" t="s">
        <v>693</v>
      </c>
      <c r="G66" s="314" t="s">
        <v>692</v>
      </c>
      <c r="H66" s="314" t="s">
        <v>693</v>
      </c>
      <c r="I66" s="314" t="s">
        <v>692</v>
      </c>
      <c r="J66" s="314" t="s">
        <v>692</v>
      </c>
      <c r="K66" s="313" t="s">
        <v>692</v>
      </c>
      <c r="L66" s="313" t="s">
        <v>693</v>
      </c>
      <c r="M66" s="313" t="s">
        <v>692</v>
      </c>
      <c r="N66" s="313" t="s">
        <v>693</v>
      </c>
      <c r="O66" s="314" t="s">
        <v>693</v>
      </c>
      <c r="P66" s="314" t="s">
        <v>692</v>
      </c>
      <c r="Q66" s="314" t="s">
        <v>692</v>
      </c>
      <c r="R66" s="314" t="s">
        <v>693</v>
      </c>
      <c r="S66" s="313" t="s">
        <v>692</v>
      </c>
      <c r="T66" s="313" t="s">
        <v>692</v>
      </c>
      <c r="U66" s="313" t="s">
        <v>693</v>
      </c>
      <c r="V66" s="313" t="s">
        <v>693</v>
      </c>
      <c r="W66" s="314" t="s">
        <v>692</v>
      </c>
      <c r="X66" s="314" t="s">
        <v>693</v>
      </c>
      <c r="Y66" s="314" t="s">
        <v>692</v>
      </c>
      <c r="Z66" s="314" t="s">
        <v>692</v>
      </c>
      <c r="AA66" s="313" t="s">
        <v>693</v>
      </c>
      <c r="AB66" s="313" t="s">
        <v>692</v>
      </c>
      <c r="AC66" s="313" t="s">
        <v>692</v>
      </c>
      <c r="AD66" s="313" t="s">
        <v>693</v>
      </c>
      <c r="AE66" s="314" t="s">
        <v>693</v>
      </c>
      <c r="AF66" s="314" t="s">
        <v>692</v>
      </c>
      <c r="AG66" s="314" t="s">
        <v>692</v>
      </c>
      <c r="AH66" s="314" t="s">
        <v>692</v>
      </c>
      <c r="AI66" s="313" t="s">
        <v>693</v>
      </c>
      <c r="AJ66" s="313" t="s">
        <v>693</v>
      </c>
      <c r="AK66" s="313" t="s">
        <v>692</v>
      </c>
      <c r="AL66" s="313" t="s">
        <v>692</v>
      </c>
      <c r="AM66" s="314" t="s">
        <v>693</v>
      </c>
      <c r="AN66" s="314" t="s">
        <v>693</v>
      </c>
      <c r="AO66" s="314" t="s">
        <v>692</v>
      </c>
      <c r="AP66" s="314" t="s">
        <v>692</v>
      </c>
      <c r="AQ66" s="313" t="s">
        <v>693</v>
      </c>
      <c r="AR66" s="313" t="s">
        <v>692</v>
      </c>
      <c r="AS66" s="313" t="s">
        <v>692</v>
      </c>
      <c r="AT66" s="313" t="s">
        <v>692</v>
      </c>
      <c r="AU66" s="314" t="s">
        <v>693</v>
      </c>
      <c r="AV66" s="314" t="s">
        <v>692</v>
      </c>
      <c r="AW66" s="314" t="s">
        <v>692</v>
      </c>
      <c r="AX66" s="314" t="s">
        <v>692</v>
      </c>
      <c r="AY66" s="313" t="s">
        <v>692</v>
      </c>
      <c r="AZ66" s="313" t="s">
        <v>693</v>
      </c>
      <c r="BA66" s="313" t="s">
        <v>693</v>
      </c>
      <c r="BB66" s="313" t="s">
        <v>692</v>
      </c>
      <c r="BC66" s="314" t="s">
        <v>692</v>
      </c>
      <c r="BD66" s="314" t="s">
        <v>693</v>
      </c>
      <c r="BE66" s="314" t="s">
        <v>692</v>
      </c>
      <c r="BF66" s="314" t="s">
        <v>693</v>
      </c>
      <c r="BG66" s="313" t="s">
        <v>693</v>
      </c>
      <c r="BH66" s="313" t="s">
        <v>692</v>
      </c>
      <c r="BI66" s="313" t="s">
        <v>692</v>
      </c>
      <c r="BJ66" s="313" t="s">
        <v>693</v>
      </c>
      <c r="BK66" s="314" t="s">
        <v>693</v>
      </c>
      <c r="BL66" s="314" t="s">
        <v>692</v>
      </c>
      <c r="BM66" s="314" t="s">
        <v>693</v>
      </c>
      <c r="BN66" s="314" t="s">
        <v>693</v>
      </c>
      <c r="BO66" s="373" t="s">
        <v>694</v>
      </c>
    </row>
    <row r="67" spans="1:67" ht="15.75" thickBot="1">
      <c r="A67" s="372"/>
      <c r="B67" s="315" t="s">
        <v>695</v>
      </c>
      <c r="C67" s="313" t="str">
        <f t="shared" ref="C67:BN67" si="1">C71</f>
        <v>0</v>
      </c>
      <c r="D67" s="313" t="str">
        <f t="shared" si="1"/>
        <v>1</v>
      </c>
      <c r="E67" s="313" t="str">
        <f t="shared" si="1"/>
        <v>0</v>
      </c>
      <c r="F67" s="313" t="str">
        <f t="shared" si="1"/>
        <v>1</v>
      </c>
      <c r="G67" s="313" t="str">
        <f t="shared" si="1"/>
        <v>0</v>
      </c>
      <c r="H67" s="313" t="str">
        <f t="shared" si="1"/>
        <v>1</v>
      </c>
      <c r="I67" s="313" t="str">
        <f t="shared" si="1"/>
        <v>0</v>
      </c>
      <c r="J67" s="313" t="str">
        <f t="shared" si="1"/>
        <v>1</v>
      </c>
      <c r="K67" s="313" t="str">
        <f t="shared" si="1"/>
        <v>0</v>
      </c>
      <c r="L67" s="313" t="str">
        <f t="shared" si="1"/>
        <v>0</v>
      </c>
      <c r="M67" s="313" t="str">
        <f t="shared" si="1"/>
        <v>1</v>
      </c>
      <c r="N67" s="313" t="str">
        <f t="shared" si="1"/>
        <v>0</v>
      </c>
      <c r="O67" s="313" t="str">
        <f t="shared" si="1"/>
        <v>1</v>
      </c>
      <c r="P67" s="313" t="str">
        <f t="shared" si="1"/>
        <v>0</v>
      </c>
      <c r="Q67" s="313" t="str">
        <f t="shared" si="1"/>
        <v>0</v>
      </c>
      <c r="R67" s="313" t="str">
        <f t="shared" si="1"/>
        <v>0</v>
      </c>
      <c r="S67" s="313" t="str">
        <f t="shared" si="1"/>
        <v>0</v>
      </c>
      <c r="T67" s="313" t="str">
        <f t="shared" si="1"/>
        <v>0</v>
      </c>
      <c r="U67" s="313" t="str">
        <f t="shared" si="1"/>
        <v>0</v>
      </c>
      <c r="V67" s="313" t="str">
        <f t="shared" si="1"/>
        <v>1</v>
      </c>
      <c r="W67" s="313" t="str">
        <f t="shared" si="1"/>
        <v>0</v>
      </c>
      <c r="X67" s="313" t="str">
        <f t="shared" si="1"/>
        <v>0</v>
      </c>
      <c r="Y67" s="313" t="str">
        <f t="shared" si="1"/>
        <v>1</v>
      </c>
      <c r="Z67" s="313" t="str">
        <f t="shared" si="1"/>
        <v>0</v>
      </c>
      <c r="AA67" s="313" t="str">
        <f t="shared" si="1"/>
        <v>1</v>
      </c>
      <c r="AB67" s="313" t="str">
        <f t="shared" si="1"/>
        <v>0</v>
      </c>
      <c r="AC67" s="313" t="str">
        <f t="shared" si="1"/>
        <v>1</v>
      </c>
      <c r="AD67" s="313" t="str">
        <f t="shared" si="1"/>
        <v>0</v>
      </c>
      <c r="AE67" s="313" t="str">
        <f t="shared" si="1"/>
        <v>0</v>
      </c>
      <c r="AF67" s="313" t="str">
        <f t="shared" si="1"/>
        <v>0</v>
      </c>
      <c r="AG67" s="313" t="str">
        <f t="shared" si="1"/>
        <v>1</v>
      </c>
      <c r="AH67" s="313" t="str">
        <f t="shared" si="1"/>
        <v>1</v>
      </c>
      <c r="AI67" s="313" t="str">
        <f t="shared" si="1"/>
        <v>1</v>
      </c>
      <c r="AJ67" s="313" t="str">
        <f t="shared" si="1"/>
        <v>0</v>
      </c>
      <c r="AK67" s="313" t="str">
        <f t="shared" si="1"/>
        <v>1</v>
      </c>
      <c r="AL67" s="313" t="str">
        <f t="shared" si="1"/>
        <v>1</v>
      </c>
      <c r="AM67" s="313" t="str">
        <f t="shared" si="1"/>
        <v>0</v>
      </c>
      <c r="AN67" s="313" t="str">
        <f t="shared" si="1"/>
        <v>1</v>
      </c>
      <c r="AO67" s="313" t="str">
        <f t="shared" si="1"/>
        <v>0</v>
      </c>
      <c r="AP67" s="313" t="str">
        <f t="shared" si="1"/>
        <v>0</v>
      </c>
      <c r="AQ67" s="313" t="str">
        <f t="shared" si="1"/>
        <v>0</v>
      </c>
      <c r="AR67" s="313" t="str">
        <f t="shared" si="1"/>
        <v>1</v>
      </c>
      <c r="AS67" s="313" t="str">
        <f t="shared" si="1"/>
        <v>0</v>
      </c>
      <c r="AT67" s="313" t="str">
        <f t="shared" si="1"/>
        <v>1</v>
      </c>
      <c r="AU67" s="313" t="str">
        <f t="shared" si="1"/>
        <v>0</v>
      </c>
      <c r="AV67" s="313" t="str">
        <f t="shared" si="1"/>
        <v>1</v>
      </c>
      <c r="AW67" s="313" t="str">
        <f t="shared" si="1"/>
        <v>1</v>
      </c>
      <c r="AX67" s="313" t="str">
        <f t="shared" si="1"/>
        <v>1</v>
      </c>
      <c r="AY67" s="313" t="str">
        <f t="shared" si="1"/>
        <v>0</v>
      </c>
      <c r="AZ67" s="313" t="str">
        <f t="shared" si="1"/>
        <v>1</v>
      </c>
      <c r="BA67" s="313" t="str">
        <f t="shared" si="1"/>
        <v>1</v>
      </c>
      <c r="BB67" s="313" t="str">
        <f t="shared" si="1"/>
        <v>0</v>
      </c>
      <c r="BC67" s="313" t="str">
        <f t="shared" si="1"/>
        <v>1</v>
      </c>
      <c r="BD67" s="313" t="str">
        <f t="shared" si="1"/>
        <v>0</v>
      </c>
      <c r="BE67" s="313" t="str">
        <f t="shared" si="1"/>
        <v>0</v>
      </c>
      <c r="BF67" s="313" t="str">
        <f t="shared" si="1"/>
        <v>0</v>
      </c>
      <c r="BG67" s="313" t="str">
        <f t="shared" si="1"/>
        <v>0</v>
      </c>
      <c r="BH67" s="313" t="str">
        <f t="shared" si="1"/>
        <v>0</v>
      </c>
      <c r="BI67" s="313" t="str">
        <f t="shared" si="1"/>
        <v>1</v>
      </c>
      <c r="BJ67" s="313" t="str">
        <f t="shared" si="1"/>
        <v>0</v>
      </c>
      <c r="BK67" s="313" t="str">
        <f t="shared" si="1"/>
        <v>1</v>
      </c>
      <c r="BL67" s="313" t="str">
        <f t="shared" si="1"/>
        <v>1</v>
      </c>
      <c r="BM67" s="313" t="str">
        <f t="shared" si="1"/>
        <v>1</v>
      </c>
      <c r="BN67" s="313" t="str">
        <f t="shared" si="1"/>
        <v>1</v>
      </c>
      <c r="BO67" s="374"/>
    </row>
    <row r="68" spans="1:67" ht="15.75" thickBot="1">
      <c r="A68" s="375" t="s">
        <v>696</v>
      </c>
      <c r="B68" s="376"/>
      <c r="C68" s="316">
        <f t="shared" ref="C68:BN68" si="2">IF(C66=C67,0,1)</f>
        <v>1</v>
      </c>
      <c r="D68" s="317">
        <f t="shared" si="2"/>
        <v>0</v>
      </c>
      <c r="E68" s="317">
        <f t="shared" si="2"/>
        <v>1</v>
      </c>
      <c r="F68" s="317">
        <f t="shared" si="2"/>
        <v>0</v>
      </c>
      <c r="G68" s="317">
        <f t="shared" si="2"/>
        <v>0</v>
      </c>
      <c r="H68" s="317">
        <f t="shared" si="2"/>
        <v>0</v>
      </c>
      <c r="I68" s="317">
        <f t="shared" si="2"/>
        <v>0</v>
      </c>
      <c r="J68" s="317">
        <f t="shared" si="2"/>
        <v>1</v>
      </c>
      <c r="K68" s="317">
        <f t="shared" si="2"/>
        <v>0</v>
      </c>
      <c r="L68" s="317">
        <f t="shared" si="2"/>
        <v>1</v>
      </c>
      <c r="M68" s="317">
        <f t="shared" si="2"/>
        <v>1</v>
      </c>
      <c r="N68" s="317">
        <f t="shared" si="2"/>
        <v>1</v>
      </c>
      <c r="O68" s="317">
        <f t="shared" si="2"/>
        <v>0</v>
      </c>
      <c r="P68" s="317">
        <f t="shared" si="2"/>
        <v>0</v>
      </c>
      <c r="Q68" s="317">
        <f t="shared" si="2"/>
        <v>0</v>
      </c>
      <c r="R68" s="317">
        <f t="shared" si="2"/>
        <v>1</v>
      </c>
      <c r="S68" s="317">
        <f t="shared" si="2"/>
        <v>0</v>
      </c>
      <c r="T68" s="317">
        <f t="shared" si="2"/>
        <v>0</v>
      </c>
      <c r="U68" s="317">
        <f t="shared" si="2"/>
        <v>1</v>
      </c>
      <c r="V68" s="317">
        <f t="shared" si="2"/>
        <v>0</v>
      </c>
      <c r="W68" s="317">
        <f t="shared" si="2"/>
        <v>0</v>
      </c>
      <c r="X68" s="317">
        <f t="shared" si="2"/>
        <v>1</v>
      </c>
      <c r="Y68" s="317">
        <f t="shared" si="2"/>
        <v>1</v>
      </c>
      <c r="Z68" s="317">
        <f t="shared" si="2"/>
        <v>0</v>
      </c>
      <c r="AA68" s="317">
        <f t="shared" si="2"/>
        <v>0</v>
      </c>
      <c r="AB68" s="317">
        <f t="shared" si="2"/>
        <v>0</v>
      </c>
      <c r="AC68" s="317">
        <f t="shared" si="2"/>
        <v>1</v>
      </c>
      <c r="AD68" s="317">
        <f t="shared" si="2"/>
        <v>1</v>
      </c>
      <c r="AE68" s="317">
        <f t="shared" si="2"/>
        <v>1</v>
      </c>
      <c r="AF68" s="317">
        <f t="shared" si="2"/>
        <v>0</v>
      </c>
      <c r="AG68" s="317">
        <f t="shared" si="2"/>
        <v>1</v>
      </c>
      <c r="AH68" s="317">
        <f t="shared" si="2"/>
        <v>1</v>
      </c>
      <c r="AI68" s="317">
        <f t="shared" si="2"/>
        <v>0</v>
      </c>
      <c r="AJ68" s="317">
        <f t="shared" si="2"/>
        <v>1</v>
      </c>
      <c r="AK68" s="317">
        <f t="shared" si="2"/>
        <v>1</v>
      </c>
      <c r="AL68" s="317">
        <f t="shared" si="2"/>
        <v>1</v>
      </c>
      <c r="AM68" s="317">
        <f t="shared" si="2"/>
        <v>1</v>
      </c>
      <c r="AN68" s="317">
        <f t="shared" si="2"/>
        <v>0</v>
      </c>
      <c r="AO68" s="317">
        <f t="shared" si="2"/>
        <v>0</v>
      </c>
      <c r="AP68" s="317">
        <f t="shared" si="2"/>
        <v>0</v>
      </c>
      <c r="AQ68" s="317">
        <f t="shared" si="2"/>
        <v>1</v>
      </c>
      <c r="AR68" s="317">
        <f t="shared" si="2"/>
        <v>1</v>
      </c>
      <c r="AS68" s="317">
        <f t="shared" si="2"/>
        <v>0</v>
      </c>
      <c r="AT68" s="317">
        <f t="shared" si="2"/>
        <v>1</v>
      </c>
      <c r="AU68" s="317">
        <f t="shared" si="2"/>
        <v>1</v>
      </c>
      <c r="AV68" s="317">
        <f t="shared" si="2"/>
        <v>1</v>
      </c>
      <c r="AW68" s="317">
        <f t="shared" si="2"/>
        <v>1</v>
      </c>
      <c r="AX68" s="317">
        <f t="shared" si="2"/>
        <v>1</v>
      </c>
      <c r="AY68" s="317">
        <f t="shared" si="2"/>
        <v>0</v>
      </c>
      <c r="AZ68" s="317">
        <f t="shared" si="2"/>
        <v>0</v>
      </c>
      <c r="BA68" s="317">
        <f t="shared" si="2"/>
        <v>0</v>
      </c>
      <c r="BB68" s="317">
        <f t="shared" si="2"/>
        <v>0</v>
      </c>
      <c r="BC68" s="317">
        <f t="shared" si="2"/>
        <v>1</v>
      </c>
      <c r="BD68" s="317">
        <f t="shared" si="2"/>
        <v>1</v>
      </c>
      <c r="BE68" s="317">
        <f t="shared" si="2"/>
        <v>0</v>
      </c>
      <c r="BF68" s="317">
        <f t="shared" si="2"/>
        <v>1</v>
      </c>
      <c r="BG68" s="317">
        <f t="shared" si="2"/>
        <v>1</v>
      </c>
      <c r="BH68" s="317">
        <f t="shared" si="2"/>
        <v>0</v>
      </c>
      <c r="BI68" s="317">
        <f t="shared" si="2"/>
        <v>1</v>
      </c>
      <c r="BJ68" s="317">
        <f t="shared" si="2"/>
        <v>1</v>
      </c>
      <c r="BK68" s="317">
        <f t="shared" si="2"/>
        <v>0</v>
      </c>
      <c r="BL68" s="317">
        <f t="shared" si="2"/>
        <v>1</v>
      </c>
      <c r="BM68" s="317">
        <f t="shared" si="2"/>
        <v>0</v>
      </c>
      <c r="BN68" s="318">
        <f t="shared" si="2"/>
        <v>0</v>
      </c>
      <c r="BO68" s="319">
        <f>SUM(C68:BN68)</f>
        <v>33</v>
      </c>
    </row>
    <row r="69" spans="1:67">
      <c r="B69"/>
    </row>
    <row r="70" spans="1:67" ht="15.75" thickBot="1">
      <c r="B70"/>
    </row>
    <row r="71" spans="1:67" ht="15.75" thickBot="1">
      <c r="A71" s="363" t="s">
        <v>697</v>
      </c>
      <c r="B71" s="364"/>
      <c r="C71" s="313" t="str">
        <f>MID(VLOOKUP($U$3,LookUp!$S$2:$U$17,3,FALSE),1,1)</f>
        <v>0</v>
      </c>
      <c r="D71" s="313" t="str">
        <f>MID(VLOOKUP($U$3,LookUp!$S$2:$U$17,3,FALSE),2,1)</f>
        <v>1</v>
      </c>
      <c r="E71" s="313" t="str">
        <f>MID(VLOOKUP($U$3,LookUp!$S$2:$U$17,3,FALSE),3,1)</f>
        <v>0</v>
      </c>
      <c r="F71" s="313" t="str">
        <f>MID(VLOOKUP($U$3,LookUp!$S$2:$U$17,3,FALSE),4,1)</f>
        <v>1</v>
      </c>
      <c r="G71" s="314" t="str">
        <f>MID(VLOOKUP($V$3,LookUp!$S$2:$U$17,3,FALSE),1,1)</f>
        <v>0</v>
      </c>
      <c r="H71" s="314" t="str">
        <f>MID(VLOOKUP($V$3,LookUp!$S$2:$U$17,3,FALSE),2,1)</f>
        <v>1</v>
      </c>
      <c r="I71" s="314" t="str">
        <f>MID(VLOOKUP($V$3,LookUp!$S$2:$U$17,3,FALSE),3,1)</f>
        <v>0</v>
      </c>
      <c r="J71" s="314" t="str">
        <f>MID(VLOOKUP($V$3,LookUp!$S$2:$U$17,3,FALSE),4,1)</f>
        <v>1</v>
      </c>
      <c r="K71" s="313" t="str">
        <f>MID(VLOOKUP($W$3,LookUp!$S$2:$U$17,3,FALSE),1,1)</f>
        <v>0</v>
      </c>
      <c r="L71" s="313" t="str">
        <f>MID(VLOOKUP($W$3,LookUp!$S$2:$U$17,3,FALSE),2,1)</f>
        <v>0</v>
      </c>
      <c r="M71" s="313" t="str">
        <f>MID(VLOOKUP($W$3,LookUp!$S$2:$U$17,3,FALSE),3,1)</f>
        <v>1</v>
      </c>
      <c r="N71" s="313" t="str">
        <f>MID(VLOOKUP($W$3,LookUp!$S$2:$U$17,3,FALSE),4,1)</f>
        <v>0</v>
      </c>
      <c r="O71" s="314" t="str">
        <f>MID(VLOOKUP($X$3,LookUp!$S$2:$U$17,3,FALSE),1,1)</f>
        <v>1</v>
      </c>
      <c r="P71" s="314" t="str">
        <f>MID(VLOOKUP($X$3,LookUp!$S$2:$U$17,3,FALSE),2,1)</f>
        <v>0</v>
      </c>
      <c r="Q71" s="314" t="str">
        <f>MID(VLOOKUP($X$3,LookUp!$S$2:$U$17,3,FALSE),3,1)</f>
        <v>0</v>
      </c>
      <c r="R71" s="314" t="str">
        <f>MID(VLOOKUP($X$3,LookUp!$S$2:$U$17,3,FALSE),4,1)</f>
        <v>0</v>
      </c>
      <c r="S71" s="313" t="str">
        <f>MID(VLOOKUP($Y$3,LookUp!$S$2:$U$17,3,FALSE),1,1)</f>
        <v>0</v>
      </c>
      <c r="T71" s="313" t="str">
        <f>MID(VLOOKUP($Y$3,LookUp!$S$2:$U$17,3,FALSE),2,1)</f>
        <v>0</v>
      </c>
      <c r="U71" s="313" t="str">
        <f>MID(VLOOKUP($Y$3,LookUp!$S$2:$U$17,3,FALSE),3,1)</f>
        <v>0</v>
      </c>
      <c r="V71" s="313" t="str">
        <f>MID(VLOOKUP($Y$3,LookUp!$S$2:$U$17,3,FALSE),4,1)</f>
        <v>1</v>
      </c>
      <c r="W71" s="314" t="str">
        <f>MID(VLOOKUP($Z$3,LookUp!$S$2:$U$17,3,FALSE),1,1)</f>
        <v>0</v>
      </c>
      <c r="X71" s="314" t="str">
        <f>MID(VLOOKUP($Z$3,LookUp!$S$2:$U$17,3,FALSE),2,1)</f>
        <v>0</v>
      </c>
      <c r="Y71" s="314" t="str">
        <f>MID(VLOOKUP($Z$3,LookUp!$S$2:$U$17,3,FALSE),3,1)</f>
        <v>1</v>
      </c>
      <c r="Z71" s="314" t="str">
        <f>MID(VLOOKUP($Z$3,LookUp!$S$2:$U$17,3,FALSE),4,1)</f>
        <v>0</v>
      </c>
      <c r="AA71" s="313" t="str">
        <f>MID(VLOOKUP($AA$3,LookUp!$S$2:$U$17,3,FALSE),1,1)</f>
        <v>1</v>
      </c>
      <c r="AB71" s="313" t="str">
        <f>MID(VLOOKUP($AA$3,LookUp!$S$2:$U$17,3,FALSE),2,1)</f>
        <v>0</v>
      </c>
      <c r="AC71" s="313" t="str">
        <f>MID(VLOOKUP($AA$3,LookUp!$S$2:$U$17,3,FALSE),3,1)</f>
        <v>1</v>
      </c>
      <c r="AD71" s="313" t="str">
        <f>MID(VLOOKUP($AA$3,LookUp!$S$2:$U$17,3,FALSE),4,1)</f>
        <v>0</v>
      </c>
      <c r="AE71" s="314" t="str">
        <f>MID(VLOOKUP($AB$3,LookUp!$S$2:$U$17,3,FALSE),1,1)</f>
        <v>0</v>
      </c>
      <c r="AF71" s="314" t="str">
        <f>MID(VLOOKUP($AB$3,LookUp!$S$2:$U$17,3,FALSE),2,1)</f>
        <v>0</v>
      </c>
      <c r="AG71" s="314" t="str">
        <f>MID(VLOOKUP($AB$3,LookUp!$S$2:$U$17,3,FALSE),3,1)</f>
        <v>1</v>
      </c>
      <c r="AH71" s="314" t="str">
        <f>MID(VLOOKUP($AB$3,LookUp!$S$2:$U$17,3,FALSE),4,1)</f>
        <v>1</v>
      </c>
      <c r="AI71" s="313" t="str">
        <f>MID(VLOOKUP($AC$3,LookUp!$S$2:$U$17,3,FALSE),1,1)</f>
        <v>1</v>
      </c>
      <c r="AJ71" s="313" t="str">
        <f>MID(VLOOKUP($AC$3,LookUp!$S$2:$U$17,3,FALSE),2,1)</f>
        <v>0</v>
      </c>
      <c r="AK71" s="313" t="str">
        <f>MID(VLOOKUP($AC$3,LookUp!$S$2:$U$17,3,FALSE),3,1)</f>
        <v>1</v>
      </c>
      <c r="AL71" s="313" t="str">
        <f>MID(VLOOKUP($AC$3,LookUp!$S$2:$U$17,3,FALSE),4,1)</f>
        <v>1</v>
      </c>
      <c r="AM71" s="314" t="str">
        <f>MID(VLOOKUP($AD$3,LookUp!$S$2:$U$17,3,FALSE),1,1)</f>
        <v>0</v>
      </c>
      <c r="AN71" s="314" t="str">
        <f>MID(VLOOKUP($AD$3,LookUp!$S$2:$U$17,3,FALSE),2,1)</f>
        <v>1</v>
      </c>
      <c r="AO71" s="314" t="str">
        <f>MID(VLOOKUP($AD$3,LookUp!$S$2:$U$17,3,FALSE),3,1)</f>
        <v>0</v>
      </c>
      <c r="AP71" s="314" t="str">
        <f>MID(VLOOKUP($AD$3,LookUp!$S$2:$U$17,3,FALSE),4,1)</f>
        <v>0</v>
      </c>
      <c r="AQ71" s="313" t="str">
        <f>MID(VLOOKUP($AE$3,LookUp!$S$2:$U$17,3,FALSE),1,1)</f>
        <v>0</v>
      </c>
      <c r="AR71" s="313" t="str">
        <f>MID(VLOOKUP($AE$3,LookUp!$S$2:$U$17,3,FALSE),2,1)</f>
        <v>1</v>
      </c>
      <c r="AS71" s="313" t="str">
        <f>MID(VLOOKUP($AE$3,LookUp!$S$2:$U$17,3,FALSE),3,1)</f>
        <v>0</v>
      </c>
      <c r="AT71" s="313" t="str">
        <f>MID(VLOOKUP($AE$3,LookUp!$S$2:$U$17,3,FALSE),4,1)</f>
        <v>1</v>
      </c>
      <c r="AU71" s="314" t="str">
        <f>MID(VLOOKUP($AF$3,LookUp!$S$2:$U$17,3,FALSE),1,1)</f>
        <v>0</v>
      </c>
      <c r="AV71" s="314" t="str">
        <f>MID(VLOOKUP($AF$3,LookUp!$S$2:$U$17,3,FALSE),2,1)</f>
        <v>1</v>
      </c>
      <c r="AW71" s="314" t="str">
        <f>MID(VLOOKUP($AF$3,LookUp!$S$2:$U$17,3,FALSE),3,1)</f>
        <v>1</v>
      </c>
      <c r="AX71" s="314" t="str">
        <f>MID(VLOOKUP($AF$3,LookUp!$S$2:$U$17,3,FALSE),4,1)</f>
        <v>1</v>
      </c>
      <c r="AY71" s="313" t="str">
        <f>MID(VLOOKUP($AG$3,LookUp!$S$2:$U$17,3,FALSE),1,1)</f>
        <v>0</v>
      </c>
      <c r="AZ71" s="313" t="str">
        <f>MID(VLOOKUP($AG$3,LookUp!$S$2:$U$17,3,FALSE),2,1)</f>
        <v>1</v>
      </c>
      <c r="BA71" s="313" t="str">
        <f>MID(VLOOKUP($AG$3,LookUp!$S$2:$U$17,3,FALSE),3,1)</f>
        <v>1</v>
      </c>
      <c r="BB71" s="313" t="str">
        <f>MID(VLOOKUP($AG$3,LookUp!$S$2:$U$17,3,FALSE),4,1)</f>
        <v>0</v>
      </c>
      <c r="BC71" s="314" t="str">
        <f>MID(VLOOKUP($AH$3,LookUp!$S$2:$U$17,3,FALSE),1,1)</f>
        <v>1</v>
      </c>
      <c r="BD71" s="314" t="str">
        <f>MID(VLOOKUP($AH$3,LookUp!$S$2:$U$17,3,FALSE),2,1)</f>
        <v>0</v>
      </c>
      <c r="BE71" s="314" t="str">
        <f>MID(VLOOKUP($AH$3,LookUp!$S$2:$U$17,3,FALSE),3,1)</f>
        <v>0</v>
      </c>
      <c r="BF71" s="314" t="str">
        <f>MID(VLOOKUP($AH$3,LookUp!$S$2:$U$17,3,FALSE),4,1)</f>
        <v>0</v>
      </c>
      <c r="BG71" s="313" t="str">
        <f>MID(VLOOKUP($AI$3,LookUp!$S$2:$U$17,3,FALSE),1,1)</f>
        <v>0</v>
      </c>
      <c r="BH71" s="313" t="str">
        <f>MID(VLOOKUP($AI$3,LookUp!$S$2:$U$17,3,FALSE),2,1)</f>
        <v>0</v>
      </c>
      <c r="BI71" s="313" t="str">
        <f>MID(VLOOKUP($AI$3,LookUp!$S$2:$U$17,3,FALSE),3,1)</f>
        <v>1</v>
      </c>
      <c r="BJ71" s="313" t="str">
        <f>MID(VLOOKUP($AI$3,LookUp!$S$2:$U$17,3,FALSE),4,1)</f>
        <v>0</v>
      </c>
      <c r="BK71" s="314" t="str">
        <f>MID(VLOOKUP($AJ$3,LookUp!$S$2:$U$17,3,FALSE),1,1)</f>
        <v>1</v>
      </c>
      <c r="BL71" s="314" t="str">
        <f>MID(VLOOKUP($AJ$3,LookUp!$S$2:$U$17,3,FALSE),2,1)</f>
        <v>1</v>
      </c>
      <c r="BM71" s="314" t="str">
        <f>MID(VLOOKUP($AJ$3,LookUp!$S$2:$U$17,3,FALSE),3,1)</f>
        <v>1</v>
      </c>
      <c r="BN71" s="314" t="str">
        <f>MID(VLOOKUP($AJ$3,LookUp!$S$2:$U$17,3,FALSE),4,1)</f>
        <v>1</v>
      </c>
    </row>
    <row r="139" spans="1:17" ht="18.75">
      <c r="A139" s="193"/>
      <c r="B139" s="27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</row>
    <row r="140" spans="1:17">
      <c r="A140" s="78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</row>
  </sheetData>
  <mergeCells count="66">
    <mergeCell ref="A71:B71"/>
    <mergeCell ref="B64:W64"/>
    <mergeCell ref="B65:BO65"/>
    <mergeCell ref="A66:A67"/>
    <mergeCell ref="BO66:BO67"/>
    <mergeCell ref="A68:B68"/>
    <mergeCell ref="AI61:AL61"/>
    <mergeCell ref="C10:R10"/>
    <mergeCell ref="S10:AH10"/>
    <mergeCell ref="C9:AH9"/>
    <mergeCell ref="AI56:AL56"/>
    <mergeCell ref="AI57:AL57"/>
    <mergeCell ref="AI58:AL58"/>
    <mergeCell ref="AI59:AL59"/>
    <mergeCell ref="AI60:AL60"/>
    <mergeCell ref="AI51:AL51"/>
    <mergeCell ref="AI52:AL52"/>
    <mergeCell ref="AI53:AL53"/>
    <mergeCell ref="AI54:AL54"/>
    <mergeCell ref="AI55:AL55"/>
    <mergeCell ref="AI46:AL46"/>
    <mergeCell ref="AI47:AL47"/>
    <mergeCell ref="AI48:AL48"/>
    <mergeCell ref="AI49:AL49"/>
    <mergeCell ref="AI50:AL50"/>
    <mergeCell ref="AI41:AL41"/>
    <mergeCell ref="AI42:AL42"/>
    <mergeCell ref="AI43:AL43"/>
    <mergeCell ref="AI44:AL44"/>
    <mergeCell ref="AI45:AL45"/>
    <mergeCell ref="AI36:AL36"/>
    <mergeCell ref="AI37:AL37"/>
    <mergeCell ref="AI38:AL38"/>
    <mergeCell ref="AI39:AL39"/>
    <mergeCell ref="AI40:AL40"/>
    <mergeCell ref="AI31:AL31"/>
    <mergeCell ref="AI32:AL32"/>
    <mergeCell ref="AI33:AL33"/>
    <mergeCell ref="AI34:AL34"/>
    <mergeCell ref="AI35:AL35"/>
    <mergeCell ref="AI26:AL26"/>
    <mergeCell ref="AI27:AL27"/>
    <mergeCell ref="AI28:AL28"/>
    <mergeCell ref="AI29:AL29"/>
    <mergeCell ref="AI30:AL30"/>
    <mergeCell ref="AI21:AL21"/>
    <mergeCell ref="AI22:AL22"/>
    <mergeCell ref="AI23:AL23"/>
    <mergeCell ref="AI24:AL24"/>
    <mergeCell ref="AI25:AL25"/>
    <mergeCell ref="AI16:AL16"/>
    <mergeCell ref="AI17:AL17"/>
    <mergeCell ref="AI18:AL18"/>
    <mergeCell ref="AI19:AL19"/>
    <mergeCell ref="AI20:AL20"/>
    <mergeCell ref="AI11:AL11"/>
    <mergeCell ref="AI12:AL12"/>
    <mergeCell ref="AI13:AL13"/>
    <mergeCell ref="AI14:AL14"/>
    <mergeCell ref="AI15:AL15"/>
    <mergeCell ref="AN6:BD8"/>
    <mergeCell ref="B1:R1"/>
    <mergeCell ref="U1:AJ1"/>
    <mergeCell ref="U2:AJ2"/>
    <mergeCell ref="AK3:AQ3"/>
    <mergeCell ref="AK4:AQ4"/>
  </mergeCells>
  <conditionalFormatting sqref="AP28 AM29:AN29">
    <cfRule type="cellIs" dxfId="3" priority="17" operator="equal">
      <formula>1</formula>
    </cfRule>
  </conditionalFormatting>
  <conditionalFormatting sqref="AM29:AN29 AP28">
    <cfRule type="colorScale" priority="16">
      <colorScale>
        <cfvo type="num" val="0"/>
        <cfvo type="num" val="1"/>
        <color rgb="FFFF7128"/>
        <color rgb="FF92D050"/>
      </colorScale>
    </cfRule>
  </conditionalFormatting>
  <conditionalFormatting sqref="AM29:AN29 AP28">
    <cfRule type="colorScale" priority="13">
      <colorScale>
        <cfvo type="num" val="0"/>
        <cfvo type="num" val="1"/>
        <color rgb="FF92D050"/>
        <color rgb="FFFFFF00"/>
      </colorScale>
    </cfRule>
  </conditionalFormatting>
  <conditionalFormatting sqref="C68:BN68">
    <cfRule type="cellIs" dxfId="2" priority="9" operator="equal">
      <formula>1</formula>
    </cfRule>
  </conditionalFormatting>
  <conditionalFormatting sqref="C68:BN68">
    <cfRule type="colorScale" priority="8">
      <colorScale>
        <cfvo type="num" val="0"/>
        <cfvo type="num" val="1"/>
        <color rgb="FFFF7128"/>
        <color rgb="FF92D050"/>
      </colorScale>
    </cfRule>
  </conditionalFormatting>
  <conditionalFormatting sqref="C68:BN68">
    <cfRule type="colorScale" priority="7">
      <colorScale>
        <cfvo type="num" val="0"/>
        <cfvo type="num" val="1"/>
        <color rgb="FF92D050"/>
        <color rgb="FFFFFF00"/>
      </colorScale>
    </cfRule>
  </conditionalFormatting>
  <conditionalFormatting sqref="C68:BN68">
    <cfRule type="cellIs" dxfId="1" priority="6" operator="equal">
      <formula>1</formula>
    </cfRule>
  </conditionalFormatting>
  <conditionalFormatting sqref="C68:BN68">
    <cfRule type="colorScale" priority="5">
      <colorScale>
        <cfvo type="num" val="0"/>
        <cfvo type="num" val="1"/>
        <color rgb="FFFF7128"/>
        <color rgb="FF92D050"/>
      </colorScale>
    </cfRule>
  </conditionalFormatting>
  <conditionalFormatting sqref="C68:BN68">
    <cfRule type="colorScale" priority="4">
      <colorScale>
        <cfvo type="num" val="0"/>
        <cfvo type="num" val="1"/>
        <color rgb="FF92D050"/>
        <color rgb="FFFFFF00"/>
      </colorScale>
    </cfRule>
  </conditionalFormatting>
  <conditionalFormatting sqref="C68:BN68">
    <cfRule type="cellIs" dxfId="0" priority="3" operator="equal">
      <formula>1</formula>
    </cfRule>
  </conditionalFormatting>
  <conditionalFormatting sqref="C68:BN68">
    <cfRule type="colorScale" priority="2">
      <colorScale>
        <cfvo type="num" val="0"/>
        <cfvo type="num" val="1"/>
        <color rgb="FFFF7128"/>
        <color rgb="FF92D050"/>
      </colorScale>
    </cfRule>
  </conditionalFormatting>
  <conditionalFormatting sqref="C68:BN68">
    <cfRule type="colorScale" priority="1">
      <colorScale>
        <cfvo type="num" val="0"/>
        <cfvo type="num" val="1"/>
        <color rgb="FF92D050"/>
        <color rgb="FFFFFF00"/>
      </colorScale>
    </cfRule>
  </conditionalFormatting>
  <pageMargins left="0.7" right="0.7" top="0.75" bottom="0.75" header="0.3" footer="0.3"/>
  <pageSetup paperSize="9" orientation="portrait" r:id="rId1"/>
  <ignoredErrors>
    <ignoredError sqref="C66:BN6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N141"/>
  <sheetViews>
    <sheetView topLeftCell="C124" workbookViewId="0">
      <selection activeCell="AX137" sqref="AX137:BM137"/>
    </sheetView>
  </sheetViews>
  <sheetFormatPr defaultRowHeight="15"/>
  <cols>
    <col min="1" max="1" width="27.85546875" customWidth="1"/>
    <col min="2" max="65" width="2.7109375" customWidth="1"/>
    <col min="66" max="73" width="2.28515625" customWidth="1"/>
  </cols>
  <sheetData>
    <row r="1" spans="1:66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6">
      <c r="A2" s="158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6">
      <c r="A3" s="158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9"/>
    </row>
    <row r="4" spans="1:66">
      <c r="A4" s="158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9"/>
    </row>
    <row r="5" spans="1:66" ht="16.5" thickBot="1">
      <c r="A5" s="160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6" ht="15.75" thickBot="1">
      <c r="A6" s="152" t="s">
        <v>479</v>
      </c>
      <c r="B6" s="153">
        <f>'Enc2'!B141</f>
        <v>3</v>
      </c>
      <c r="C6" s="153">
        <f>'Enc2'!C141</f>
        <v>9</v>
      </c>
      <c r="D6" s="153" t="str">
        <f>'Enc2'!D141</f>
        <v>D</v>
      </c>
      <c r="E6" s="153">
        <f>'Enc2'!E141</f>
        <v>2</v>
      </c>
      <c r="F6" s="153" t="str">
        <f>'Enc2'!F141</f>
        <v>E</v>
      </c>
      <c r="G6" s="153">
        <f>'Enc2'!G141</f>
        <v>1</v>
      </c>
      <c r="H6" s="153">
        <f>'Enc2'!H141</f>
        <v>6</v>
      </c>
      <c r="I6" s="153" t="str">
        <f>'Enc2'!I141</f>
        <v>D</v>
      </c>
      <c r="J6" s="153">
        <f>'Enc2'!J141</f>
        <v>1</v>
      </c>
      <c r="K6" s="153">
        <f>'Enc2'!K141</f>
        <v>6</v>
      </c>
      <c r="L6" s="153" t="str">
        <f>'Enc2'!L141</f>
        <v>B</v>
      </c>
      <c r="M6" s="153">
        <f>'Enc2'!M141</f>
        <v>4</v>
      </c>
      <c r="N6" s="153" t="str">
        <f>'Enc2'!N141</f>
        <v>F</v>
      </c>
      <c r="O6" s="153">
        <f>'Enc2'!O141</f>
        <v>2</v>
      </c>
      <c r="P6" s="153">
        <f>'Enc2'!P141</f>
        <v>1</v>
      </c>
      <c r="Q6" s="153" t="str">
        <f>'Enc2'!Q141</f>
        <v>E</v>
      </c>
      <c r="R6" s="23"/>
      <c r="S6" s="78"/>
      <c r="T6" s="221"/>
      <c r="U6" s="221"/>
      <c r="V6" s="224"/>
      <c r="W6" s="221"/>
      <c r="X6" s="29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/>
    </row>
    <row r="7" spans="1:66" ht="15.75" thickBot="1">
      <c r="A7" s="149" t="s">
        <v>480</v>
      </c>
      <c r="B7" s="126" t="str">
        <f>LEFT(VLOOKUP($B$6,LookUp!$S$2:$U$17,3,FALSE),1)</f>
        <v>0</v>
      </c>
      <c r="C7" s="127" t="str">
        <f>MID(VLOOKUP($B$6,LookUp!$S$2:$U$17,3,FALSE),2,1)</f>
        <v>0</v>
      </c>
      <c r="D7" s="127" t="str">
        <f>MID(VLOOKUP($B$6,LookUp!$S$2:$U$17,3,FALSE),3,1)</f>
        <v>1</v>
      </c>
      <c r="E7" s="127" t="str">
        <f>RIGHT(VLOOKUP($B$6,LookUp!$S$2:$U$17,3,FALSE),1)</f>
        <v>1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0</v>
      </c>
      <c r="I7" s="128" t="str">
        <f>RIGHT(VLOOKUP($C$6,LookUp!$S$2:$U$17,3,FALSE),1)</f>
        <v>1</v>
      </c>
      <c r="J7" s="127" t="str">
        <f>LEFT(VLOOKUP($D$6,LookUp!$S$2:$U$17,3,FALSE),1)</f>
        <v>1</v>
      </c>
      <c r="K7" s="127" t="str">
        <f>MID(VLOOKUP($D$6,LookUp!$S$2:$U$17,3,FALSE),2,1)</f>
        <v>1</v>
      </c>
      <c r="L7" s="127" t="str">
        <f>MID(VLOOKUP($D$6,LookUp!$S$2:$U$17,3,FALSE),3,1)</f>
        <v>0</v>
      </c>
      <c r="M7" s="127" t="str">
        <f>RIGHT(VLOOKUP($D$6,LookUp!$S$2:$U$17,3,FALSE),1)</f>
        <v>1</v>
      </c>
      <c r="N7" s="128" t="str">
        <f>LEFT(VLOOKUP($E$6,LookUp!$S$2:$U$17,3,FALSE),1)</f>
        <v>0</v>
      </c>
      <c r="O7" s="128" t="str">
        <f>MID(VLOOKUP($E$6,LookUp!$S$2:$U$17,3,FALSE),2,1)</f>
        <v>0</v>
      </c>
      <c r="P7" s="128" t="str">
        <f>MID(VLOOKUP($E$6,LookUp!$S$2:$U$17,3,FALSE),3,1)</f>
        <v>1</v>
      </c>
      <c r="Q7" s="128" t="str">
        <f>RIGHT(VLOOKUP($E$6,LookUp!$S$2:$U$17,3,FALSE),1)</f>
        <v>0</v>
      </c>
      <c r="R7" s="127" t="str">
        <f>LEFT(VLOOKUP($F$6,LookUp!$S$2:$U$17,3,FALSE),1)</f>
        <v>1</v>
      </c>
      <c r="S7" s="127" t="str">
        <f>MID(VLOOKUP($F$6,LookUp!$S$2:$U$17,3,FALSE),2,1)</f>
        <v>1</v>
      </c>
      <c r="T7" s="127" t="str">
        <f>MID(VLOOKUP($F$6,LookUp!$S$2:$U$17,3,FALSE),3,1)</f>
        <v>1</v>
      </c>
      <c r="U7" s="127" t="str">
        <f>RIGHT(VLOOKUP($F$6,LookUp!$S$2:$U$17,3,FALSE),1)</f>
        <v>0</v>
      </c>
      <c r="V7" s="128" t="str">
        <f>LEFT(VLOOKUP($G$6,LookUp!$S$2:$U$17,3,FALSE),1)</f>
        <v>0</v>
      </c>
      <c r="W7" s="128" t="str">
        <f>MID(VLOOKUP($G$6,LookUp!$S$2:$U$17,3,FALSE),2,1)</f>
        <v>0</v>
      </c>
      <c r="X7" s="128" t="str">
        <f>MID(VLOOKUP($G$6,LookUp!$S$2:$U$17,3,FALSE),3,1)</f>
        <v>0</v>
      </c>
      <c r="Y7" s="128" t="str">
        <f>RIGHT(VLOOKUP($G$6,LookUp!$S$2:$U$17,3,FALSE),1)</f>
        <v>1</v>
      </c>
      <c r="Z7" s="127" t="str">
        <f>LEFT(VLOOKUP($H$6,LookUp!$S$2:$U$17,3,FALSE),1)</f>
        <v>0</v>
      </c>
      <c r="AA7" s="127" t="str">
        <f>MID(VLOOKUP($H$6,LookUp!$S$2:$U$17,3,FALSE),2,1)</f>
        <v>1</v>
      </c>
      <c r="AB7" s="127" t="str">
        <f>MID(VLOOKUP($H$6,LookUp!$S$2:$U$17,3,FALSE),3,1)</f>
        <v>1</v>
      </c>
      <c r="AC7" s="127" t="str">
        <f>RIGHT(VLOOKUP($H$6,LookUp!$S$2:$U$17,3,FALSE),1)</f>
        <v>0</v>
      </c>
      <c r="AD7" s="128" t="str">
        <f>LEFT(VLOOKUP($I$6,LookUp!$S$2:$U$17,3,FALSE),1)</f>
        <v>1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1</v>
      </c>
      <c r="AH7" s="127" t="str">
        <f>LEFT(VLOOKUP($J$6,LookUp!$S$2:$U$17,3,FALSE),1)</f>
        <v>0</v>
      </c>
      <c r="AI7" s="127" t="str">
        <f>MID(VLOOKUP($J$6,LookUp!$S$2:$U$17,3,FALSE),2,1)</f>
        <v>0</v>
      </c>
      <c r="AJ7" s="127" t="str">
        <f>MID(VLOOKUP($J$6,LookUp!$S$2:$U$17,3,FALSE),3,1)</f>
        <v>0</v>
      </c>
      <c r="AK7" s="127" t="str">
        <f>RIGHT(VLOOKUP($J$6,LookUp!$S$2:$U$17,3,FALSE),1)</f>
        <v>1</v>
      </c>
      <c r="AL7" s="128" t="str">
        <f>LEFT(VLOOKUP($K$6,LookUp!$S$2:$U$17,3,FALSE),1)</f>
        <v>0</v>
      </c>
      <c r="AM7" s="128" t="str">
        <f>MID(VLOOKUP($K$6,LookUp!$S$2:$U$17,3,FALSE),2,1)</f>
        <v>1</v>
      </c>
      <c r="AN7" s="128" t="str">
        <f>MID(VLOOKUP($K$6,LookUp!$S$2:$U$17,3,FALSE),3,1)</f>
        <v>1</v>
      </c>
      <c r="AO7" s="128" t="str">
        <f>RIGHT(VLOOKUP($K$6,LookUp!$S$2:$U$17,3,FALSE),1)</f>
        <v>0</v>
      </c>
      <c r="AP7" s="127" t="str">
        <f>LEFT(VLOOKUP($L$6,LookUp!$S$2:$U$17,3,FALSE),1)</f>
        <v>1</v>
      </c>
      <c r="AQ7" s="127" t="str">
        <f>MID(VLOOKUP($L$6,LookUp!$S$2:$U$17,3,FALSE),2,1)</f>
        <v>0</v>
      </c>
      <c r="AR7" s="127" t="str">
        <f>MID(VLOOKUP($L$6,LookUp!$S$2:$U$17,3,FALSE),3,1)</f>
        <v>1</v>
      </c>
      <c r="AS7" s="127" t="str">
        <f>RIGHT(VLOOKUP($L$6,LookUp!$S$2:$U$17,3,FALSE),1)</f>
        <v>1</v>
      </c>
      <c r="AT7" s="128" t="str">
        <f>LEFT(VLOOKUP($M$6,LookUp!$S$2:$U$17,3,FALSE),1)</f>
        <v>0</v>
      </c>
      <c r="AU7" s="128" t="str">
        <f>MID(VLOOKUP($M$6,LookUp!$S$2:$U$17,3,FALSE),2,1)</f>
        <v>1</v>
      </c>
      <c r="AV7" s="128" t="str">
        <f>MID(VLOOKUP($M$6,LookUp!$S$2:$U$17,3,FALSE),3,1)</f>
        <v>0</v>
      </c>
      <c r="AW7" s="128" t="str">
        <f>RIGHT(VLOOKUP($M$6,LookUp!$S$2:$U$17,3,FALSE),1)</f>
        <v>0</v>
      </c>
      <c r="AX7" s="127" t="str">
        <f>LEFT(VLOOKUP($N$6,LookUp!$S$2:$U$17,3,FALSE),1)</f>
        <v>1</v>
      </c>
      <c r="AY7" s="127" t="str">
        <f>MID(VLOOKUP($N$6,LookUp!$S$2:$U$17,3,FALSE),2,1)</f>
        <v>1</v>
      </c>
      <c r="AZ7" s="127" t="str">
        <f>MID(VLOOKUP($N$6,LookUp!$S$2:$U$17,3,FALSE),3,1)</f>
        <v>1</v>
      </c>
      <c r="BA7" s="127" t="str">
        <f>RIGHT(VLOOKUP($N$6,LookUp!$S$2:$U$17,3,FALSE),1)</f>
        <v>1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1</v>
      </c>
      <c r="BE7" s="128" t="str">
        <f>RIGHT(VLOOKUP($O$6,LookUp!$S$2:$U$17,3,FALSE),1)</f>
        <v>0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0</v>
      </c>
      <c r="BI7" s="127" t="str">
        <f>RIGHT(VLOOKUP($P$6,LookUp!$S$2:$U$17,3,FALSE),1)</f>
        <v>1</v>
      </c>
      <c r="BJ7" s="128" t="str">
        <f>LEFT(VLOOKUP($Q$6,LookUp!$S$2:$U$17,3,FALSE),1)</f>
        <v>1</v>
      </c>
      <c r="BK7" s="128" t="str">
        <f>MID(VLOOKUP($Q$6,LookUp!$S$2:$U$17,3,FALSE),2,1)</f>
        <v>1</v>
      </c>
      <c r="BL7" s="128" t="str">
        <f>MID(VLOOKUP($Q$6,LookUp!$S$2:$U$17,3,FALSE),3,1)</f>
        <v>1</v>
      </c>
      <c r="BM7" s="129" t="str">
        <f>RIGHT(VLOOKUP($Q$6,LookUp!$S$2:$U$17,3,FALSE),1)</f>
        <v>0</v>
      </c>
    </row>
    <row r="8" spans="1:66" ht="15.75" thickBot="1">
      <c r="A8" s="149" t="s">
        <v>481</v>
      </c>
      <c r="B8" s="150" t="str">
        <f>HLOOKUP(B2,$B$1:$BM$82,7,FALSE)</f>
        <v>0</v>
      </c>
      <c r="C8" s="151" t="str">
        <f t="shared" ref="C8:BM8" si="0">HLOOKUP(C2,$B$1:$BM$82,7,FALSE)</f>
        <v>1</v>
      </c>
      <c r="D8" s="151" t="str">
        <f t="shared" si="0"/>
        <v>0</v>
      </c>
      <c r="E8" s="151" t="str">
        <f t="shared" si="0"/>
        <v>0</v>
      </c>
      <c r="F8" s="164" t="str">
        <f t="shared" si="0"/>
        <v>1</v>
      </c>
      <c r="G8" s="164" t="str">
        <f t="shared" si="0"/>
        <v>1</v>
      </c>
      <c r="H8" s="164" t="str">
        <f t="shared" si="0"/>
        <v>1</v>
      </c>
      <c r="I8" s="164" t="str">
        <f t="shared" si="0"/>
        <v>0</v>
      </c>
      <c r="J8" s="151" t="str">
        <f t="shared" si="0"/>
        <v>1</v>
      </c>
      <c r="K8" s="151" t="str">
        <f t="shared" si="0"/>
        <v>1</v>
      </c>
      <c r="L8" s="151" t="str">
        <f t="shared" si="0"/>
        <v>1</v>
      </c>
      <c r="M8" s="151" t="str">
        <f t="shared" si="0"/>
        <v>1</v>
      </c>
      <c r="N8" s="164" t="str">
        <f t="shared" si="0"/>
        <v>0</v>
      </c>
      <c r="O8" s="164" t="str">
        <f t="shared" si="0"/>
        <v>0</v>
      </c>
      <c r="P8" s="164" t="str">
        <f t="shared" si="0"/>
        <v>1</v>
      </c>
      <c r="Q8" s="164" t="str">
        <f t="shared" si="0"/>
        <v>1</v>
      </c>
      <c r="R8" s="151" t="str">
        <f t="shared" si="0"/>
        <v>1</v>
      </c>
      <c r="S8" s="151" t="str">
        <f t="shared" si="0"/>
        <v>0</v>
      </c>
      <c r="T8" s="151" t="str">
        <f t="shared" si="0"/>
        <v>1</v>
      </c>
      <c r="U8" s="151" t="str">
        <f t="shared" si="0"/>
        <v>1</v>
      </c>
      <c r="V8" s="164" t="str">
        <f t="shared" si="0"/>
        <v>1</v>
      </c>
      <c r="W8" s="164" t="str">
        <f t="shared" si="0"/>
        <v>0</v>
      </c>
      <c r="X8" s="164" t="str">
        <f t="shared" si="0"/>
        <v>0</v>
      </c>
      <c r="Y8" s="164" t="str">
        <f t="shared" si="0"/>
        <v>0</v>
      </c>
      <c r="Z8" s="151" t="str">
        <f t="shared" si="0"/>
        <v>0</v>
      </c>
      <c r="AA8" s="151" t="str">
        <f t="shared" si="0"/>
        <v>0</v>
      </c>
      <c r="AB8" s="151" t="str">
        <f t="shared" si="0"/>
        <v>0</v>
      </c>
      <c r="AC8" s="151" t="str">
        <f t="shared" si="0"/>
        <v>0</v>
      </c>
      <c r="AD8" s="164" t="str">
        <f t="shared" si="0"/>
        <v>1</v>
      </c>
      <c r="AE8" s="164" t="str">
        <f t="shared" si="0"/>
        <v>1</v>
      </c>
      <c r="AF8" s="164" t="str">
        <f t="shared" si="0"/>
        <v>0</v>
      </c>
      <c r="AG8" s="165" t="str">
        <f t="shared" si="0"/>
        <v>1</v>
      </c>
      <c r="AH8" s="162" t="str">
        <f t="shared" si="0"/>
        <v>0</v>
      </c>
      <c r="AI8" s="163" t="str">
        <f t="shared" si="0"/>
        <v>1</v>
      </c>
      <c r="AJ8" s="163" t="str">
        <f t="shared" si="0"/>
        <v>1</v>
      </c>
      <c r="AK8" s="163" t="str">
        <f t="shared" si="0"/>
        <v>0</v>
      </c>
      <c r="AL8" s="166" t="str">
        <f t="shared" si="0"/>
        <v>0</v>
      </c>
      <c r="AM8" s="166" t="str">
        <f t="shared" si="0"/>
        <v>1</v>
      </c>
      <c r="AN8" s="166" t="str">
        <f t="shared" si="0"/>
        <v>1</v>
      </c>
      <c r="AO8" s="166" t="str">
        <f t="shared" si="0"/>
        <v>0</v>
      </c>
      <c r="AP8" s="163" t="str">
        <f t="shared" si="0"/>
        <v>0</v>
      </c>
      <c r="AQ8" s="163" t="str">
        <f t="shared" si="0"/>
        <v>1</v>
      </c>
      <c r="AR8" s="163" t="str">
        <f t="shared" si="0"/>
        <v>1</v>
      </c>
      <c r="AS8" s="163" t="str">
        <f t="shared" si="0"/>
        <v>0</v>
      </c>
      <c r="AT8" s="166" t="str">
        <f t="shared" si="0"/>
        <v>1</v>
      </c>
      <c r="AU8" s="166" t="str">
        <f t="shared" si="0"/>
        <v>1</v>
      </c>
      <c r="AV8" s="166" t="str">
        <f t="shared" si="0"/>
        <v>0</v>
      </c>
      <c r="AW8" s="166" t="str">
        <f t="shared" si="0"/>
        <v>1</v>
      </c>
      <c r="AX8" s="163" t="str">
        <f t="shared" si="0"/>
        <v>1</v>
      </c>
      <c r="AY8" s="163" t="str">
        <f t="shared" si="0"/>
        <v>0</v>
      </c>
      <c r="AZ8" s="163" t="str">
        <f t="shared" si="0"/>
        <v>0</v>
      </c>
      <c r="BA8" s="163" t="str">
        <f t="shared" si="0"/>
        <v>0</v>
      </c>
      <c r="BB8" s="166" t="str">
        <f t="shared" si="0"/>
        <v>1</v>
      </c>
      <c r="BC8" s="166" t="str">
        <f t="shared" si="0"/>
        <v>0</v>
      </c>
      <c r="BD8" s="166" t="str">
        <f t="shared" si="0"/>
        <v>0</v>
      </c>
      <c r="BE8" s="166" t="str">
        <f t="shared" si="0"/>
        <v>1</v>
      </c>
      <c r="BF8" s="163" t="str">
        <f t="shared" si="0"/>
        <v>1</v>
      </c>
      <c r="BG8" s="163" t="str">
        <f t="shared" si="0"/>
        <v>1</v>
      </c>
      <c r="BH8" s="163" t="str">
        <f t="shared" si="0"/>
        <v>0</v>
      </c>
      <c r="BI8" s="163" t="str">
        <f t="shared" si="0"/>
        <v>1</v>
      </c>
      <c r="BJ8" s="166" t="str">
        <f t="shared" si="0"/>
        <v>0</v>
      </c>
      <c r="BK8" s="166" t="str">
        <f t="shared" si="0"/>
        <v>0</v>
      </c>
      <c r="BL8" s="166" t="str">
        <f t="shared" si="0"/>
        <v>1</v>
      </c>
      <c r="BM8" s="167" t="str">
        <f t="shared" si="0"/>
        <v>0</v>
      </c>
    </row>
    <row r="9" spans="1:66" ht="18">
      <c r="A9" s="183" t="s">
        <v>396</v>
      </c>
      <c r="B9" s="24" t="str">
        <f>B8</f>
        <v>0</v>
      </c>
      <c r="C9" s="24" t="str">
        <f>C8</f>
        <v>1</v>
      </c>
      <c r="D9" s="24" t="str">
        <f>D8</f>
        <v>0</v>
      </c>
      <c r="E9" s="24" t="str">
        <f t="shared" ref="E9:AG9" si="1">E8</f>
        <v>0</v>
      </c>
      <c r="F9" s="25" t="str">
        <f t="shared" si="1"/>
        <v>1</v>
      </c>
      <c r="G9" s="25" t="str">
        <f t="shared" si="1"/>
        <v>1</v>
      </c>
      <c r="H9" s="25" t="str">
        <f t="shared" si="1"/>
        <v>1</v>
      </c>
      <c r="I9" s="25" t="str">
        <f t="shared" si="1"/>
        <v>0</v>
      </c>
      <c r="J9" s="24" t="str">
        <f t="shared" si="1"/>
        <v>1</v>
      </c>
      <c r="K9" s="24" t="str">
        <f t="shared" si="1"/>
        <v>1</v>
      </c>
      <c r="L9" s="24" t="str">
        <f t="shared" si="1"/>
        <v>1</v>
      </c>
      <c r="M9" s="24" t="str">
        <f t="shared" si="1"/>
        <v>1</v>
      </c>
      <c r="N9" s="25" t="str">
        <f t="shared" si="1"/>
        <v>0</v>
      </c>
      <c r="O9" s="25" t="str">
        <f t="shared" si="1"/>
        <v>0</v>
      </c>
      <c r="P9" s="25" t="str">
        <f t="shared" si="1"/>
        <v>1</v>
      </c>
      <c r="Q9" s="25" t="str">
        <f t="shared" si="1"/>
        <v>1</v>
      </c>
      <c r="R9" s="24" t="str">
        <f t="shared" si="1"/>
        <v>1</v>
      </c>
      <c r="S9" s="24" t="str">
        <f t="shared" si="1"/>
        <v>0</v>
      </c>
      <c r="T9" s="24" t="str">
        <f t="shared" si="1"/>
        <v>1</v>
      </c>
      <c r="U9" s="24" t="str">
        <f t="shared" si="1"/>
        <v>1</v>
      </c>
      <c r="V9" s="25" t="str">
        <f t="shared" si="1"/>
        <v>1</v>
      </c>
      <c r="W9" s="25" t="str">
        <f t="shared" si="1"/>
        <v>0</v>
      </c>
      <c r="X9" s="25" t="str">
        <f t="shared" si="1"/>
        <v>0</v>
      </c>
      <c r="Y9" s="25" t="str">
        <f t="shared" si="1"/>
        <v>0</v>
      </c>
      <c r="Z9" s="24" t="str">
        <f t="shared" si="1"/>
        <v>0</v>
      </c>
      <c r="AA9" s="24" t="str">
        <f t="shared" si="1"/>
        <v>0</v>
      </c>
      <c r="AB9" s="24" t="str">
        <f t="shared" si="1"/>
        <v>0</v>
      </c>
      <c r="AC9" s="24" t="str">
        <f t="shared" si="1"/>
        <v>0</v>
      </c>
      <c r="AD9" s="25" t="str">
        <f t="shared" si="1"/>
        <v>1</v>
      </c>
      <c r="AE9" s="25" t="str">
        <f t="shared" si="1"/>
        <v>1</v>
      </c>
      <c r="AF9" s="25" t="str">
        <f t="shared" si="1"/>
        <v>0</v>
      </c>
      <c r="AG9" s="26" t="str">
        <f t="shared" si="1"/>
        <v>1</v>
      </c>
      <c r="AH9" s="421" t="s">
        <v>534</v>
      </c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3"/>
      <c r="AX9" s="409" t="s">
        <v>666</v>
      </c>
      <c r="AY9" s="410"/>
      <c r="AZ9" s="410"/>
      <c r="BA9" s="410"/>
      <c r="BB9" s="410"/>
      <c r="BC9" s="410"/>
      <c r="BD9" s="410"/>
      <c r="BE9" s="410"/>
      <c r="BF9" s="410"/>
      <c r="BG9" s="410"/>
      <c r="BH9" s="410"/>
      <c r="BI9" s="410"/>
      <c r="BJ9" s="410"/>
      <c r="BK9" s="410"/>
      <c r="BL9" s="410"/>
      <c r="BM9" s="411"/>
      <c r="BN9" s="2"/>
    </row>
    <row r="10" spans="1:66" ht="18.75" thickBot="1">
      <c r="A10" s="39" t="s">
        <v>397</v>
      </c>
      <c r="B10" s="40" t="str">
        <f>AH8</f>
        <v>0</v>
      </c>
      <c r="C10" s="40" t="str">
        <f t="shared" ref="C10:AG10" si="2">AI8</f>
        <v>1</v>
      </c>
      <c r="D10" s="40" t="str">
        <f t="shared" si="2"/>
        <v>1</v>
      </c>
      <c r="E10" s="40" t="str">
        <f t="shared" si="2"/>
        <v>0</v>
      </c>
      <c r="F10" s="41" t="str">
        <f t="shared" si="2"/>
        <v>0</v>
      </c>
      <c r="G10" s="41" t="str">
        <f t="shared" si="2"/>
        <v>1</v>
      </c>
      <c r="H10" s="41" t="str">
        <f t="shared" si="2"/>
        <v>1</v>
      </c>
      <c r="I10" s="41" t="str">
        <f t="shared" si="2"/>
        <v>0</v>
      </c>
      <c r="J10" s="40" t="str">
        <f t="shared" si="2"/>
        <v>0</v>
      </c>
      <c r="K10" s="40" t="str">
        <f t="shared" si="2"/>
        <v>1</v>
      </c>
      <c r="L10" s="40" t="str">
        <f t="shared" si="2"/>
        <v>1</v>
      </c>
      <c r="M10" s="40" t="str">
        <f t="shared" si="2"/>
        <v>0</v>
      </c>
      <c r="N10" s="41" t="str">
        <f t="shared" si="2"/>
        <v>1</v>
      </c>
      <c r="O10" s="41" t="str">
        <f t="shared" si="2"/>
        <v>1</v>
      </c>
      <c r="P10" s="41" t="str">
        <f t="shared" si="2"/>
        <v>0</v>
      </c>
      <c r="Q10" s="41" t="str">
        <f t="shared" si="2"/>
        <v>1</v>
      </c>
      <c r="R10" s="40" t="str">
        <f t="shared" si="2"/>
        <v>1</v>
      </c>
      <c r="S10" s="40" t="str">
        <f t="shared" si="2"/>
        <v>0</v>
      </c>
      <c r="T10" s="40" t="str">
        <f t="shared" si="2"/>
        <v>0</v>
      </c>
      <c r="U10" s="40" t="str">
        <f t="shared" si="2"/>
        <v>0</v>
      </c>
      <c r="V10" s="41" t="str">
        <f t="shared" si="2"/>
        <v>1</v>
      </c>
      <c r="W10" s="41" t="str">
        <f t="shared" si="2"/>
        <v>0</v>
      </c>
      <c r="X10" s="41" t="str">
        <f t="shared" si="2"/>
        <v>0</v>
      </c>
      <c r="Y10" s="41" t="str">
        <f t="shared" si="2"/>
        <v>1</v>
      </c>
      <c r="Z10" s="40" t="str">
        <f t="shared" si="2"/>
        <v>1</v>
      </c>
      <c r="AA10" s="40" t="str">
        <f t="shared" si="2"/>
        <v>1</v>
      </c>
      <c r="AB10" s="40" t="str">
        <f t="shared" si="2"/>
        <v>0</v>
      </c>
      <c r="AC10" s="40" t="str">
        <f t="shared" si="2"/>
        <v>1</v>
      </c>
      <c r="AD10" s="41" t="str">
        <f t="shared" si="2"/>
        <v>0</v>
      </c>
      <c r="AE10" s="41" t="str">
        <f t="shared" si="2"/>
        <v>0</v>
      </c>
      <c r="AF10" s="41" t="str">
        <f t="shared" si="2"/>
        <v>1</v>
      </c>
      <c r="AG10" s="42" t="str">
        <f t="shared" si="2"/>
        <v>0</v>
      </c>
      <c r="AH10" s="424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6"/>
      <c r="AX10" s="250">
        <f>VLOOKUP(CONCATENATE(B9,C9,D9,E9),LookUp!$AG$2:$AH$17,2,FALSE)</f>
        <v>4</v>
      </c>
      <c r="AY10" s="251" t="str">
        <f>VLOOKUP(CONCATENATE(F9,G9,H9,I9),LookUp!$AG$2:$AH$17,2,FALSE)</f>
        <v>E</v>
      </c>
      <c r="AZ10" s="251" t="str">
        <f>VLOOKUP(CONCATENATE(J9,K9,L9,M9),LookUp!$AG$2:$AH$17,2,FALSE)</f>
        <v>F</v>
      </c>
      <c r="BA10" s="251">
        <f>VLOOKUP(CONCATENATE(N9,O9,P9,Q9),LookUp!$AG$2:$AH$17,2,FALSE)</f>
        <v>3</v>
      </c>
      <c r="BB10" s="251" t="str">
        <f>VLOOKUP(CONCATENATE(R9,S9,T9,U9),LookUp!$AG$2:$AH$17,2,FALSE)</f>
        <v>B</v>
      </c>
      <c r="BC10" s="251">
        <f>VLOOKUP(CONCATENATE(V9,W9,X9,Y9),LookUp!$AG$2:$AH$17,2,FALSE)</f>
        <v>8</v>
      </c>
      <c r="BD10" s="251">
        <f>VLOOKUP(CONCATENATE(Z9,AA9,AB9,AC9),LookUp!$AG$2:$AH$17,2,FALSE)</f>
        <v>0</v>
      </c>
      <c r="BE10" s="251" t="str">
        <f>VLOOKUP(CONCATENATE(AD9,AE9,AF9,AG9),LookUp!$AG$2:$AH$17,2,FALSE)</f>
        <v>D</v>
      </c>
      <c r="BF10" s="251">
        <f>VLOOKUP(CONCATENATE(B10,C10,D10,E10),LookUp!$AG$2:$AH$17,2,FALSE)</f>
        <v>6</v>
      </c>
      <c r="BG10" s="251">
        <f>VLOOKUP(CONCATENATE(F10,G10,H10,I10),LookUp!$AG$2:$AH$17,2,FALSE)</f>
        <v>6</v>
      </c>
      <c r="BH10" s="251">
        <f>VLOOKUP(CONCATENATE(J10,K10,L10,M10),LookUp!$AG$2:$AH$17,2,FALSE)</f>
        <v>6</v>
      </c>
      <c r="BI10" s="251" t="str">
        <f>VLOOKUP(CONCATENATE(N10,O10,P10,Q10),LookUp!$AG$2:$AH$17,2,FALSE)</f>
        <v>D</v>
      </c>
      <c r="BJ10" s="251">
        <f>VLOOKUP(CONCATENATE(R10,S10,T10,U10),LookUp!$AG$2:$AH$17,2,FALSE)</f>
        <v>8</v>
      </c>
      <c r="BK10" s="251">
        <f>VLOOKUP(CONCATENATE(V10,W10,X10,Y10),LookUp!$AG$2:$AH$17,2,FALSE)</f>
        <v>9</v>
      </c>
      <c r="BL10" s="251" t="str">
        <f>VLOOKUP(CONCATENATE(Z10,AA10,AB10,AC10),LookUp!$AG$2:$AH$17,2,FALSE)</f>
        <v>D</v>
      </c>
      <c r="BM10" s="252">
        <f>VLOOKUP(CONCATENATE(AD10,AE10,AF10,AG10),LookUp!$AG$2:$AH$17,2,FALSE)</f>
        <v>2</v>
      </c>
    </row>
    <row r="11" spans="1:66" ht="20.25" thickBot="1">
      <c r="A11" s="46" t="s">
        <v>398</v>
      </c>
      <c r="B11" s="41" t="str">
        <f>B10</f>
        <v>0</v>
      </c>
      <c r="C11" s="41" t="str">
        <f t="shared" ref="C11:AG11" si="3">C10</f>
        <v>1</v>
      </c>
      <c r="D11" s="41" t="str">
        <f t="shared" si="3"/>
        <v>1</v>
      </c>
      <c r="E11" s="41" t="str">
        <f t="shared" si="3"/>
        <v>0</v>
      </c>
      <c r="F11" s="40" t="str">
        <f t="shared" si="3"/>
        <v>0</v>
      </c>
      <c r="G11" s="40" t="str">
        <f t="shared" si="3"/>
        <v>1</v>
      </c>
      <c r="H11" s="40" t="str">
        <f t="shared" si="3"/>
        <v>1</v>
      </c>
      <c r="I11" s="40" t="str">
        <f t="shared" si="3"/>
        <v>0</v>
      </c>
      <c r="J11" s="41" t="str">
        <f t="shared" si="3"/>
        <v>0</v>
      </c>
      <c r="K11" s="41" t="str">
        <f t="shared" si="3"/>
        <v>1</v>
      </c>
      <c r="L11" s="41" t="str">
        <f t="shared" si="3"/>
        <v>1</v>
      </c>
      <c r="M11" s="41" t="str">
        <f t="shared" si="3"/>
        <v>0</v>
      </c>
      <c r="N11" s="40" t="str">
        <f t="shared" si="3"/>
        <v>1</v>
      </c>
      <c r="O11" s="40" t="str">
        <f t="shared" si="3"/>
        <v>1</v>
      </c>
      <c r="P11" s="40" t="str">
        <f t="shared" si="3"/>
        <v>0</v>
      </c>
      <c r="Q11" s="40" t="str">
        <f t="shared" si="3"/>
        <v>1</v>
      </c>
      <c r="R11" s="41" t="str">
        <f t="shared" si="3"/>
        <v>1</v>
      </c>
      <c r="S11" s="41" t="str">
        <f t="shared" si="3"/>
        <v>0</v>
      </c>
      <c r="T11" s="41" t="str">
        <f t="shared" si="3"/>
        <v>0</v>
      </c>
      <c r="U11" s="41" t="str">
        <f t="shared" si="3"/>
        <v>0</v>
      </c>
      <c r="V11" s="40" t="str">
        <f t="shared" si="3"/>
        <v>1</v>
      </c>
      <c r="W11" s="40" t="str">
        <f t="shared" si="3"/>
        <v>0</v>
      </c>
      <c r="X11" s="40" t="str">
        <f t="shared" si="3"/>
        <v>0</v>
      </c>
      <c r="Y11" s="40" t="str">
        <f t="shared" si="3"/>
        <v>1</v>
      </c>
      <c r="Z11" s="41" t="str">
        <f t="shared" si="3"/>
        <v>1</v>
      </c>
      <c r="AA11" s="41" t="str">
        <f t="shared" si="3"/>
        <v>1</v>
      </c>
      <c r="AB11" s="41" t="str">
        <f t="shared" si="3"/>
        <v>0</v>
      </c>
      <c r="AC11" s="42" t="str">
        <f t="shared" si="3"/>
        <v>1</v>
      </c>
      <c r="AD11" s="3" t="str">
        <f t="shared" si="3"/>
        <v>0</v>
      </c>
      <c r="AE11" s="3" t="str">
        <f t="shared" si="3"/>
        <v>0</v>
      </c>
      <c r="AF11" s="3" t="str">
        <f t="shared" si="3"/>
        <v>1</v>
      </c>
      <c r="AG11" s="47" t="str">
        <f t="shared" si="3"/>
        <v>0</v>
      </c>
      <c r="AH11" s="427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9"/>
      <c r="AX11" s="2"/>
      <c r="AY11" s="2"/>
      <c r="AZ11" s="2"/>
      <c r="BA11" s="193"/>
      <c r="BB11" s="193"/>
      <c r="BC11" s="193"/>
      <c r="BD11" s="193"/>
      <c r="BE11" s="193"/>
      <c r="BF11" s="193"/>
      <c r="BG11" s="193"/>
      <c r="BH11" s="193"/>
    </row>
    <row r="12" spans="1:66" ht="18">
      <c r="A12" s="61" t="s">
        <v>399</v>
      </c>
      <c r="B12" s="64" t="str">
        <f>HLOOKUP(B$3,$B$1:$AW$10,10,FALSE)</f>
        <v>0</v>
      </c>
      <c r="C12" s="65" t="str">
        <f t="shared" ref="C12:AW12" si="4">HLOOKUP(C$3,$B$1:$AW$10,10,FALSE)</f>
        <v>0</v>
      </c>
      <c r="D12" s="65" t="str">
        <f t="shared" si="4"/>
        <v>1</v>
      </c>
      <c r="E12" s="65" t="str">
        <f t="shared" si="4"/>
        <v>1</v>
      </c>
      <c r="F12" s="65" t="str">
        <f t="shared" si="4"/>
        <v>0</v>
      </c>
      <c r="G12" s="65" t="str">
        <f t="shared" si="4"/>
        <v>0</v>
      </c>
      <c r="H12" s="66" t="str">
        <f t="shared" si="4"/>
        <v>0</v>
      </c>
      <c r="I12" s="66" t="str">
        <f t="shared" si="4"/>
        <v>0</v>
      </c>
      <c r="J12" s="66" t="str">
        <f t="shared" si="4"/>
        <v>1</v>
      </c>
      <c r="K12" s="66" t="str">
        <f t="shared" si="4"/>
        <v>1</v>
      </c>
      <c r="L12" s="66" t="str">
        <f t="shared" si="4"/>
        <v>0</v>
      </c>
      <c r="M12" s="66" t="str">
        <f t="shared" si="4"/>
        <v>0</v>
      </c>
      <c r="N12" s="65" t="str">
        <f t="shared" si="4"/>
        <v>0</v>
      </c>
      <c r="O12" s="65" t="str">
        <f t="shared" si="4"/>
        <v>0</v>
      </c>
      <c r="P12" s="65" t="str">
        <f t="shared" si="4"/>
        <v>1</v>
      </c>
      <c r="Q12" s="65" t="str">
        <f t="shared" si="4"/>
        <v>1</v>
      </c>
      <c r="R12" s="65" t="str">
        <f t="shared" si="4"/>
        <v>0</v>
      </c>
      <c r="S12" s="65" t="str">
        <f t="shared" si="4"/>
        <v>1</v>
      </c>
      <c r="T12" s="66" t="str">
        <f t="shared" si="4"/>
        <v>0</v>
      </c>
      <c r="U12" s="66" t="str">
        <f t="shared" si="4"/>
        <v>1</v>
      </c>
      <c r="V12" s="66" t="str">
        <f t="shared" si="4"/>
        <v>1</v>
      </c>
      <c r="W12" s="66" t="str">
        <f t="shared" si="4"/>
        <v>0</v>
      </c>
      <c r="X12" s="66" t="str">
        <f t="shared" si="4"/>
        <v>1</v>
      </c>
      <c r="Y12" s="66" t="str">
        <f t="shared" si="4"/>
        <v>1</v>
      </c>
      <c r="Z12" s="65" t="str">
        <f t="shared" si="4"/>
        <v>1</v>
      </c>
      <c r="AA12" s="65" t="str">
        <f t="shared" si="4"/>
        <v>1</v>
      </c>
      <c r="AB12" s="65" t="str">
        <f t="shared" si="4"/>
        <v>0</v>
      </c>
      <c r="AC12" s="65" t="str">
        <f t="shared" si="4"/>
        <v>0</v>
      </c>
      <c r="AD12" s="65" t="str">
        <f t="shared" si="4"/>
        <v>0</v>
      </c>
      <c r="AE12" s="65" t="str">
        <f t="shared" si="4"/>
        <v>1</v>
      </c>
      <c r="AF12" s="66" t="str">
        <f t="shared" si="4"/>
        <v>0</v>
      </c>
      <c r="AG12" s="66" t="str">
        <f t="shared" si="4"/>
        <v>1</v>
      </c>
      <c r="AH12" s="66" t="str">
        <f t="shared" si="4"/>
        <v>0</v>
      </c>
      <c r="AI12" s="66" t="str">
        <f t="shared" si="4"/>
        <v>0</v>
      </c>
      <c r="AJ12" s="66" t="str">
        <f t="shared" si="4"/>
        <v>1</v>
      </c>
      <c r="AK12" s="66" t="str">
        <f t="shared" si="4"/>
        <v>1</v>
      </c>
      <c r="AL12" s="65" t="str">
        <f t="shared" si="4"/>
        <v>1</v>
      </c>
      <c r="AM12" s="65" t="str">
        <f t="shared" si="4"/>
        <v>1</v>
      </c>
      <c r="AN12" s="65" t="str">
        <f t="shared" si="4"/>
        <v>1</v>
      </c>
      <c r="AO12" s="65" t="str">
        <f t="shared" si="4"/>
        <v>0</v>
      </c>
      <c r="AP12" s="65" t="str">
        <f t="shared" si="4"/>
        <v>1</v>
      </c>
      <c r="AQ12" s="65" t="str">
        <f t="shared" si="4"/>
        <v>0</v>
      </c>
      <c r="AR12" s="66" t="str">
        <f t="shared" si="4"/>
        <v>1</v>
      </c>
      <c r="AS12" s="66" t="str">
        <f t="shared" si="4"/>
        <v>0</v>
      </c>
      <c r="AT12" s="66" t="str">
        <f t="shared" si="4"/>
        <v>0</v>
      </c>
      <c r="AU12" s="66" t="str">
        <f t="shared" si="4"/>
        <v>1</v>
      </c>
      <c r="AV12" s="66" t="str">
        <f t="shared" si="4"/>
        <v>0</v>
      </c>
      <c r="AW12" s="67" t="str">
        <f t="shared" si="4"/>
        <v>0</v>
      </c>
      <c r="AX12" s="2"/>
      <c r="AY12" s="2"/>
      <c r="AZ12" s="2"/>
      <c r="BA12" s="225"/>
      <c r="BB12" s="225"/>
      <c r="BC12" s="225"/>
      <c r="BD12" s="225"/>
      <c r="BE12" s="225"/>
      <c r="BF12" s="225"/>
      <c r="BG12" s="225"/>
      <c r="BH12" s="225"/>
    </row>
    <row r="13" spans="1:66" ht="18">
      <c r="A13" s="62" t="s">
        <v>478</v>
      </c>
      <c r="B13" s="68" t="str">
        <f>'Key1'!B90</f>
        <v>0</v>
      </c>
      <c r="C13" s="69" t="str">
        <f>'Key1'!C90</f>
        <v>0</v>
      </c>
      <c r="D13" s="69" t="str">
        <f>'Key1'!D90</f>
        <v>0</v>
      </c>
      <c r="E13" s="69" t="str">
        <f>'Key1'!E90</f>
        <v>1</v>
      </c>
      <c r="F13" s="69" t="str">
        <f>'Key1'!F90</f>
        <v>1</v>
      </c>
      <c r="G13" s="69" t="str">
        <f>'Key1'!G90</f>
        <v>0</v>
      </c>
      <c r="H13" s="70" t="str">
        <f>'Key1'!H90</f>
        <v>0</v>
      </c>
      <c r="I13" s="70" t="str">
        <f>'Key1'!I90</f>
        <v>0</v>
      </c>
      <c r="J13" s="70" t="str">
        <f>'Key1'!J90</f>
        <v>0</v>
      </c>
      <c r="K13" s="70" t="str">
        <f>'Key1'!K90</f>
        <v>0</v>
      </c>
      <c r="L13" s="70" t="str">
        <f>'Key1'!L90</f>
        <v>0</v>
      </c>
      <c r="M13" s="70" t="str">
        <f>'Key1'!M90</f>
        <v>1</v>
      </c>
      <c r="N13" s="69" t="str">
        <f>'Key1'!N90</f>
        <v>1</v>
      </c>
      <c r="O13" s="69" t="str">
        <f>'Key1'!O90</f>
        <v>1</v>
      </c>
      <c r="P13" s="69" t="str">
        <f>'Key1'!P90</f>
        <v>0</v>
      </c>
      <c r="Q13" s="69" t="str">
        <f>'Key1'!Q90</f>
        <v>0</v>
      </c>
      <c r="R13" s="69" t="str">
        <f>'Key1'!R90</f>
        <v>0</v>
      </c>
      <c r="S13" s="69" t="str">
        <f>'Key1'!S90</f>
        <v>1</v>
      </c>
      <c r="T13" s="70" t="str">
        <f>'Key1'!T90</f>
        <v>0</v>
      </c>
      <c r="U13" s="70" t="str">
        <f>'Key1'!U90</f>
        <v>1</v>
      </c>
      <c r="V13" s="70" t="str">
        <f>'Key1'!V90</f>
        <v>1</v>
      </c>
      <c r="W13" s="70" t="str">
        <f>'Key1'!W90</f>
        <v>1</v>
      </c>
      <c r="X13" s="70" t="str">
        <f>'Key1'!X90</f>
        <v>0</v>
      </c>
      <c r="Y13" s="70" t="str">
        <f>'Key1'!Y90</f>
        <v>1</v>
      </c>
      <c r="Z13" s="69" t="str">
        <f>'Key1'!Z90</f>
        <v>0</v>
      </c>
      <c r="AA13" s="69" t="str">
        <f>'Key1'!AA90</f>
        <v>1</v>
      </c>
      <c r="AB13" s="69" t="str">
        <f>'Key1'!AB90</f>
        <v>1</v>
      </c>
      <c r="AC13" s="69" t="str">
        <f>'Key1'!AC90</f>
        <v>1</v>
      </c>
      <c r="AD13" s="69" t="str">
        <f>'Key1'!AD90</f>
        <v>0</v>
      </c>
      <c r="AE13" s="69" t="str">
        <f>'Key1'!AE90</f>
        <v>1</v>
      </c>
      <c r="AF13" s="70" t="str">
        <f>'Key1'!AF90</f>
        <v>0</v>
      </c>
      <c r="AG13" s="70" t="str">
        <f>'Key1'!AG90</f>
        <v>1</v>
      </c>
      <c r="AH13" s="70" t="str">
        <f>'Key1'!AH90</f>
        <v>1</v>
      </c>
      <c r="AI13" s="70" t="str">
        <f>'Key1'!AI90</f>
        <v>1</v>
      </c>
      <c r="AJ13" s="70" t="str">
        <f>'Key1'!AJ90</f>
        <v>0</v>
      </c>
      <c r="AK13" s="70" t="str">
        <f>'Key1'!AK90</f>
        <v>0</v>
      </c>
      <c r="AL13" s="69" t="str">
        <f>'Key1'!AL90</f>
        <v>0</v>
      </c>
      <c r="AM13" s="69" t="str">
        <f>'Key1'!AM90</f>
        <v>1</v>
      </c>
      <c r="AN13" s="69" t="str">
        <f>'Key1'!AN90</f>
        <v>1</v>
      </c>
      <c r="AO13" s="69" t="str">
        <f>'Key1'!AO90</f>
        <v>0</v>
      </c>
      <c r="AP13" s="69" t="str">
        <f>'Key1'!AP90</f>
        <v>0</v>
      </c>
      <c r="AQ13" s="69" t="str">
        <f>'Key1'!AQ90</f>
        <v>1</v>
      </c>
      <c r="AR13" s="70" t="str">
        <f>'Key1'!AR90</f>
        <v>1</v>
      </c>
      <c r="AS13" s="70" t="str">
        <f>'Key1'!AS90</f>
        <v>0</v>
      </c>
      <c r="AT13" s="70" t="str">
        <f>'Key1'!AT90</f>
        <v>1</v>
      </c>
      <c r="AU13" s="70" t="str">
        <f>'Key1'!AU90</f>
        <v>1</v>
      </c>
      <c r="AV13" s="70" t="str">
        <f>'Key1'!AV90</f>
        <v>0</v>
      </c>
      <c r="AW13" s="71" t="str">
        <f>'Key1'!AW90</f>
        <v>1</v>
      </c>
      <c r="AX13" s="2"/>
      <c r="AY13" s="2"/>
      <c r="AZ13" s="2"/>
      <c r="BA13" s="225"/>
      <c r="BB13" s="225"/>
      <c r="BC13" s="225"/>
      <c r="BD13" s="225"/>
      <c r="BE13" s="225"/>
      <c r="BF13" s="225"/>
      <c r="BG13" s="225"/>
      <c r="BH13" s="225"/>
    </row>
    <row r="14" spans="1:66" ht="18">
      <c r="A14" s="62" t="s">
        <v>400</v>
      </c>
      <c r="B14" s="168">
        <f>IF(B12+B13=1,1,0)</f>
        <v>0</v>
      </c>
      <c r="C14" s="133">
        <f t="shared" ref="C14:AW14" si="5">IF(C12+C13=1,1,0)</f>
        <v>0</v>
      </c>
      <c r="D14" s="133">
        <f t="shared" si="5"/>
        <v>1</v>
      </c>
      <c r="E14" s="133">
        <f t="shared" si="5"/>
        <v>0</v>
      </c>
      <c r="F14" s="133">
        <f t="shared" si="5"/>
        <v>1</v>
      </c>
      <c r="G14" s="133">
        <f t="shared" si="5"/>
        <v>0</v>
      </c>
      <c r="H14" s="169">
        <f t="shared" si="5"/>
        <v>0</v>
      </c>
      <c r="I14" s="169">
        <f t="shared" si="5"/>
        <v>0</v>
      </c>
      <c r="J14" s="169">
        <f t="shared" si="5"/>
        <v>1</v>
      </c>
      <c r="K14" s="169">
        <f t="shared" si="5"/>
        <v>1</v>
      </c>
      <c r="L14" s="169">
        <f t="shared" si="5"/>
        <v>0</v>
      </c>
      <c r="M14" s="169">
        <f t="shared" si="5"/>
        <v>1</v>
      </c>
      <c r="N14" s="133">
        <f t="shared" si="5"/>
        <v>1</v>
      </c>
      <c r="O14" s="133">
        <f t="shared" si="5"/>
        <v>1</v>
      </c>
      <c r="P14" s="133">
        <f t="shared" si="5"/>
        <v>1</v>
      </c>
      <c r="Q14" s="133">
        <f t="shared" si="5"/>
        <v>1</v>
      </c>
      <c r="R14" s="133">
        <f t="shared" si="5"/>
        <v>0</v>
      </c>
      <c r="S14" s="133">
        <f t="shared" si="5"/>
        <v>0</v>
      </c>
      <c r="T14" s="169">
        <f t="shared" si="5"/>
        <v>0</v>
      </c>
      <c r="U14" s="169">
        <f t="shared" si="5"/>
        <v>0</v>
      </c>
      <c r="V14" s="169">
        <f t="shared" si="5"/>
        <v>0</v>
      </c>
      <c r="W14" s="169">
        <f t="shared" si="5"/>
        <v>1</v>
      </c>
      <c r="X14" s="169">
        <f t="shared" si="5"/>
        <v>1</v>
      </c>
      <c r="Y14" s="169">
        <f t="shared" si="5"/>
        <v>0</v>
      </c>
      <c r="Z14" s="133">
        <f t="shared" si="5"/>
        <v>1</v>
      </c>
      <c r="AA14" s="133">
        <f t="shared" si="5"/>
        <v>0</v>
      </c>
      <c r="AB14" s="133">
        <f t="shared" si="5"/>
        <v>1</v>
      </c>
      <c r="AC14" s="133">
        <f t="shared" si="5"/>
        <v>1</v>
      </c>
      <c r="AD14" s="133">
        <f t="shared" si="5"/>
        <v>0</v>
      </c>
      <c r="AE14" s="133">
        <f t="shared" si="5"/>
        <v>0</v>
      </c>
      <c r="AF14" s="169">
        <f t="shared" si="5"/>
        <v>0</v>
      </c>
      <c r="AG14" s="169">
        <f t="shared" si="5"/>
        <v>0</v>
      </c>
      <c r="AH14" s="169">
        <f t="shared" si="5"/>
        <v>1</v>
      </c>
      <c r="AI14" s="169">
        <f t="shared" si="5"/>
        <v>1</v>
      </c>
      <c r="AJ14" s="169">
        <f t="shared" si="5"/>
        <v>1</v>
      </c>
      <c r="AK14" s="169">
        <f t="shared" si="5"/>
        <v>1</v>
      </c>
      <c r="AL14" s="133">
        <f t="shared" si="5"/>
        <v>1</v>
      </c>
      <c r="AM14" s="133">
        <f t="shared" si="5"/>
        <v>0</v>
      </c>
      <c r="AN14" s="133">
        <f t="shared" si="5"/>
        <v>0</v>
      </c>
      <c r="AO14" s="133">
        <f t="shared" si="5"/>
        <v>0</v>
      </c>
      <c r="AP14" s="133">
        <f t="shared" si="5"/>
        <v>1</v>
      </c>
      <c r="AQ14" s="133">
        <f t="shared" si="5"/>
        <v>1</v>
      </c>
      <c r="AR14" s="169">
        <f t="shared" si="5"/>
        <v>0</v>
      </c>
      <c r="AS14" s="169">
        <f t="shared" si="5"/>
        <v>0</v>
      </c>
      <c r="AT14" s="169">
        <f t="shared" si="5"/>
        <v>1</v>
      </c>
      <c r="AU14" s="169">
        <f t="shared" si="5"/>
        <v>0</v>
      </c>
      <c r="AV14" s="169">
        <f t="shared" si="5"/>
        <v>0</v>
      </c>
      <c r="AW14" s="176">
        <f t="shared" si="5"/>
        <v>1</v>
      </c>
      <c r="AX14" s="2"/>
      <c r="AY14" s="2"/>
      <c r="AZ14" s="2"/>
      <c r="BA14" s="225"/>
      <c r="BB14" s="225"/>
      <c r="BC14" s="225"/>
      <c r="BD14" s="225"/>
      <c r="BE14" s="225"/>
      <c r="BF14" s="225"/>
      <c r="BG14" s="225"/>
      <c r="BH14" s="225"/>
    </row>
    <row r="15" spans="1:66" ht="16.5" customHeight="1" thickBot="1">
      <c r="A15" s="441" t="s">
        <v>367</v>
      </c>
      <c r="B15" s="130" t="s">
        <v>16</v>
      </c>
      <c r="C15" s="131" t="str">
        <f>LEFT(VLOOKUP(G15,LookUp!$T$2:$U$17,2,FALSE),1)</f>
        <v>1</v>
      </c>
      <c r="D15" s="131" t="str">
        <f>MID(VLOOKUP(G15,LookUp!$T$2:$U$17,2,FALSE),2,1)</f>
        <v>1</v>
      </c>
      <c r="E15" s="131" t="str">
        <f>MID(VLOOKUP(G15,LookUp!$T$2:$U$17,2,FALSE),3,1)</f>
        <v>1</v>
      </c>
      <c r="F15" s="131" t="str">
        <f>RIGHT(VLOOKUP(G15,LookUp!$T$2:$U$17,2,FALSE),1)</f>
        <v>1</v>
      </c>
      <c r="G15" s="132">
        <f>VLOOKUP(CONCATENATE(B14,C14,D14,E14,F14,G14),LookUp!$W$2:$AE$65,2,FALSE)</f>
        <v>15</v>
      </c>
      <c r="H15" s="130" t="s">
        <v>17</v>
      </c>
      <c r="I15" s="131" t="str">
        <f>LEFT(VLOOKUP(M15,LookUp!$T$2:$U$17,2,FALSE),1)</f>
        <v>1</v>
      </c>
      <c r="J15" s="131" t="str">
        <f>MID(VLOOKUP(M15,LookUp!$T$2:$U$17,2,FALSE),2,1)</f>
        <v>0</v>
      </c>
      <c r="K15" s="131" t="str">
        <f>MID(VLOOKUP(M15,LookUp!$T$2:$U$17,2,FALSE),3,1)</f>
        <v>0</v>
      </c>
      <c r="L15" s="131" t="str">
        <f>RIGHT(VLOOKUP(M15,LookUp!$T$2:$U$17,2,FALSE),1)</f>
        <v>0</v>
      </c>
      <c r="M15" s="132">
        <f>VLOOKUP(CONCATENATE(H14,I14,J14,K14,L14,M14),LookUp!$W$2:$AE$65,3,FALSE)</f>
        <v>8</v>
      </c>
      <c r="N15" s="130" t="s">
        <v>18</v>
      </c>
      <c r="O15" s="131" t="str">
        <f>LEFT(VLOOKUP(S15,LookUp!$T$2:$U$17,2,FALSE),1)</f>
        <v>1</v>
      </c>
      <c r="P15" s="131" t="str">
        <f>MID(VLOOKUP(S15,LookUp!$T$2:$U$17,2,FALSE),2,1)</f>
        <v>1</v>
      </c>
      <c r="Q15" s="131" t="str">
        <f>MID(VLOOKUP(S15,LookUp!$T$2:$U$17,2,FALSE),3,1)</f>
        <v>1</v>
      </c>
      <c r="R15" s="131" t="str">
        <f>RIGHT(VLOOKUP(S15,LookUp!$T$2:$U$17,2,FALSE),1)</f>
        <v>0</v>
      </c>
      <c r="S15" s="132">
        <f>VLOOKUP(CONCATENATE(N14,O14,P14,Q14,R14,S14),LookUp!$W$2:$AE$65,4,FALSE)</f>
        <v>14</v>
      </c>
      <c r="T15" s="130" t="s">
        <v>19</v>
      </c>
      <c r="U15" s="131" t="str">
        <f>LEFT(VLOOKUP(Y15,LookUp!$T$2:$U$17,2,FALSE),1)</f>
        <v>0</v>
      </c>
      <c r="V15" s="131" t="str">
        <f>MID(VLOOKUP(Y15,LookUp!$T$2:$U$17,2,FALSE),2,1)</f>
        <v>0</v>
      </c>
      <c r="W15" s="131" t="str">
        <f>MID(VLOOKUP(Y15,LookUp!$T$2:$U$17,2,FALSE),3,1)</f>
        <v>1</v>
      </c>
      <c r="X15" s="131" t="str">
        <f>RIGHT(VLOOKUP(Y15,LookUp!$T$2:$U$17,2,FALSE),1)</f>
        <v>1</v>
      </c>
      <c r="Y15" s="132">
        <f>VLOOKUP(CONCATENATE(T14,U14,V14,W14,X14,Y14),LookUp!$W$2:$AE$65,5,FALSE)</f>
        <v>3</v>
      </c>
      <c r="Z15" s="130" t="s">
        <v>98</v>
      </c>
      <c r="AA15" s="131" t="str">
        <f>LEFT(VLOOKUP(AE15,LookUp!$T$2:$U$17,2,FALSE),1)</f>
        <v>0</v>
      </c>
      <c r="AB15" s="131" t="str">
        <f>MID(VLOOKUP(AE15,LookUp!$T$2:$U$17,2,FALSE),2,1)</f>
        <v>1</v>
      </c>
      <c r="AC15" s="131" t="str">
        <f>MID(VLOOKUP(AE15,LookUp!$T$2:$U$17,2,FALSE),3,1)</f>
        <v>1</v>
      </c>
      <c r="AD15" s="131" t="str">
        <f>RIGHT(VLOOKUP(AE15,LookUp!$T$2:$U$17,2,FALSE),1)</f>
        <v>1</v>
      </c>
      <c r="AE15" s="132">
        <f>VLOOKUP(CONCATENATE(Z14,AA14,AB14,AC14,AD14,AE14),LookUp!$W$2:$AE$65,6,FALSE)</f>
        <v>7</v>
      </c>
      <c r="AF15" s="130" t="s">
        <v>20</v>
      </c>
      <c r="AG15" s="131" t="str">
        <f>LEFT(VLOOKUP(AK15,LookUp!$T$2:$U$17,2,FALSE),1)</f>
        <v>0</v>
      </c>
      <c r="AH15" s="131" t="str">
        <f>MID(VLOOKUP(AK15,LookUp!$T$2:$U$17,2,FALSE),2,1)</f>
        <v>1</v>
      </c>
      <c r="AI15" s="131" t="str">
        <f>MID(VLOOKUP(AK15,LookUp!$T$2:$U$17,2,FALSE),3,1)</f>
        <v>0</v>
      </c>
      <c r="AJ15" s="131" t="str">
        <f>RIGHT(VLOOKUP(AK15,LookUp!$T$2:$U$17,2,FALSE),1)</f>
        <v>1</v>
      </c>
      <c r="AK15" s="132">
        <f>VLOOKUP(CONCATENATE(AF14,AG14,AH14,AI14,AJ14,AK14),LookUp!$W$2:$AE$65,7,FALSE)</f>
        <v>5</v>
      </c>
      <c r="AL15" s="130" t="s">
        <v>22</v>
      </c>
      <c r="AM15" s="131" t="str">
        <f>LEFT(VLOOKUP(AQ15,LookUp!$T$2:$U$17,2,FALSE),1)</f>
        <v>1</v>
      </c>
      <c r="AN15" s="131" t="str">
        <f>MID(VLOOKUP(AQ15,LookUp!$T$2:$U$17,2,FALSE),2,1)</f>
        <v>0</v>
      </c>
      <c r="AO15" s="131" t="str">
        <f>MID(VLOOKUP(AQ15,LookUp!$T$2:$U$17,2,FALSE),3,1)</f>
        <v>1</v>
      </c>
      <c r="AP15" s="131" t="str">
        <f>RIGHT(VLOOKUP(AQ15,LookUp!$T$2:$U$17,2,FALSE),1)</f>
        <v>1</v>
      </c>
      <c r="AQ15" s="132">
        <f>VLOOKUP(CONCATENATE(AL14,AM14,AN14,AO14,AP14,AQ14),LookUp!$W$2:$AE$65,8,FALSE)</f>
        <v>11</v>
      </c>
      <c r="AR15" s="130" t="s">
        <v>21</v>
      </c>
      <c r="AS15" s="131" t="str">
        <f>LEFT(VLOOKUP(AW15,LookUp!$T$2:$U$17,2,FALSE),1)</f>
        <v>1</v>
      </c>
      <c r="AT15" s="131" t="str">
        <f>MID(VLOOKUP(AW15,LookUp!$T$2:$U$17,2,FALSE),2,1)</f>
        <v>0</v>
      </c>
      <c r="AU15" s="131" t="str">
        <f>MID(VLOOKUP(AW15,LookUp!$T$2:$U$17,2,FALSE),3,1)</f>
        <v>1</v>
      </c>
      <c r="AV15" s="131" t="str">
        <f>RIGHT(VLOOKUP(AW15,LookUp!$T$2:$U$17,2,FALSE),1)</f>
        <v>0</v>
      </c>
      <c r="AW15" s="132">
        <f>VLOOKUP(CONCATENATE(AR14,AS14,AT14,AU14,AV14,AW14),LookUp!$W$2:$AE$65,9,FALSE)</f>
        <v>10</v>
      </c>
      <c r="AX15" s="12"/>
      <c r="AY15" s="12"/>
      <c r="AZ15" s="12"/>
      <c r="BA15" s="225"/>
      <c r="BB15" s="225"/>
      <c r="BC15" s="225"/>
      <c r="BD15" s="225"/>
      <c r="BE15" s="225"/>
      <c r="BF15" s="225"/>
      <c r="BG15" s="225"/>
      <c r="BH15" s="225"/>
    </row>
    <row r="16" spans="1:66" ht="15.75" thickBot="1">
      <c r="A16" s="442"/>
      <c r="B16" s="64" t="str">
        <f>C15</f>
        <v>1</v>
      </c>
      <c r="C16" s="65" t="str">
        <f>D15</f>
        <v>1</v>
      </c>
      <c r="D16" s="65" t="str">
        <f>E15</f>
        <v>1</v>
      </c>
      <c r="E16" s="65" t="str">
        <f>F15</f>
        <v>1</v>
      </c>
      <c r="F16" s="66" t="str">
        <f>I15</f>
        <v>1</v>
      </c>
      <c r="G16" s="66" t="str">
        <f>J15</f>
        <v>0</v>
      </c>
      <c r="H16" s="66" t="str">
        <f>K15</f>
        <v>0</v>
      </c>
      <c r="I16" s="66" t="str">
        <f>L15</f>
        <v>0</v>
      </c>
      <c r="J16" s="65" t="str">
        <f>O15</f>
        <v>1</v>
      </c>
      <c r="K16" s="65" t="str">
        <f>P15</f>
        <v>1</v>
      </c>
      <c r="L16" s="65" t="str">
        <f>Q15</f>
        <v>1</v>
      </c>
      <c r="M16" s="65" t="str">
        <f>R15</f>
        <v>0</v>
      </c>
      <c r="N16" s="66" t="str">
        <f>U15</f>
        <v>0</v>
      </c>
      <c r="O16" s="66" t="str">
        <f>V15</f>
        <v>0</v>
      </c>
      <c r="P16" s="66" t="str">
        <f>W15</f>
        <v>1</v>
      </c>
      <c r="Q16" s="66" t="str">
        <f>X15</f>
        <v>1</v>
      </c>
      <c r="R16" s="65" t="str">
        <f>AA15</f>
        <v>0</v>
      </c>
      <c r="S16" s="65" t="str">
        <f>AB15</f>
        <v>1</v>
      </c>
      <c r="T16" s="65" t="str">
        <f>AC15</f>
        <v>1</v>
      </c>
      <c r="U16" s="65" t="str">
        <f>AD15</f>
        <v>1</v>
      </c>
      <c r="V16" s="66" t="str">
        <f>AG15</f>
        <v>0</v>
      </c>
      <c r="W16" s="66" t="str">
        <f>AH15</f>
        <v>1</v>
      </c>
      <c r="X16" s="66" t="str">
        <f>AI15</f>
        <v>0</v>
      </c>
      <c r="Y16" s="66" t="str">
        <f>AJ15</f>
        <v>1</v>
      </c>
      <c r="Z16" s="65" t="str">
        <f>AM15</f>
        <v>1</v>
      </c>
      <c r="AA16" s="65" t="str">
        <f>AN15</f>
        <v>0</v>
      </c>
      <c r="AB16" s="65" t="str">
        <f>AO15</f>
        <v>1</v>
      </c>
      <c r="AC16" s="65" t="str">
        <f>AP15</f>
        <v>1</v>
      </c>
      <c r="AD16" s="66" t="str">
        <f>AS15</f>
        <v>1</v>
      </c>
      <c r="AE16" s="66" t="str">
        <f>AT15</f>
        <v>0</v>
      </c>
      <c r="AF16" s="66" t="str">
        <f>AU15</f>
        <v>1</v>
      </c>
      <c r="AG16" s="67" t="str">
        <f>AV15</f>
        <v>0</v>
      </c>
      <c r="AH16" s="412" t="s">
        <v>586</v>
      </c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4"/>
      <c r="AX16" s="2"/>
      <c r="AY16" s="2"/>
      <c r="AZ16" s="2"/>
      <c r="BA16" s="225"/>
      <c r="BB16" s="225"/>
      <c r="BC16" s="225"/>
      <c r="BD16" s="225"/>
      <c r="BE16" s="225"/>
      <c r="BF16" s="225"/>
      <c r="BG16" s="225"/>
      <c r="BH16" s="225"/>
    </row>
    <row r="17" spans="1:65" ht="18">
      <c r="A17" s="62" t="s">
        <v>368</v>
      </c>
      <c r="B17" s="68" t="str">
        <f>HLOOKUP(B$4,$B$1:$AG$16,16,FALSE)</f>
        <v>1</v>
      </c>
      <c r="C17" s="69" t="str">
        <f t="shared" ref="C17:AG17" si="6">HLOOKUP(C$4,$B$1:$AG$16,16,FALSE)</f>
        <v>0</v>
      </c>
      <c r="D17" s="69" t="str">
        <f t="shared" si="6"/>
        <v>1</v>
      </c>
      <c r="E17" s="69" t="str">
        <f t="shared" si="6"/>
        <v>0</v>
      </c>
      <c r="F17" s="70" t="str">
        <f t="shared" si="6"/>
        <v>1</v>
      </c>
      <c r="G17" s="70" t="str">
        <f t="shared" si="6"/>
        <v>0</v>
      </c>
      <c r="H17" s="70" t="str">
        <f t="shared" si="6"/>
        <v>1</v>
      </c>
      <c r="I17" s="70" t="str">
        <f t="shared" si="6"/>
        <v>0</v>
      </c>
      <c r="J17" s="69" t="str">
        <f t="shared" si="6"/>
        <v>1</v>
      </c>
      <c r="K17" s="69" t="str">
        <f t="shared" si="6"/>
        <v>1</v>
      </c>
      <c r="L17" s="69" t="str">
        <f t="shared" si="6"/>
        <v>0</v>
      </c>
      <c r="M17" s="69" t="str">
        <f t="shared" si="6"/>
        <v>0</v>
      </c>
      <c r="N17" s="70" t="str">
        <f t="shared" si="6"/>
        <v>1</v>
      </c>
      <c r="O17" s="70" t="str">
        <f t="shared" si="6"/>
        <v>1</v>
      </c>
      <c r="P17" s="70" t="str">
        <f t="shared" si="6"/>
        <v>1</v>
      </c>
      <c r="Q17" s="70" t="str">
        <f t="shared" si="6"/>
        <v>1</v>
      </c>
      <c r="R17" s="69" t="str">
        <f t="shared" si="6"/>
        <v>1</v>
      </c>
      <c r="S17" s="69" t="str">
        <f t="shared" si="6"/>
        <v>0</v>
      </c>
      <c r="T17" s="69" t="str">
        <f t="shared" si="6"/>
        <v>1</v>
      </c>
      <c r="U17" s="69" t="str">
        <f t="shared" si="6"/>
        <v>0</v>
      </c>
      <c r="V17" s="70" t="str">
        <f t="shared" si="6"/>
        <v>0</v>
      </c>
      <c r="W17" s="70" t="str">
        <f t="shared" si="6"/>
        <v>1</v>
      </c>
      <c r="X17" s="70" t="str">
        <f t="shared" si="6"/>
        <v>1</v>
      </c>
      <c r="Y17" s="70" t="str">
        <f t="shared" si="6"/>
        <v>1</v>
      </c>
      <c r="Z17" s="69" t="str">
        <f t="shared" si="6"/>
        <v>1</v>
      </c>
      <c r="AA17" s="69" t="str">
        <f t="shared" si="6"/>
        <v>0</v>
      </c>
      <c r="AB17" s="69" t="str">
        <f t="shared" si="6"/>
        <v>0</v>
      </c>
      <c r="AC17" s="69" t="str">
        <f t="shared" si="6"/>
        <v>0</v>
      </c>
      <c r="AD17" s="70" t="str">
        <f t="shared" si="6"/>
        <v>1</v>
      </c>
      <c r="AE17" s="70" t="str">
        <f t="shared" si="6"/>
        <v>1</v>
      </c>
      <c r="AF17" s="70" t="str">
        <f t="shared" si="6"/>
        <v>1</v>
      </c>
      <c r="AG17" s="71" t="str">
        <f t="shared" si="6"/>
        <v>1</v>
      </c>
      <c r="AH17" s="415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7"/>
      <c r="AX17" s="409" t="s">
        <v>667</v>
      </c>
      <c r="AY17" s="410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410"/>
      <c r="BL17" s="410"/>
      <c r="BM17" s="411"/>
    </row>
    <row r="18" spans="1:65" ht="18.75" thickBot="1">
      <c r="A18" s="62" t="s">
        <v>455</v>
      </c>
      <c r="B18" s="168">
        <f>IF(B17+B9=1,1,0)</f>
        <v>1</v>
      </c>
      <c r="C18" s="133">
        <f t="shared" ref="C18:AG18" si="7">IF(C17+C9=1,1,0)</f>
        <v>1</v>
      </c>
      <c r="D18" s="133">
        <f t="shared" si="7"/>
        <v>1</v>
      </c>
      <c r="E18" s="133">
        <f t="shared" si="7"/>
        <v>0</v>
      </c>
      <c r="F18" s="169">
        <f t="shared" si="7"/>
        <v>0</v>
      </c>
      <c r="G18" s="169">
        <f t="shared" si="7"/>
        <v>1</v>
      </c>
      <c r="H18" s="169">
        <f t="shared" si="7"/>
        <v>0</v>
      </c>
      <c r="I18" s="169">
        <f t="shared" si="7"/>
        <v>0</v>
      </c>
      <c r="J18" s="133">
        <f t="shared" si="7"/>
        <v>0</v>
      </c>
      <c r="K18" s="133">
        <f t="shared" si="7"/>
        <v>0</v>
      </c>
      <c r="L18" s="133">
        <f t="shared" si="7"/>
        <v>1</v>
      </c>
      <c r="M18" s="133">
        <f t="shared" si="7"/>
        <v>1</v>
      </c>
      <c r="N18" s="169">
        <f t="shared" si="7"/>
        <v>1</v>
      </c>
      <c r="O18" s="169">
        <f t="shared" si="7"/>
        <v>1</v>
      </c>
      <c r="P18" s="169">
        <f t="shared" si="7"/>
        <v>0</v>
      </c>
      <c r="Q18" s="169">
        <f t="shared" si="7"/>
        <v>0</v>
      </c>
      <c r="R18" s="133">
        <f t="shared" si="7"/>
        <v>0</v>
      </c>
      <c r="S18" s="133">
        <f t="shared" si="7"/>
        <v>0</v>
      </c>
      <c r="T18" s="133">
        <f t="shared" si="7"/>
        <v>0</v>
      </c>
      <c r="U18" s="133">
        <f t="shared" si="7"/>
        <v>1</v>
      </c>
      <c r="V18" s="169">
        <f t="shared" si="7"/>
        <v>1</v>
      </c>
      <c r="W18" s="169">
        <f t="shared" si="7"/>
        <v>1</v>
      </c>
      <c r="X18" s="169">
        <f t="shared" si="7"/>
        <v>1</v>
      </c>
      <c r="Y18" s="169">
        <f t="shared" si="7"/>
        <v>1</v>
      </c>
      <c r="Z18" s="133">
        <f t="shared" si="7"/>
        <v>1</v>
      </c>
      <c r="AA18" s="133">
        <f t="shared" si="7"/>
        <v>0</v>
      </c>
      <c r="AB18" s="133">
        <f t="shared" si="7"/>
        <v>0</v>
      </c>
      <c r="AC18" s="133">
        <f t="shared" si="7"/>
        <v>0</v>
      </c>
      <c r="AD18" s="169">
        <f t="shared" si="7"/>
        <v>0</v>
      </c>
      <c r="AE18" s="169">
        <f t="shared" si="7"/>
        <v>0</v>
      </c>
      <c r="AF18" s="169">
        <f t="shared" si="7"/>
        <v>1</v>
      </c>
      <c r="AG18" s="176">
        <f t="shared" si="7"/>
        <v>0</v>
      </c>
      <c r="AH18" s="415"/>
      <c r="AI18" s="416"/>
      <c r="AJ18" s="416"/>
      <c r="AK18" s="416"/>
      <c r="AL18" s="416"/>
      <c r="AM18" s="416"/>
      <c r="AN18" s="416"/>
      <c r="AO18" s="416"/>
      <c r="AP18" s="416"/>
      <c r="AQ18" s="416"/>
      <c r="AR18" s="416"/>
      <c r="AS18" s="416"/>
      <c r="AT18" s="416"/>
      <c r="AU18" s="416"/>
      <c r="AV18" s="416"/>
      <c r="AW18" s="417"/>
      <c r="AX18" s="250">
        <f>VLOOKUP(CONCATENATE(B11,C11,D11,E11),LookUp!$AG$2:$AH$17,2,FALSE)</f>
        <v>6</v>
      </c>
      <c r="AY18" s="251">
        <f>VLOOKUP(CONCATENATE(F11,G11,H11,I11),LookUp!$AG$2:$AH$17,2,FALSE)</f>
        <v>6</v>
      </c>
      <c r="AZ18" s="251">
        <f>VLOOKUP(CONCATENATE(J11,K11,L11,M11),LookUp!$AG$2:$AH$17,2,FALSE)</f>
        <v>6</v>
      </c>
      <c r="BA18" s="251" t="str">
        <f>VLOOKUP(CONCATENATE(N11,O11,P11,Q11),LookUp!$AG$2:$AH$17,2,FALSE)</f>
        <v>D</v>
      </c>
      <c r="BB18" s="251">
        <f>VLOOKUP(CONCATENATE(R11,S11,T11,U11),LookUp!$AG$2:$AH$17,2,FALSE)</f>
        <v>8</v>
      </c>
      <c r="BC18" s="251">
        <f>VLOOKUP(CONCATENATE(V11,W11,X11,Y11),LookUp!$AG$2:$AH$17,2,FALSE)</f>
        <v>9</v>
      </c>
      <c r="BD18" s="251" t="str">
        <f>VLOOKUP(CONCATENATE(Z11,AA11,AB11,AC11),LookUp!$AG$2:$AH$17,2,FALSE)</f>
        <v>D</v>
      </c>
      <c r="BE18" s="251">
        <f>VLOOKUP(CONCATENATE(AD11,AE11,AF11,AG11),LookUp!$AG$2:$AH$17,2,FALSE)</f>
        <v>2</v>
      </c>
      <c r="BF18" s="251" t="str">
        <f>VLOOKUP(CONCATENATE(B18,C18,D18,E18),LookUp!$AG$2:$AH$17,2,FALSE)</f>
        <v>E</v>
      </c>
      <c r="BG18" s="251">
        <f>VLOOKUP(CONCATENATE(F18,G18,H18,I18),LookUp!$AG$2:$AH$17,2,FALSE)</f>
        <v>4</v>
      </c>
      <c r="BH18" s="251">
        <f>VLOOKUP(CONCATENATE(J18,K18,L18,M18),LookUp!$AG$2:$AH$17,2,FALSE)</f>
        <v>3</v>
      </c>
      <c r="BI18" s="251" t="str">
        <f>VLOOKUP(CONCATENATE(N18,O18,P18,Q18),LookUp!$AG$2:$AH$17,2,FALSE)</f>
        <v>C</v>
      </c>
      <c r="BJ18" s="251">
        <f>VLOOKUP(CONCATENATE(R18,S18,T18,U18),LookUp!$AG$2:$AH$17,2,FALSE)</f>
        <v>1</v>
      </c>
      <c r="BK18" s="251" t="str">
        <f>VLOOKUP(CONCATENATE(V18,W18,X18,Y18),LookUp!$AG$2:$AH$17,2,FALSE)</f>
        <v>F</v>
      </c>
      <c r="BL18" s="251">
        <f>VLOOKUP(CONCATENATE(Z18,AA18,AB18,AC18),LookUp!$AG$2:$AH$17,2,FALSE)</f>
        <v>8</v>
      </c>
      <c r="BM18" s="252">
        <f>VLOOKUP(CONCATENATE(AD18,AE18,AF18,AG18),LookUp!$AG$2:$AH$17,2,FALSE)</f>
        <v>2</v>
      </c>
    </row>
    <row r="19" spans="1:65" ht="18.75" thickBot="1">
      <c r="A19" s="63" t="s">
        <v>456</v>
      </c>
      <c r="B19" s="204">
        <f>B18</f>
        <v>1</v>
      </c>
      <c r="C19" s="49">
        <f t="shared" ref="C19:AG19" si="8">C18</f>
        <v>1</v>
      </c>
      <c r="D19" s="49">
        <f t="shared" si="8"/>
        <v>1</v>
      </c>
      <c r="E19" s="49">
        <f t="shared" si="8"/>
        <v>0</v>
      </c>
      <c r="F19" s="50">
        <f t="shared" si="8"/>
        <v>0</v>
      </c>
      <c r="G19" s="50">
        <f t="shared" si="8"/>
        <v>1</v>
      </c>
      <c r="H19" s="50">
        <f t="shared" si="8"/>
        <v>0</v>
      </c>
      <c r="I19" s="50">
        <f t="shared" si="8"/>
        <v>0</v>
      </c>
      <c r="J19" s="49">
        <f t="shared" si="8"/>
        <v>0</v>
      </c>
      <c r="K19" s="49">
        <f t="shared" si="8"/>
        <v>0</v>
      </c>
      <c r="L19" s="49">
        <f t="shared" si="8"/>
        <v>1</v>
      </c>
      <c r="M19" s="49">
        <f t="shared" si="8"/>
        <v>1</v>
      </c>
      <c r="N19" s="50">
        <f t="shared" si="8"/>
        <v>1</v>
      </c>
      <c r="O19" s="50">
        <f t="shared" si="8"/>
        <v>1</v>
      </c>
      <c r="P19" s="50">
        <f t="shared" si="8"/>
        <v>0</v>
      </c>
      <c r="Q19" s="50">
        <f t="shared" si="8"/>
        <v>0</v>
      </c>
      <c r="R19" s="49">
        <f t="shared" si="8"/>
        <v>0</v>
      </c>
      <c r="S19" s="49">
        <f t="shared" si="8"/>
        <v>0</v>
      </c>
      <c r="T19" s="49">
        <f t="shared" si="8"/>
        <v>0</v>
      </c>
      <c r="U19" s="205">
        <f t="shared" si="8"/>
        <v>1</v>
      </c>
      <c r="V19" s="50">
        <f t="shared" si="8"/>
        <v>1</v>
      </c>
      <c r="W19" s="50">
        <f t="shared" si="8"/>
        <v>1</v>
      </c>
      <c r="X19" s="50">
        <f t="shared" si="8"/>
        <v>1</v>
      </c>
      <c r="Y19" s="50">
        <f t="shared" si="8"/>
        <v>1</v>
      </c>
      <c r="Z19" s="49">
        <f t="shared" si="8"/>
        <v>1</v>
      </c>
      <c r="AA19" s="49">
        <f t="shared" si="8"/>
        <v>0</v>
      </c>
      <c r="AB19" s="49">
        <f t="shared" si="8"/>
        <v>0</v>
      </c>
      <c r="AC19" s="49">
        <f t="shared" si="8"/>
        <v>0</v>
      </c>
      <c r="AD19" s="50">
        <f t="shared" si="8"/>
        <v>0</v>
      </c>
      <c r="AE19" s="50">
        <f t="shared" si="8"/>
        <v>0</v>
      </c>
      <c r="AF19" s="50">
        <f t="shared" si="8"/>
        <v>1</v>
      </c>
      <c r="AG19" s="206">
        <f t="shared" si="8"/>
        <v>0</v>
      </c>
      <c r="AH19" s="418"/>
      <c r="AI19" s="419"/>
      <c r="AJ19" s="419"/>
      <c r="AK19" s="419"/>
      <c r="AL19" s="419"/>
      <c r="AM19" s="419"/>
      <c r="AN19" s="419"/>
      <c r="AO19" s="419"/>
      <c r="AP19" s="419"/>
      <c r="AQ19" s="419"/>
      <c r="AR19" s="419"/>
      <c r="AS19" s="419"/>
      <c r="AT19" s="419"/>
      <c r="AU19" s="419"/>
      <c r="AV19" s="419"/>
      <c r="AW19" s="420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</row>
    <row r="20" spans="1:65" ht="18">
      <c r="A20" s="135" t="s">
        <v>449</v>
      </c>
      <c r="B20" s="64">
        <f>HLOOKUP(B$3,$B$1:$AW$18,18,FALSE)</f>
        <v>0</v>
      </c>
      <c r="C20" s="65">
        <f t="shared" ref="C20:AW20" si="9">HLOOKUP(C$3,$B$1:$AW$18,18,FALSE)</f>
        <v>1</v>
      </c>
      <c r="D20" s="65">
        <f t="shared" si="9"/>
        <v>1</v>
      </c>
      <c r="E20" s="65">
        <f t="shared" si="9"/>
        <v>1</v>
      </c>
      <c r="F20" s="66">
        <f t="shared" si="9"/>
        <v>0</v>
      </c>
      <c r="G20" s="66">
        <f t="shared" si="9"/>
        <v>0</v>
      </c>
      <c r="H20" s="66">
        <f t="shared" si="9"/>
        <v>0</v>
      </c>
      <c r="I20" s="66">
        <f t="shared" si="9"/>
        <v>0</v>
      </c>
      <c r="J20" s="65">
        <f t="shared" si="9"/>
        <v>1</v>
      </c>
      <c r="K20" s="65">
        <f t="shared" si="9"/>
        <v>0</v>
      </c>
      <c r="L20" s="65">
        <f t="shared" si="9"/>
        <v>0</v>
      </c>
      <c r="M20" s="65">
        <f t="shared" si="9"/>
        <v>0</v>
      </c>
      <c r="N20" s="66">
        <f t="shared" si="9"/>
        <v>0</v>
      </c>
      <c r="O20" s="66">
        <f t="shared" si="9"/>
        <v>0</v>
      </c>
      <c r="P20" s="66">
        <f t="shared" si="9"/>
        <v>0</v>
      </c>
      <c r="Q20" s="65">
        <f t="shared" si="9"/>
        <v>1</v>
      </c>
      <c r="R20" s="65">
        <f t="shared" si="9"/>
        <v>1</v>
      </c>
      <c r="S20" s="65">
        <f t="shared" si="9"/>
        <v>1</v>
      </c>
      <c r="T20" s="65">
        <f t="shared" si="9"/>
        <v>1</v>
      </c>
      <c r="U20" s="65">
        <f t="shared" si="9"/>
        <v>1</v>
      </c>
      <c r="V20" s="66">
        <f t="shared" si="9"/>
        <v>1</v>
      </c>
      <c r="W20" s="66">
        <f t="shared" si="9"/>
        <v>0</v>
      </c>
      <c r="X20" s="66">
        <f t="shared" si="9"/>
        <v>0</v>
      </c>
      <c r="Y20" s="66">
        <f t="shared" si="9"/>
        <v>0</v>
      </c>
      <c r="Z20" s="65">
        <f t="shared" si="9"/>
        <v>0</v>
      </c>
      <c r="AA20" s="65">
        <f t="shared" si="9"/>
        <v>0</v>
      </c>
      <c r="AB20" s="65">
        <f t="shared" si="9"/>
        <v>0</v>
      </c>
      <c r="AC20" s="65">
        <f t="shared" si="9"/>
        <v>0</v>
      </c>
      <c r="AD20" s="66">
        <f t="shared" si="9"/>
        <v>1</v>
      </c>
      <c r="AE20" s="66">
        <f t="shared" si="9"/>
        <v>1</v>
      </c>
      <c r="AF20" s="66">
        <f t="shared" si="9"/>
        <v>1</v>
      </c>
      <c r="AG20" s="66">
        <f t="shared" si="9"/>
        <v>1</v>
      </c>
      <c r="AH20" s="65">
        <f t="shared" si="9"/>
        <v>1</v>
      </c>
      <c r="AI20" s="65">
        <f t="shared" si="9"/>
        <v>1</v>
      </c>
      <c r="AJ20" s="65">
        <f t="shared" si="9"/>
        <v>1</v>
      </c>
      <c r="AK20" s="65">
        <f t="shared" si="9"/>
        <v>1</v>
      </c>
      <c r="AL20" s="66">
        <f t="shared" si="9"/>
        <v>1</v>
      </c>
      <c r="AM20" s="66">
        <f t="shared" si="9"/>
        <v>1</v>
      </c>
      <c r="AN20" s="66">
        <f t="shared" si="9"/>
        <v>0</v>
      </c>
      <c r="AO20" s="65">
        <f t="shared" si="9"/>
        <v>0</v>
      </c>
      <c r="AP20" s="65">
        <f t="shared" si="9"/>
        <v>0</v>
      </c>
      <c r="AQ20" s="65">
        <f t="shared" si="9"/>
        <v>0</v>
      </c>
      <c r="AR20" s="65">
        <f t="shared" si="9"/>
        <v>0</v>
      </c>
      <c r="AS20" s="65">
        <f t="shared" si="9"/>
        <v>0</v>
      </c>
      <c r="AT20" s="66">
        <f t="shared" si="9"/>
        <v>0</v>
      </c>
      <c r="AU20" s="66">
        <f t="shared" si="9"/>
        <v>1</v>
      </c>
      <c r="AV20" s="66">
        <f t="shared" si="9"/>
        <v>0</v>
      </c>
      <c r="AW20" s="67">
        <f t="shared" si="9"/>
        <v>1</v>
      </c>
      <c r="AX20" s="225"/>
      <c r="AY20" s="225"/>
      <c r="AZ20" s="225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'Key1'!B89</f>
        <v>0</v>
      </c>
      <c r="C21" s="69" t="str">
        <f>'Key1'!C89</f>
        <v>0</v>
      </c>
      <c r="D21" s="69" t="str">
        <f>'Key1'!D89</f>
        <v>1</v>
      </c>
      <c r="E21" s="69" t="str">
        <f>'Key1'!E89</f>
        <v>1</v>
      </c>
      <c r="F21" s="70" t="str">
        <f>'Key1'!F89</f>
        <v>0</v>
      </c>
      <c r="G21" s="70" t="str">
        <f>'Key1'!G89</f>
        <v>0</v>
      </c>
      <c r="H21" s="70" t="str">
        <f>'Key1'!H89</f>
        <v>1</v>
      </c>
      <c r="I21" s="70" t="str">
        <f>'Key1'!I89</f>
        <v>1</v>
      </c>
      <c r="J21" s="69" t="str">
        <f>'Key1'!J89</f>
        <v>0</v>
      </c>
      <c r="K21" s="69" t="str">
        <f>'Key1'!K89</f>
        <v>0</v>
      </c>
      <c r="L21" s="69" t="str">
        <f>'Key1'!L89</f>
        <v>1</v>
      </c>
      <c r="M21" s="70" t="str">
        <f>'Key1'!M89</f>
        <v>1</v>
      </c>
      <c r="N21" s="70" t="str">
        <f>'Key1'!N89</f>
        <v>0</v>
      </c>
      <c r="O21" s="70" t="str">
        <f>'Key1'!O89</f>
        <v>0</v>
      </c>
      <c r="P21" s="70" t="str">
        <f>'Key1'!P89</f>
        <v>0</v>
      </c>
      <c r="Q21" s="70" t="str">
        <f>'Key1'!Q89</f>
        <v>0</v>
      </c>
      <c r="R21" s="69" t="str">
        <f>'Key1'!R89</f>
        <v>1</v>
      </c>
      <c r="S21" s="69" t="str">
        <f>'Key1'!S89</f>
        <v>1</v>
      </c>
      <c r="T21" s="69" t="str">
        <f>'Key1'!T89</f>
        <v>0</v>
      </c>
      <c r="U21" s="69" t="str">
        <f>'Key1'!U89</f>
        <v>0</v>
      </c>
      <c r="V21" s="70" t="str">
        <f>'Key1'!V89</f>
        <v>0</v>
      </c>
      <c r="W21" s="70" t="str">
        <f>'Key1'!W89</f>
        <v>1</v>
      </c>
      <c r="X21" s="70" t="str">
        <f>'Key1'!X89</f>
        <v>0</v>
      </c>
      <c r="Y21" s="70" t="str">
        <f>'Key1'!Y89</f>
        <v>1</v>
      </c>
      <c r="Z21" s="69" t="str">
        <f>'Key1'!Z89</f>
        <v>1</v>
      </c>
      <c r="AA21" s="69" t="str">
        <f>'Key1'!AA89</f>
        <v>1</v>
      </c>
      <c r="AB21" s="69" t="str">
        <f>'Key1'!AB89</f>
        <v>0</v>
      </c>
      <c r="AC21" s="69" t="str">
        <f>'Key1'!AC89</f>
        <v>1</v>
      </c>
      <c r="AD21" s="70" t="str">
        <f>'Key1'!AD89</f>
        <v>1</v>
      </c>
      <c r="AE21" s="70" t="str">
        <f>'Key1'!AE89</f>
        <v>0</v>
      </c>
      <c r="AF21" s="70" t="str">
        <f>'Key1'!AF89</f>
        <v>0</v>
      </c>
      <c r="AG21" s="70" t="str">
        <f>'Key1'!AG89</f>
        <v>1</v>
      </c>
      <c r="AH21" s="69" t="str">
        <f>'Key1'!AH89</f>
        <v>1</v>
      </c>
      <c r="AI21" s="69" t="str">
        <f>'Key1'!AI89</f>
        <v>0</v>
      </c>
      <c r="AJ21" s="69" t="str">
        <f>'Key1'!AJ89</f>
        <v>1</v>
      </c>
      <c r="AK21" s="70" t="str">
        <f>'Key1'!AK89</f>
        <v>0</v>
      </c>
      <c r="AL21" s="70" t="str">
        <f>'Key1'!AL89</f>
        <v>0</v>
      </c>
      <c r="AM21" s="70" t="str">
        <f>'Key1'!AM89</f>
        <v>0</v>
      </c>
      <c r="AN21" s="70" t="str">
        <f>'Key1'!AN89</f>
        <v>1</v>
      </c>
      <c r="AO21" s="70" t="str">
        <f>'Key1'!AO89</f>
        <v>1</v>
      </c>
      <c r="AP21" s="69" t="str">
        <f>'Key1'!AP89</f>
        <v>0</v>
      </c>
      <c r="AQ21" s="69" t="str">
        <f>'Key1'!AQ89</f>
        <v>1</v>
      </c>
      <c r="AR21" s="69" t="str">
        <f>'Key1'!AR89</f>
        <v>1</v>
      </c>
      <c r="AS21" s="69" t="str">
        <f>'Key1'!AS89</f>
        <v>0</v>
      </c>
      <c r="AT21" s="70" t="str">
        <f>'Key1'!AT89</f>
        <v>1</v>
      </c>
      <c r="AU21" s="70" t="str">
        <f>'Key1'!AU89</f>
        <v>1</v>
      </c>
      <c r="AV21" s="70" t="str">
        <f>'Key1'!AV89</f>
        <v>0</v>
      </c>
      <c r="AW21" s="71" t="str">
        <f>'Key1'!AW89</f>
        <v>1</v>
      </c>
      <c r="AX21" s="2"/>
      <c r="AY21" s="2"/>
      <c r="AZ21" s="2"/>
    </row>
    <row r="22" spans="1:65" ht="18.75" thickBot="1">
      <c r="A22" s="134" t="s">
        <v>482</v>
      </c>
      <c r="B22" s="137">
        <f>IF(B20+B21=1,1,0)</f>
        <v>0</v>
      </c>
      <c r="C22" s="50">
        <f t="shared" ref="C22:AW22" si="10">IF(C20+C21=1,1,0)</f>
        <v>1</v>
      </c>
      <c r="D22" s="50">
        <f t="shared" si="10"/>
        <v>0</v>
      </c>
      <c r="E22" s="50">
        <f t="shared" si="10"/>
        <v>0</v>
      </c>
      <c r="F22" s="49">
        <f t="shared" si="10"/>
        <v>0</v>
      </c>
      <c r="G22" s="49">
        <f t="shared" si="10"/>
        <v>0</v>
      </c>
      <c r="H22" s="49">
        <f t="shared" si="10"/>
        <v>1</v>
      </c>
      <c r="I22" s="49">
        <f t="shared" si="10"/>
        <v>1</v>
      </c>
      <c r="J22" s="50">
        <f t="shared" si="10"/>
        <v>1</v>
      </c>
      <c r="K22" s="50">
        <f t="shared" si="10"/>
        <v>0</v>
      </c>
      <c r="L22" s="50">
        <f t="shared" si="10"/>
        <v>1</v>
      </c>
      <c r="M22" s="50">
        <f t="shared" si="10"/>
        <v>1</v>
      </c>
      <c r="N22" s="49">
        <f t="shared" si="10"/>
        <v>0</v>
      </c>
      <c r="O22" s="49">
        <f t="shared" si="10"/>
        <v>0</v>
      </c>
      <c r="P22" s="49">
        <f t="shared" si="10"/>
        <v>0</v>
      </c>
      <c r="Q22" s="50">
        <f t="shared" si="10"/>
        <v>1</v>
      </c>
      <c r="R22" s="50">
        <f t="shared" si="10"/>
        <v>0</v>
      </c>
      <c r="S22" s="50">
        <f t="shared" si="10"/>
        <v>0</v>
      </c>
      <c r="T22" s="50">
        <f t="shared" si="10"/>
        <v>1</v>
      </c>
      <c r="U22" s="50">
        <f t="shared" si="10"/>
        <v>1</v>
      </c>
      <c r="V22" s="49">
        <f t="shared" si="10"/>
        <v>1</v>
      </c>
      <c r="W22" s="49">
        <f t="shared" si="10"/>
        <v>1</v>
      </c>
      <c r="X22" s="49">
        <f t="shared" si="10"/>
        <v>0</v>
      </c>
      <c r="Y22" s="49">
        <f t="shared" si="10"/>
        <v>1</v>
      </c>
      <c r="Z22" s="50">
        <f t="shared" si="10"/>
        <v>1</v>
      </c>
      <c r="AA22" s="50">
        <f t="shared" si="10"/>
        <v>1</v>
      </c>
      <c r="AB22" s="50">
        <f t="shared" si="10"/>
        <v>0</v>
      </c>
      <c r="AC22" s="50">
        <f t="shared" si="10"/>
        <v>1</v>
      </c>
      <c r="AD22" s="49">
        <f t="shared" si="10"/>
        <v>0</v>
      </c>
      <c r="AE22" s="49">
        <f t="shared" si="10"/>
        <v>1</v>
      </c>
      <c r="AF22" s="49">
        <f t="shared" si="10"/>
        <v>1</v>
      </c>
      <c r="AG22" s="49">
        <f t="shared" si="10"/>
        <v>0</v>
      </c>
      <c r="AH22" s="50">
        <f t="shared" si="10"/>
        <v>0</v>
      </c>
      <c r="AI22" s="50">
        <f t="shared" si="10"/>
        <v>1</v>
      </c>
      <c r="AJ22" s="50">
        <f t="shared" si="10"/>
        <v>0</v>
      </c>
      <c r="AK22" s="50">
        <f t="shared" si="10"/>
        <v>1</v>
      </c>
      <c r="AL22" s="49">
        <f t="shared" si="10"/>
        <v>1</v>
      </c>
      <c r="AM22" s="49">
        <f t="shared" si="10"/>
        <v>1</v>
      </c>
      <c r="AN22" s="49">
        <f t="shared" si="10"/>
        <v>1</v>
      </c>
      <c r="AO22" s="50">
        <f t="shared" si="10"/>
        <v>1</v>
      </c>
      <c r="AP22" s="50">
        <f t="shared" si="10"/>
        <v>0</v>
      </c>
      <c r="AQ22" s="50">
        <f t="shared" si="10"/>
        <v>1</v>
      </c>
      <c r="AR22" s="50">
        <f t="shared" si="10"/>
        <v>1</v>
      </c>
      <c r="AS22" s="50">
        <f t="shared" si="10"/>
        <v>0</v>
      </c>
      <c r="AT22" s="49">
        <f t="shared" si="10"/>
        <v>1</v>
      </c>
      <c r="AU22" s="49">
        <f t="shared" si="10"/>
        <v>0</v>
      </c>
      <c r="AV22" s="49">
        <f t="shared" si="10"/>
        <v>0</v>
      </c>
      <c r="AW22" s="173">
        <f t="shared" si="10"/>
        <v>0</v>
      </c>
      <c r="AX22" s="2"/>
      <c r="AY22" s="2"/>
      <c r="AZ22" s="2"/>
    </row>
    <row r="23" spans="1:65" ht="16.5" customHeight="1" thickBot="1">
      <c r="A23" s="430" t="s">
        <v>485</v>
      </c>
      <c r="B23" s="130" t="s">
        <v>16</v>
      </c>
      <c r="C23" s="131" t="str">
        <f>LEFT(VLOOKUP(G23,LookUp!$T$2:$U$17,2,FALSE),1)</f>
        <v>0</v>
      </c>
      <c r="D23" s="131" t="str">
        <f>MID(VLOOKUP(G23,LookUp!$T$2:$U$17,2,FALSE),2,1)</f>
        <v>0</v>
      </c>
      <c r="E23" s="131" t="str">
        <f>MID(VLOOKUP(G23,LookUp!$T$2:$U$17,2,FALSE),3,1)</f>
        <v>1</v>
      </c>
      <c r="F23" s="131" t="str">
        <f>RIGHT(VLOOKUP(G23,LookUp!$T$2:$U$17,2,FALSE),1)</f>
        <v>1</v>
      </c>
      <c r="G23" s="132">
        <f>VLOOKUP(CONCATENATE(B22,C22,D22,E22,F22,G22),LookUp!$W$2:$AE$65,2,FALSE)</f>
        <v>3</v>
      </c>
      <c r="H23" s="130" t="s">
        <v>17</v>
      </c>
      <c r="I23" s="131" t="str">
        <f>LEFT(VLOOKUP(M23,LookUp!$T$2:$U$17,2,FALSE),1)</f>
        <v>0</v>
      </c>
      <c r="J23" s="131" t="str">
        <f>MID(VLOOKUP(M23,LookUp!$T$2:$U$17,2,FALSE),2,1)</f>
        <v>1</v>
      </c>
      <c r="K23" s="131" t="str">
        <f>MID(VLOOKUP(M23,LookUp!$T$2:$U$17,2,FALSE),3,1)</f>
        <v>0</v>
      </c>
      <c r="L23" s="131" t="str">
        <f>RIGHT(VLOOKUP(M23,LookUp!$T$2:$U$17,2,FALSE),1)</f>
        <v>1</v>
      </c>
      <c r="M23" s="132">
        <f>VLOOKUP(CONCATENATE(H22,I22,J22,K22,L22,M22),LookUp!$W$2:$AE$65,3,FALSE)</f>
        <v>5</v>
      </c>
      <c r="N23" s="130" t="s">
        <v>18</v>
      </c>
      <c r="O23" s="131" t="str">
        <f>LEFT(VLOOKUP(S23,LookUp!$T$2:$U$17,2,FALSE),1)</f>
        <v>1</v>
      </c>
      <c r="P23" s="131" t="str">
        <f>MID(VLOOKUP(S23,LookUp!$T$2:$U$17,2,FALSE),2,1)</f>
        <v>0</v>
      </c>
      <c r="Q23" s="131" t="str">
        <f>MID(VLOOKUP(S23,LookUp!$T$2:$U$17,2,FALSE),3,1)</f>
        <v>0</v>
      </c>
      <c r="R23" s="131" t="str">
        <f>RIGHT(VLOOKUP(S23,LookUp!$T$2:$U$17,2,FALSE),1)</f>
        <v>1</v>
      </c>
      <c r="S23" s="132">
        <f>VLOOKUP(CONCATENATE(N22,O22,P22,Q22,R22,S22),LookUp!$W$2:$AE$65,4,FALSE)</f>
        <v>9</v>
      </c>
      <c r="T23" s="130" t="s">
        <v>19</v>
      </c>
      <c r="U23" s="131" t="str">
        <f>LEFT(VLOOKUP(Y23,LookUp!$T$2:$U$17,2,FALSE),1)</f>
        <v>0</v>
      </c>
      <c r="V23" s="131" t="str">
        <f>MID(VLOOKUP(Y23,LookUp!$T$2:$U$17,2,FALSE),2,1)</f>
        <v>0</v>
      </c>
      <c r="W23" s="131" t="str">
        <f>MID(VLOOKUP(Y23,LookUp!$T$2:$U$17,2,FALSE),3,1)</f>
        <v>1</v>
      </c>
      <c r="X23" s="131" t="str">
        <f>RIGHT(VLOOKUP(Y23,LookUp!$T$2:$U$17,2,FALSE),1)</f>
        <v>0</v>
      </c>
      <c r="Y23" s="132">
        <f>VLOOKUP(CONCATENATE(T22,U22,V22,W22,X22,Y22),LookUp!$W$2:$AE$65,5,FALSE)</f>
        <v>2</v>
      </c>
      <c r="Z23" s="130" t="s">
        <v>98</v>
      </c>
      <c r="AA23" s="131" t="str">
        <f>LEFT(VLOOKUP(AE23,LookUp!$T$2:$U$17,2,FALSE),1)</f>
        <v>0</v>
      </c>
      <c r="AB23" s="131" t="str">
        <f>MID(VLOOKUP(AE23,LookUp!$T$2:$U$17,2,FALSE),2,1)</f>
        <v>0</v>
      </c>
      <c r="AC23" s="131" t="str">
        <f>MID(VLOOKUP(AE23,LookUp!$T$2:$U$17,2,FALSE),3,1)</f>
        <v>0</v>
      </c>
      <c r="AD23" s="131" t="str">
        <f>RIGHT(VLOOKUP(AE23,LookUp!$T$2:$U$17,2,FALSE),1)</f>
        <v>0</v>
      </c>
      <c r="AE23" s="132">
        <f>VLOOKUP(CONCATENATE(Z22,AA22,AB22,AC22,AD22,AE22),LookUp!$W$2:$AE$65,6,FALSE)</f>
        <v>0</v>
      </c>
      <c r="AF23" s="130" t="s">
        <v>20</v>
      </c>
      <c r="AG23" s="131" t="str">
        <f>LEFT(VLOOKUP(AK23,LookUp!$T$2:$U$17,2,FALSE),1)</f>
        <v>0</v>
      </c>
      <c r="AH23" s="131" t="str">
        <f>MID(VLOOKUP(AK23,LookUp!$T$2:$U$17,2,FALSE),2,1)</f>
        <v>0</v>
      </c>
      <c r="AI23" s="131" t="str">
        <f>MID(VLOOKUP(AK23,LookUp!$T$2:$U$17,2,FALSE),3,1)</f>
        <v>1</v>
      </c>
      <c r="AJ23" s="131" t="str">
        <f>RIGHT(VLOOKUP(AK23,LookUp!$T$2:$U$17,2,FALSE),1)</f>
        <v>0</v>
      </c>
      <c r="AK23" s="132">
        <f>VLOOKUP(CONCATENATE(AF22,AG22,AH22,AI22,AJ22,AK22),LookUp!$W$2:$AE$65,7,FALSE)</f>
        <v>2</v>
      </c>
      <c r="AL23" s="130" t="s">
        <v>22</v>
      </c>
      <c r="AM23" s="131" t="str">
        <f>LEFT(VLOOKUP(AQ23,LookUp!$T$2:$U$17,2,FALSE),1)</f>
        <v>0</v>
      </c>
      <c r="AN23" s="131" t="str">
        <f>MID(VLOOKUP(AQ23,LookUp!$T$2:$U$17,2,FALSE),2,1)</f>
        <v>0</v>
      </c>
      <c r="AO23" s="131" t="str">
        <f>MID(VLOOKUP(AQ23,LookUp!$T$2:$U$17,2,FALSE),3,1)</f>
        <v>1</v>
      </c>
      <c r="AP23" s="131" t="str">
        <f>RIGHT(VLOOKUP(AQ23,LookUp!$T$2:$U$17,2,FALSE),1)</f>
        <v>1</v>
      </c>
      <c r="AQ23" s="132">
        <f>VLOOKUP(CONCATENATE(AL22,AM22,AN22,AO22,AP22,AQ22),LookUp!$W$2:$AE$65,8,FALSE)</f>
        <v>3</v>
      </c>
      <c r="AR23" s="130" t="s">
        <v>21</v>
      </c>
      <c r="AS23" s="131" t="str">
        <f>LEFT(VLOOKUP(AW23,LookUp!$T$2:$U$17,2,FALSE),1)</f>
        <v>1</v>
      </c>
      <c r="AT23" s="131" t="str">
        <f>MID(VLOOKUP(AW23,LookUp!$T$2:$U$17,2,FALSE),2,1)</f>
        <v>0</v>
      </c>
      <c r="AU23" s="131" t="str">
        <f>MID(VLOOKUP(AW23,LookUp!$T$2:$U$17,2,FALSE),3,1)</f>
        <v>0</v>
      </c>
      <c r="AV23" s="131" t="str">
        <f>RIGHT(VLOOKUP(AW23,LookUp!$T$2:$U$17,2,FALSE),1)</f>
        <v>1</v>
      </c>
      <c r="AW23" s="132">
        <f>VLOOKUP(CONCATENATE(AR22,AS22,AT22,AU22,AV22,AW22),LookUp!$W$2:$AE$65,9,FALSE)</f>
        <v>9</v>
      </c>
      <c r="AX23" s="12"/>
      <c r="AY23" s="12"/>
      <c r="AZ23" s="12"/>
      <c r="BA23" s="193"/>
      <c r="BB23" s="193"/>
      <c r="BC23" s="193"/>
      <c r="BD23" s="193"/>
      <c r="BE23" s="193"/>
      <c r="BF23" s="193"/>
    </row>
    <row r="24" spans="1:65" ht="15.75" thickBot="1">
      <c r="A24" s="431"/>
      <c r="B24" s="64" t="str">
        <f>C23</f>
        <v>0</v>
      </c>
      <c r="C24" s="65" t="str">
        <f>D23</f>
        <v>0</v>
      </c>
      <c r="D24" s="65" t="str">
        <f>E23</f>
        <v>1</v>
      </c>
      <c r="E24" s="65" t="str">
        <f>F23</f>
        <v>1</v>
      </c>
      <c r="F24" s="66" t="str">
        <f>I23</f>
        <v>0</v>
      </c>
      <c r="G24" s="66" t="str">
        <f>J23</f>
        <v>1</v>
      </c>
      <c r="H24" s="66" t="str">
        <f>K23</f>
        <v>0</v>
      </c>
      <c r="I24" s="66" t="str">
        <f>L23</f>
        <v>1</v>
      </c>
      <c r="J24" s="65" t="str">
        <f>O23</f>
        <v>1</v>
      </c>
      <c r="K24" s="65" t="str">
        <f>P23</f>
        <v>0</v>
      </c>
      <c r="L24" s="65" t="str">
        <f>Q23</f>
        <v>0</v>
      </c>
      <c r="M24" s="65" t="str">
        <f>R23</f>
        <v>1</v>
      </c>
      <c r="N24" s="66" t="str">
        <f>U23</f>
        <v>0</v>
      </c>
      <c r="O24" s="66" t="str">
        <f>V23</f>
        <v>0</v>
      </c>
      <c r="P24" s="66" t="str">
        <f>W23</f>
        <v>1</v>
      </c>
      <c r="Q24" s="66" t="str">
        <f>X23</f>
        <v>0</v>
      </c>
      <c r="R24" s="65" t="str">
        <f>AA23</f>
        <v>0</v>
      </c>
      <c r="S24" s="65" t="str">
        <f>AB23</f>
        <v>0</v>
      </c>
      <c r="T24" s="65" t="str">
        <f>AC23</f>
        <v>0</v>
      </c>
      <c r="U24" s="65" t="str">
        <f>AD23</f>
        <v>0</v>
      </c>
      <c r="V24" s="66" t="str">
        <f>AG23</f>
        <v>0</v>
      </c>
      <c r="W24" s="66" t="str">
        <f>AH23</f>
        <v>0</v>
      </c>
      <c r="X24" s="66" t="str">
        <f>AI23</f>
        <v>1</v>
      </c>
      <c r="Y24" s="66" t="str">
        <f>AJ23</f>
        <v>0</v>
      </c>
      <c r="Z24" s="65" t="str">
        <f>AM23</f>
        <v>0</v>
      </c>
      <c r="AA24" s="65" t="str">
        <f>AN23</f>
        <v>0</v>
      </c>
      <c r="AB24" s="65" t="str">
        <f>AO23</f>
        <v>1</v>
      </c>
      <c r="AC24" s="65" t="str">
        <f>AP23</f>
        <v>1</v>
      </c>
      <c r="AD24" s="66" t="str">
        <f>AS23</f>
        <v>1</v>
      </c>
      <c r="AE24" s="66" t="str">
        <f>AT23</f>
        <v>0</v>
      </c>
      <c r="AF24" s="66" t="str">
        <f>AU23</f>
        <v>0</v>
      </c>
      <c r="AG24" s="67" t="str">
        <f>AV23</f>
        <v>1</v>
      </c>
      <c r="AH24" s="432" t="s">
        <v>587</v>
      </c>
      <c r="AI24" s="433"/>
      <c r="AJ24" s="433"/>
      <c r="AK24" s="433"/>
      <c r="AL24" s="433"/>
      <c r="AM24" s="433"/>
      <c r="AN24" s="433"/>
      <c r="AO24" s="433"/>
      <c r="AP24" s="433"/>
      <c r="AQ24" s="433"/>
      <c r="AR24" s="433"/>
      <c r="AS24" s="433"/>
      <c r="AT24" s="433"/>
      <c r="AU24" s="433"/>
      <c r="AV24" s="433"/>
      <c r="AW24" s="434"/>
      <c r="AX24" s="2"/>
      <c r="BA24" s="225"/>
      <c r="BB24" s="225"/>
      <c r="BC24" s="225"/>
      <c r="BD24" s="225"/>
      <c r="BE24" s="225"/>
      <c r="BF24" s="225"/>
    </row>
    <row r="25" spans="1:65" ht="18">
      <c r="A25" s="134" t="s">
        <v>486</v>
      </c>
      <c r="B25" s="68" t="str">
        <f>HLOOKUP(B$4,$B$1:$AG$24,24,FALSE)</f>
        <v>0</v>
      </c>
      <c r="C25" s="69" t="str">
        <f t="shared" ref="C25:AG25" si="11">HLOOKUP(C$4,$B$1:$AG$24,24,FALSE)</f>
        <v>0</v>
      </c>
      <c r="D25" s="69" t="str">
        <f t="shared" si="11"/>
        <v>0</v>
      </c>
      <c r="E25" s="69" t="str">
        <f t="shared" si="11"/>
        <v>0</v>
      </c>
      <c r="F25" s="70" t="str">
        <f t="shared" si="11"/>
        <v>1</v>
      </c>
      <c r="G25" s="70" t="str">
        <f t="shared" si="11"/>
        <v>1</v>
      </c>
      <c r="H25" s="70" t="str">
        <f t="shared" si="11"/>
        <v>1</v>
      </c>
      <c r="I25" s="70" t="str">
        <f t="shared" si="11"/>
        <v>0</v>
      </c>
      <c r="J25" s="69" t="str">
        <f t="shared" si="11"/>
        <v>0</v>
      </c>
      <c r="K25" s="69" t="str">
        <f t="shared" si="11"/>
        <v>1</v>
      </c>
      <c r="L25" s="69" t="str">
        <f t="shared" si="11"/>
        <v>1</v>
      </c>
      <c r="M25" s="69" t="str">
        <f t="shared" si="11"/>
        <v>0</v>
      </c>
      <c r="N25" s="70" t="str">
        <f t="shared" si="11"/>
        <v>0</v>
      </c>
      <c r="O25" s="70" t="str">
        <f t="shared" si="11"/>
        <v>0</v>
      </c>
      <c r="P25" s="70" t="str">
        <f t="shared" si="11"/>
        <v>0</v>
      </c>
      <c r="Q25" s="70" t="str">
        <f t="shared" si="11"/>
        <v>0</v>
      </c>
      <c r="R25" s="69" t="str">
        <f t="shared" si="11"/>
        <v>0</v>
      </c>
      <c r="S25" s="69" t="str">
        <f t="shared" si="11"/>
        <v>1</v>
      </c>
      <c r="T25" s="69" t="str">
        <f t="shared" si="11"/>
        <v>0</v>
      </c>
      <c r="U25" s="69" t="str">
        <f t="shared" si="11"/>
        <v>0</v>
      </c>
      <c r="V25" s="70" t="str">
        <f t="shared" si="11"/>
        <v>1</v>
      </c>
      <c r="W25" s="70" t="str">
        <f t="shared" si="11"/>
        <v>1</v>
      </c>
      <c r="X25" s="70" t="str">
        <f t="shared" si="11"/>
        <v>1</v>
      </c>
      <c r="Y25" s="70" t="str">
        <f t="shared" si="11"/>
        <v>1</v>
      </c>
      <c r="Z25" s="69" t="str">
        <f t="shared" si="11"/>
        <v>0</v>
      </c>
      <c r="AA25" s="69" t="str">
        <f t="shared" si="11"/>
        <v>0</v>
      </c>
      <c r="AB25" s="69" t="str">
        <f t="shared" si="11"/>
        <v>0</v>
      </c>
      <c r="AC25" s="69" t="str">
        <f t="shared" si="11"/>
        <v>1</v>
      </c>
      <c r="AD25" s="70" t="str">
        <f t="shared" si="11"/>
        <v>0</v>
      </c>
      <c r="AE25" s="70" t="str">
        <f t="shared" si="11"/>
        <v>0</v>
      </c>
      <c r="AF25" s="70" t="str">
        <f t="shared" si="11"/>
        <v>1</v>
      </c>
      <c r="AG25" s="71" t="str">
        <f t="shared" si="11"/>
        <v>0</v>
      </c>
      <c r="AH25" s="435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7"/>
      <c r="AX25" s="409" t="s">
        <v>668</v>
      </c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1"/>
    </row>
    <row r="26" spans="1:65" ht="18.75" thickBot="1">
      <c r="A26" s="134" t="s">
        <v>483</v>
      </c>
      <c r="B26" s="72">
        <f>IF(B25+B11=1,1,0)</f>
        <v>0</v>
      </c>
      <c r="C26" s="70">
        <f t="shared" ref="C26:AG26" si="12">IF(C25+C11=1,1,0)</f>
        <v>1</v>
      </c>
      <c r="D26" s="70">
        <f t="shared" si="12"/>
        <v>1</v>
      </c>
      <c r="E26" s="70">
        <f t="shared" si="12"/>
        <v>0</v>
      </c>
      <c r="F26" s="69">
        <f t="shared" si="12"/>
        <v>1</v>
      </c>
      <c r="G26" s="69">
        <f t="shared" si="12"/>
        <v>0</v>
      </c>
      <c r="H26" s="69">
        <f t="shared" si="12"/>
        <v>0</v>
      </c>
      <c r="I26" s="69">
        <f t="shared" si="12"/>
        <v>0</v>
      </c>
      <c r="J26" s="70">
        <f t="shared" si="12"/>
        <v>0</v>
      </c>
      <c r="K26" s="70">
        <f t="shared" si="12"/>
        <v>0</v>
      </c>
      <c r="L26" s="70">
        <f t="shared" si="12"/>
        <v>0</v>
      </c>
      <c r="M26" s="70">
        <f t="shared" si="12"/>
        <v>0</v>
      </c>
      <c r="N26" s="69">
        <f t="shared" si="12"/>
        <v>1</v>
      </c>
      <c r="O26" s="69">
        <f t="shared" si="12"/>
        <v>1</v>
      </c>
      <c r="P26" s="69">
        <f t="shared" si="12"/>
        <v>0</v>
      </c>
      <c r="Q26" s="69">
        <f t="shared" si="12"/>
        <v>1</v>
      </c>
      <c r="R26" s="70">
        <f t="shared" si="12"/>
        <v>1</v>
      </c>
      <c r="S26" s="70">
        <f t="shared" si="12"/>
        <v>1</v>
      </c>
      <c r="T26" s="70">
        <f t="shared" si="12"/>
        <v>0</v>
      </c>
      <c r="U26" s="70">
        <f t="shared" si="12"/>
        <v>0</v>
      </c>
      <c r="V26" s="69">
        <f t="shared" si="12"/>
        <v>0</v>
      </c>
      <c r="W26" s="69">
        <f t="shared" si="12"/>
        <v>1</v>
      </c>
      <c r="X26" s="69">
        <f t="shared" si="12"/>
        <v>1</v>
      </c>
      <c r="Y26" s="69">
        <f t="shared" si="12"/>
        <v>0</v>
      </c>
      <c r="Z26" s="70">
        <f t="shared" si="12"/>
        <v>1</v>
      </c>
      <c r="AA26" s="70">
        <f t="shared" si="12"/>
        <v>1</v>
      </c>
      <c r="AB26" s="70">
        <f t="shared" si="12"/>
        <v>0</v>
      </c>
      <c r="AC26" s="70">
        <f t="shared" si="12"/>
        <v>0</v>
      </c>
      <c r="AD26" s="69">
        <f t="shared" si="12"/>
        <v>0</v>
      </c>
      <c r="AE26" s="69">
        <f t="shared" si="12"/>
        <v>0</v>
      </c>
      <c r="AF26" s="69">
        <f t="shared" si="12"/>
        <v>0</v>
      </c>
      <c r="AG26" s="73">
        <f t="shared" si="12"/>
        <v>0</v>
      </c>
      <c r="AH26" s="435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7"/>
      <c r="AX26" s="250" t="str">
        <f>VLOOKUP(CONCATENATE(B19,C19,D19,E19),LookUp!$AG$2:$AH$17,2,FALSE)</f>
        <v>E</v>
      </c>
      <c r="AY26" s="251">
        <f>VLOOKUP(CONCATENATE(F19,G19,H19,I19),LookUp!$AG$2:$AH$17,2,FALSE)</f>
        <v>4</v>
      </c>
      <c r="AZ26" s="251">
        <f>VLOOKUP(CONCATENATE(J19,K19,L19,M19),LookUp!$AG$2:$AH$17,2,FALSE)</f>
        <v>3</v>
      </c>
      <c r="BA26" s="251" t="str">
        <f>VLOOKUP(CONCATENATE(N19,O19,P19,Q19),LookUp!$AG$2:$AH$17,2,FALSE)</f>
        <v>C</v>
      </c>
      <c r="BB26" s="251">
        <f>VLOOKUP(CONCATENATE(R19,S19,T19,U19),LookUp!$AG$2:$AH$17,2,FALSE)</f>
        <v>1</v>
      </c>
      <c r="BC26" s="251" t="str">
        <f>VLOOKUP(CONCATENATE(V19,W19,X19,Y19),LookUp!$AG$2:$AH$17,2,FALSE)</f>
        <v>F</v>
      </c>
      <c r="BD26" s="251">
        <f>VLOOKUP(CONCATENATE(Z19,AA19,AB19,AC19),LookUp!$AG$2:$AH$17,2,FALSE)</f>
        <v>8</v>
      </c>
      <c r="BE26" s="251">
        <f>VLOOKUP(CONCATENATE(AD19,AE19,AF19,AG19),LookUp!$AG$2:$AH$17,2,FALSE)</f>
        <v>2</v>
      </c>
      <c r="BF26" s="251">
        <f>VLOOKUP(CONCATENATE(B26,C26,D26,E26),LookUp!$AG$2:$AH$17,2,FALSE)</f>
        <v>6</v>
      </c>
      <c r="BG26" s="251">
        <f>VLOOKUP(CONCATENATE(F26,G26,H26,I26),LookUp!$AG$2:$AH$17,2,FALSE)</f>
        <v>8</v>
      </c>
      <c r="BH26" s="251">
        <f>VLOOKUP(CONCATENATE(J26,K26,L26,M26),LookUp!$AG$2:$AH$17,2,FALSE)</f>
        <v>0</v>
      </c>
      <c r="BI26" s="251" t="str">
        <f>VLOOKUP(CONCATENATE(N26,O26,P26,Q26),LookUp!$AG$2:$AH$17,2,FALSE)</f>
        <v>D</v>
      </c>
      <c r="BJ26" s="251" t="str">
        <f>VLOOKUP(CONCATENATE(R26,S26,T26,U26),LookUp!$AG$2:$AH$17,2,FALSE)</f>
        <v>C</v>
      </c>
      <c r="BK26" s="251">
        <f>VLOOKUP(CONCATENATE(V26,W26,X26,Y26),LookUp!$AG$2:$AH$17,2,FALSE)</f>
        <v>6</v>
      </c>
      <c r="BL26" s="251" t="str">
        <f>VLOOKUP(CONCATENATE(Z26,AA26,AB26,AC26),LookUp!$AG$2:$AH$17,2,FALSE)</f>
        <v>C</v>
      </c>
      <c r="BM26" s="252">
        <f>VLOOKUP(CONCATENATE(AD26,AE26,AF26,AG26),LookUp!$AG$2:$AH$17,2,FALSE)</f>
        <v>0</v>
      </c>
    </row>
    <row r="27" spans="1:65" ht="18.75" thickBot="1">
      <c r="A27" s="59" t="s">
        <v>484</v>
      </c>
      <c r="B27" s="204">
        <f>B26</f>
        <v>0</v>
      </c>
      <c r="C27" s="49">
        <f t="shared" ref="C27:AG27" si="13">C26</f>
        <v>1</v>
      </c>
      <c r="D27" s="49">
        <f t="shared" si="13"/>
        <v>1</v>
      </c>
      <c r="E27" s="49">
        <f t="shared" si="13"/>
        <v>0</v>
      </c>
      <c r="F27" s="50">
        <f t="shared" si="13"/>
        <v>1</v>
      </c>
      <c r="G27" s="50">
        <f t="shared" si="13"/>
        <v>0</v>
      </c>
      <c r="H27" s="50">
        <f t="shared" si="13"/>
        <v>0</v>
      </c>
      <c r="I27" s="50">
        <f t="shared" si="13"/>
        <v>0</v>
      </c>
      <c r="J27" s="49">
        <f t="shared" si="13"/>
        <v>0</v>
      </c>
      <c r="K27" s="49">
        <f t="shared" si="13"/>
        <v>0</v>
      </c>
      <c r="L27" s="49">
        <f t="shared" si="13"/>
        <v>0</v>
      </c>
      <c r="M27" s="49">
        <f t="shared" si="13"/>
        <v>0</v>
      </c>
      <c r="N27" s="50">
        <f t="shared" si="13"/>
        <v>1</v>
      </c>
      <c r="O27" s="50">
        <f t="shared" si="13"/>
        <v>1</v>
      </c>
      <c r="P27" s="50">
        <f t="shared" si="13"/>
        <v>0</v>
      </c>
      <c r="Q27" s="50">
        <f t="shared" si="13"/>
        <v>1</v>
      </c>
      <c r="R27" s="49">
        <f t="shared" si="13"/>
        <v>1</v>
      </c>
      <c r="S27" s="49">
        <f t="shared" si="13"/>
        <v>1</v>
      </c>
      <c r="T27" s="49">
        <f t="shared" si="13"/>
        <v>0</v>
      </c>
      <c r="U27" s="49">
        <f t="shared" si="13"/>
        <v>0</v>
      </c>
      <c r="V27" s="50">
        <f t="shared" si="13"/>
        <v>0</v>
      </c>
      <c r="W27" s="50">
        <f t="shared" si="13"/>
        <v>1</v>
      </c>
      <c r="X27" s="50">
        <f t="shared" si="13"/>
        <v>1</v>
      </c>
      <c r="Y27" s="50">
        <f t="shared" si="13"/>
        <v>0</v>
      </c>
      <c r="Z27" s="49">
        <f t="shared" si="13"/>
        <v>1</v>
      </c>
      <c r="AA27" s="49">
        <f t="shared" si="13"/>
        <v>1</v>
      </c>
      <c r="AB27" s="49">
        <f t="shared" si="13"/>
        <v>0</v>
      </c>
      <c r="AC27" s="49">
        <f t="shared" si="13"/>
        <v>0</v>
      </c>
      <c r="AD27" s="50">
        <f t="shared" si="13"/>
        <v>0</v>
      </c>
      <c r="AE27" s="50">
        <f t="shared" si="13"/>
        <v>0</v>
      </c>
      <c r="AF27" s="50">
        <f t="shared" si="13"/>
        <v>0</v>
      </c>
      <c r="AG27" s="206">
        <f t="shared" si="13"/>
        <v>0</v>
      </c>
      <c r="AH27" s="438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40"/>
      <c r="AX27" s="2"/>
      <c r="BA27" s="225"/>
      <c r="BB27" s="225"/>
      <c r="BC27" s="225"/>
      <c r="BD27" s="225"/>
      <c r="BE27" s="225"/>
      <c r="BF27" s="225"/>
    </row>
    <row r="28" spans="1:65" ht="18">
      <c r="A28" s="61" t="s">
        <v>446</v>
      </c>
      <c r="B28" s="64">
        <f>HLOOKUP(B$3,$B$1:$AW$26,26,FALSE)</f>
        <v>0</v>
      </c>
      <c r="C28" s="65">
        <f t="shared" ref="C28:AW28" si="14">HLOOKUP(C$3,$B$1:$AW$26,26,FALSE)</f>
        <v>0</v>
      </c>
      <c r="D28" s="65">
        <f t="shared" si="14"/>
        <v>1</v>
      </c>
      <c r="E28" s="65">
        <f t="shared" si="14"/>
        <v>1</v>
      </c>
      <c r="F28" s="66">
        <f t="shared" si="14"/>
        <v>0</v>
      </c>
      <c r="G28" s="66">
        <f t="shared" si="14"/>
        <v>1</v>
      </c>
      <c r="H28" s="66">
        <f t="shared" si="14"/>
        <v>0</v>
      </c>
      <c r="I28" s="66">
        <f t="shared" si="14"/>
        <v>1</v>
      </c>
      <c r="J28" s="65">
        <f t="shared" si="14"/>
        <v>0</v>
      </c>
      <c r="K28" s="65">
        <f t="shared" si="14"/>
        <v>0</v>
      </c>
      <c r="L28" s="65">
        <f t="shared" si="14"/>
        <v>0</v>
      </c>
      <c r="M28" s="65">
        <f t="shared" si="14"/>
        <v>0</v>
      </c>
      <c r="N28" s="66">
        <f t="shared" si="14"/>
        <v>0</v>
      </c>
      <c r="O28" s="66">
        <f t="shared" si="14"/>
        <v>0</v>
      </c>
      <c r="P28" s="66">
        <f t="shared" si="14"/>
        <v>0</v>
      </c>
      <c r="Q28" s="65">
        <f t="shared" si="14"/>
        <v>0</v>
      </c>
      <c r="R28" s="65">
        <f t="shared" si="14"/>
        <v>0</v>
      </c>
      <c r="S28" s="65">
        <f t="shared" si="14"/>
        <v>1</v>
      </c>
      <c r="T28" s="65">
        <f t="shared" si="14"/>
        <v>0</v>
      </c>
      <c r="U28" s="65">
        <f t="shared" si="14"/>
        <v>1</v>
      </c>
      <c r="V28" s="66">
        <f t="shared" si="14"/>
        <v>1</v>
      </c>
      <c r="W28" s="66">
        <f t="shared" si="14"/>
        <v>0</v>
      </c>
      <c r="X28" s="66">
        <f t="shared" si="14"/>
        <v>1</v>
      </c>
      <c r="Y28" s="66">
        <f t="shared" si="14"/>
        <v>1</v>
      </c>
      <c r="Z28" s="65">
        <f t="shared" si="14"/>
        <v>1</v>
      </c>
      <c r="AA28" s="65">
        <f t="shared" si="14"/>
        <v>1</v>
      </c>
      <c r="AB28" s="65">
        <f t="shared" si="14"/>
        <v>1</v>
      </c>
      <c r="AC28" s="65">
        <f t="shared" si="14"/>
        <v>0</v>
      </c>
      <c r="AD28" s="66">
        <f t="shared" si="14"/>
        <v>0</v>
      </c>
      <c r="AE28" s="66">
        <f t="shared" si="14"/>
        <v>0</v>
      </c>
      <c r="AF28" s="66">
        <f t="shared" si="14"/>
        <v>0</v>
      </c>
      <c r="AG28" s="66">
        <f t="shared" si="14"/>
        <v>0</v>
      </c>
      <c r="AH28" s="65">
        <f t="shared" si="14"/>
        <v>1</v>
      </c>
      <c r="AI28" s="65">
        <f t="shared" si="14"/>
        <v>1</v>
      </c>
      <c r="AJ28" s="65">
        <f t="shared" si="14"/>
        <v>0</v>
      </c>
      <c r="AK28" s="65">
        <f t="shared" si="14"/>
        <v>1</v>
      </c>
      <c r="AL28" s="66">
        <f t="shared" si="14"/>
        <v>0</v>
      </c>
      <c r="AM28" s="66">
        <f t="shared" si="14"/>
        <v>1</v>
      </c>
      <c r="AN28" s="66">
        <f t="shared" si="14"/>
        <v>1</v>
      </c>
      <c r="AO28" s="65">
        <f t="shared" si="14"/>
        <v>0</v>
      </c>
      <c r="AP28" s="65">
        <f t="shared" si="14"/>
        <v>0</v>
      </c>
      <c r="AQ28" s="65">
        <f t="shared" si="14"/>
        <v>0</v>
      </c>
      <c r="AR28" s="65">
        <f t="shared" si="14"/>
        <v>0</v>
      </c>
      <c r="AS28" s="65">
        <f t="shared" si="14"/>
        <v>0</v>
      </c>
      <c r="AT28" s="66">
        <f t="shared" si="14"/>
        <v>0</v>
      </c>
      <c r="AU28" s="66">
        <f t="shared" si="14"/>
        <v>0</v>
      </c>
      <c r="AV28" s="66">
        <f t="shared" si="14"/>
        <v>0</v>
      </c>
      <c r="AW28" s="67">
        <f t="shared" si="14"/>
        <v>0</v>
      </c>
      <c r="AX28" s="2"/>
      <c r="BA28" s="225"/>
      <c r="BB28" s="225"/>
      <c r="BC28" s="225"/>
      <c r="BD28" s="225"/>
      <c r="BE28" s="225"/>
      <c r="BF28" s="225"/>
    </row>
    <row r="29" spans="1:65" ht="18">
      <c r="A29" s="62" t="s">
        <v>476</v>
      </c>
      <c r="B29" s="68" t="str">
        <f>'Key1'!B88</f>
        <v>0</v>
      </c>
      <c r="C29" s="69" t="str">
        <f>'Key1'!C88</f>
        <v>0</v>
      </c>
      <c r="D29" s="69" t="str">
        <f>'Key1'!D88</f>
        <v>1</v>
      </c>
      <c r="E29" s="69" t="str">
        <f>'Key1'!E88</f>
        <v>0</v>
      </c>
      <c r="F29" s="70" t="str">
        <f>'Key1'!F88</f>
        <v>0</v>
      </c>
      <c r="G29" s="70" t="str">
        <f>'Key1'!G88</f>
        <v>1</v>
      </c>
      <c r="H29" s="70" t="str">
        <f>'Key1'!H88</f>
        <v>0</v>
      </c>
      <c r="I29" s="70" t="str">
        <f>'Key1'!I88</f>
        <v>1</v>
      </c>
      <c r="J29" s="69" t="str">
        <f>'Key1'!J88</f>
        <v>0</v>
      </c>
      <c r="K29" s="69" t="str">
        <f>'Key1'!K88</f>
        <v>0</v>
      </c>
      <c r="L29" s="69" t="str">
        <f>'Key1'!L88</f>
        <v>0</v>
      </c>
      <c r="M29" s="70" t="str">
        <f>'Key1'!M88</f>
        <v>1</v>
      </c>
      <c r="N29" s="70" t="str">
        <f>'Key1'!N88</f>
        <v>1</v>
      </c>
      <c r="O29" s="70" t="str">
        <f>'Key1'!O88</f>
        <v>0</v>
      </c>
      <c r="P29" s="70" t="str">
        <f>'Key1'!P88</f>
        <v>1</v>
      </c>
      <c r="Q29" s="70" t="str">
        <f>'Key1'!Q88</f>
        <v>1</v>
      </c>
      <c r="R29" s="69" t="str">
        <f>'Key1'!R88</f>
        <v>1</v>
      </c>
      <c r="S29" s="69" t="str">
        <f>'Key1'!S88</f>
        <v>0</v>
      </c>
      <c r="T29" s="69" t="str">
        <f>'Key1'!T88</f>
        <v>0</v>
      </c>
      <c r="U29" s="69" t="str">
        <f>'Key1'!U88</f>
        <v>0</v>
      </c>
      <c r="V29" s="70" t="str">
        <f>'Key1'!V88</f>
        <v>1</v>
      </c>
      <c r="W29" s="70" t="str">
        <f>'Key1'!W88</f>
        <v>0</v>
      </c>
      <c r="X29" s="70" t="str">
        <f>'Key1'!X88</f>
        <v>1</v>
      </c>
      <c r="Y29" s="70" t="str">
        <f>'Key1'!Y88</f>
        <v>1</v>
      </c>
      <c r="Z29" s="69" t="str">
        <f>'Key1'!Z88</f>
        <v>1</v>
      </c>
      <c r="AA29" s="69" t="str">
        <f>'Key1'!AA88</f>
        <v>1</v>
      </c>
      <c r="AB29" s="69" t="str">
        <f>'Key1'!AB88</f>
        <v>0</v>
      </c>
      <c r="AC29" s="69" t="str">
        <f>'Key1'!AC88</f>
        <v>0</v>
      </c>
      <c r="AD29" s="70" t="str">
        <f>'Key1'!AD88</f>
        <v>0</v>
      </c>
      <c r="AE29" s="70" t="str">
        <f>'Key1'!AE88</f>
        <v>1</v>
      </c>
      <c r="AF29" s="70" t="str">
        <f>'Key1'!AF88</f>
        <v>1</v>
      </c>
      <c r="AG29" s="70" t="str">
        <f>'Key1'!AG88</f>
        <v>1</v>
      </c>
      <c r="AH29" s="69" t="str">
        <f>'Key1'!AH88</f>
        <v>0</v>
      </c>
      <c r="AI29" s="69" t="str">
        <f>'Key1'!AI88</f>
        <v>0</v>
      </c>
      <c r="AJ29" s="69" t="str">
        <f>'Key1'!AJ88</f>
        <v>0</v>
      </c>
      <c r="AK29" s="70" t="str">
        <f>'Key1'!AK88</f>
        <v>1</v>
      </c>
      <c r="AL29" s="70" t="str">
        <f>'Key1'!AL88</f>
        <v>0</v>
      </c>
      <c r="AM29" s="70" t="str">
        <f>'Key1'!AM88</f>
        <v>1</v>
      </c>
      <c r="AN29" s="70" t="str">
        <f>'Key1'!AN88</f>
        <v>1</v>
      </c>
      <c r="AO29" s="70" t="str">
        <f>'Key1'!AO88</f>
        <v>1</v>
      </c>
      <c r="AP29" s="69" t="str">
        <f>'Key1'!AP88</f>
        <v>1</v>
      </c>
      <c r="AQ29" s="69" t="str">
        <f>'Key1'!AQ88</f>
        <v>1</v>
      </c>
      <c r="AR29" s="69" t="str">
        <f>'Key1'!AR88</f>
        <v>0</v>
      </c>
      <c r="AS29" s="69" t="str">
        <f>'Key1'!AS88</f>
        <v>1</v>
      </c>
      <c r="AT29" s="70" t="str">
        <f>'Key1'!AT88</f>
        <v>0</v>
      </c>
      <c r="AU29" s="70" t="str">
        <f>'Key1'!AU88</f>
        <v>0</v>
      </c>
      <c r="AV29" s="70" t="str">
        <f>'Key1'!AV88</f>
        <v>0</v>
      </c>
      <c r="AW29" s="71" t="str">
        <f>'Key1'!AW88</f>
        <v>0</v>
      </c>
      <c r="AX29" s="2"/>
      <c r="BA29" s="225"/>
      <c r="BB29" s="225"/>
      <c r="BC29" s="225"/>
      <c r="BD29" s="225"/>
      <c r="BE29" s="225"/>
      <c r="BF29" s="225"/>
    </row>
    <row r="30" spans="1:65" ht="18.75" thickBot="1">
      <c r="A30" s="62" t="s">
        <v>487</v>
      </c>
      <c r="B30" s="137">
        <f>IF(B28+B29=1,1,0)</f>
        <v>0</v>
      </c>
      <c r="C30" s="50">
        <f t="shared" ref="C30:AW30" si="15">IF(C28+C29=1,1,0)</f>
        <v>0</v>
      </c>
      <c r="D30" s="50">
        <f t="shared" si="15"/>
        <v>0</v>
      </c>
      <c r="E30" s="50">
        <f t="shared" si="15"/>
        <v>1</v>
      </c>
      <c r="F30" s="49">
        <f t="shared" si="15"/>
        <v>0</v>
      </c>
      <c r="G30" s="49">
        <f t="shared" si="15"/>
        <v>0</v>
      </c>
      <c r="H30" s="49">
        <f t="shared" si="15"/>
        <v>0</v>
      </c>
      <c r="I30" s="49">
        <f t="shared" si="15"/>
        <v>0</v>
      </c>
      <c r="J30" s="50">
        <f t="shared" si="15"/>
        <v>0</v>
      </c>
      <c r="K30" s="50">
        <f t="shared" si="15"/>
        <v>0</v>
      </c>
      <c r="L30" s="50">
        <f t="shared" si="15"/>
        <v>0</v>
      </c>
      <c r="M30" s="50">
        <f t="shared" si="15"/>
        <v>1</v>
      </c>
      <c r="N30" s="49">
        <f t="shared" si="15"/>
        <v>1</v>
      </c>
      <c r="O30" s="49">
        <f t="shared" si="15"/>
        <v>0</v>
      </c>
      <c r="P30" s="49">
        <f t="shared" si="15"/>
        <v>1</v>
      </c>
      <c r="Q30" s="50">
        <f t="shared" si="15"/>
        <v>1</v>
      </c>
      <c r="R30" s="50">
        <f t="shared" si="15"/>
        <v>1</v>
      </c>
      <c r="S30" s="50">
        <f t="shared" si="15"/>
        <v>1</v>
      </c>
      <c r="T30" s="50">
        <f t="shared" si="15"/>
        <v>0</v>
      </c>
      <c r="U30" s="50">
        <f t="shared" si="15"/>
        <v>1</v>
      </c>
      <c r="V30" s="49">
        <f t="shared" si="15"/>
        <v>0</v>
      </c>
      <c r="W30" s="49">
        <f t="shared" si="15"/>
        <v>0</v>
      </c>
      <c r="X30" s="49">
        <f t="shared" si="15"/>
        <v>0</v>
      </c>
      <c r="Y30" s="49">
        <f t="shared" si="15"/>
        <v>0</v>
      </c>
      <c r="Z30" s="50">
        <f t="shared" si="15"/>
        <v>0</v>
      </c>
      <c r="AA30" s="50">
        <f t="shared" si="15"/>
        <v>0</v>
      </c>
      <c r="AB30" s="50">
        <f t="shared" si="15"/>
        <v>1</v>
      </c>
      <c r="AC30" s="50">
        <f t="shared" si="15"/>
        <v>0</v>
      </c>
      <c r="AD30" s="49">
        <f t="shared" si="15"/>
        <v>0</v>
      </c>
      <c r="AE30" s="49">
        <f t="shared" si="15"/>
        <v>1</v>
      </c>
      <c r="AF30" s="49">
        <f t="shared" si="15"/>
        <v>1</v>
      </c>
      <c r="AG30" s="49">
        <f t="shared" si="15"/>
        <v>1</v>
      </c>
      <c r="AH30" s="50">
        <f t="shared" si="15"/>
        <v>1</v>
      </c>
      <c r="AI30" s="50">
        <f t="shared" si="15"/>
        <v>1</v>
      </c>
      <c r="AJ30" s="50">
        <f t="shared" si="15"/>
        <v>0</v>
      </c>
      <c r="AK30" s="50">
        <f t="shared" si="15"/>
        <v>0</v>
      </c>
      <c r="AL30" s="49">
        <f t="shared" si="15"/>
        <v>0</v>
      </c>
      <c r="AM30" s="49">
        <f t="shared" si="15"/>
        <v>0</v>
      </c>
      <c r="AN30" s="49">
        <f t="shared" si="15"/>
        <v>0</v>
      </c>
      <c r="AO30" s="50">
        <f t="shared" si="15"/>
        <v>1</v>
      </c>
      <c r="AP30" s="50">
        <f t="shared" si="15"/>
        <v>1</v>
      </c>
      <c r="AQ30" s="50">
        <f t="shared" si="15"/>
        <v>1</v>
      </c>
      <c r="AR30" s="50">
        <f t="shared" si="15"/>
        <v>0</v>
      </c>
      <c r="AS30" s="50">
        <f t="shared" si="15"/>
        <v>1</v>
      </c>
      <c r="AT30" s="49">
        <f t="shared" si="15"/>
        <v>0</v>
      </c>
      <c r="AU30" s="49">
        <f t="shared" si="15"/>
        <v>0</v>
      </c>
      <c r="AV30" s="49">
        <f t="shared" si="15"/>
        <v>0</v>
      </c>
      <c r="AW30" s="173">
        <f t="shared" si="15"/>
        <v>0</v>
      </c>
      <c r="AX30" s="2"/>
      <c r="BA30" s="225"/>
      <c r="BB30" s="225"/>
      <c r="BC30" s="225"/>
      <c r="BD30" s="225"/>
      <c r="BE30" s="225"/>
      <c r="BF30" s="225"/>
    </row>
    <row r="31" spans="1:65" ht="16.5" customHeight="1" thickBot="1">
      <c r="A31" s="441" t="s">
        <v>367</v>
      </c>
      <c r="B31" s="130" t="s">
        <v>16</v>
      </c>
      <c r="C31" s="131" t="str">
        <f>LEFT(VLOOKUP(G31,LookUp!$T$2:$U$17,2,FALSE),1)</f>
        <v>1</v>
      </c>
      <c r="D31" s="131" t="str">
        <f>MID(VLOOKUP(G31,LookUp!$T$2:$U$17,2,FALSE),2,1)</f>
        <v>1</v>
      </c>
      <c r="E31" s="131" t="str">
        <f>MID(VLOOKUP(G31,LookUp!$T$2:$U$17,2,FALSE),3,1)</f>
        <v>0</v>
      </c>
      <c r="F31" s="131" t="str">
        <f>RIGHT(VLOOKUP(G31,LookUp!$T$2:$U$17,2,FALSE),1)</f>
        <v>1</v>
      </c>
      <c r="G31" s="132">
        <f>VLOOKUP(CONCATENATE(B30,C30,D30,E30,F30,G30),LookUp!$W$2:$AE$65,2,FALSE)</f>
        <v>13</v>
      </c>
      <c r="H31" s="130" t="s">
        <v>17</v>
      </c>
      <c r="I31" s="131" t="str">
        <f>LEFT(VLOOKUP(M31,LookUp!$T$2:$U$17,2,FALSE),1)</f>
        <v>0</v>
      </c>
      <c r="J31" s="131" t="str">
        <f>MID(VLOOKUP(M31,LookUp!$T$2:$U$17,2,FALSE),2,1)</f>
        <v>0</v>
      </c>
      <c r="K31" s="131" t="str">
        <f>MID(VLOOKUP(M31,LookUp!$T$2:$U$17,2,FALSE),3,1)</f>
        <v>1</v>
      </c>
      <c r="L31" s="131" t="str">
        <f>RIGHT(VLOOKUP(M31,LookUp!$T$2:$U$17,2,FALSE),1)</f>
        <v>1</v>
      </c>
      <c r="M31" s="132">
        <f>VLOOKUP(CONCATENATE(H30,I30,J30,K30,L30,M30),LookUp!$W$2:$AE$65,3,FALSE)</f>
        <v>3</v>
      </c>
      <c r="N31" s="130" t="s">
        <v>18</v>
      </c>
      <c r="O31" s="131" t="str">
        <f>LEFT(VLOOKUP(S31,LookUp!$T$2:$U$17,2,FALSE),1)</f>
        <v>0</v>
      </c>
      <c r="P31" s="131" t="str">
        <f>MID(VLOOKUP(S31,LookUp!$T$2:$U$17,2,FALSE),2,1)</f>
        <v>1</v>
      </c>
      <c r="Q31" s="131" t="str">
        <f>MID(VLOOKUP(S31,LookUp!$T$2:$U$17,2,FALSE),3,1)</f>
        <v>1</v>
      </c>
      <c r="R31" s="131" t="str">
        <f>RIGHT(VLOOKUP(S31,LookUp!$T$2:$U$17,2,FALSE),1)</f>
        <v>1</v>
      </c>
      <c r="S31" s="132">
        <f>VLOOKUP(CONCATENATE(N30,O30,P30,Q30,R30,S30),LookUp!$W$2:$AE$65,4,FALSE)</f>
        <v>7</v>
      </c>
      <c r="T31" s="130" t="s">
        <v>19</v>
      </c>
      <c r="U31" s="131" t="str">
        <f>LEFT(VLOOKUP(Y31,LookUp!$T$2:$U$17,2,FALSE),1)</f>
        <v>0</v>
      </c>
      <c r="V31" s="131" t="str">
        <f>MID(VLOOKUP(Y31,LookUp!$T$2:$U$17,2,FALSE),2,1)</f>
        <v>0</v>
      </c>
      <c r="W31" s="131" t="str">
        <f>MID(VLOOKUP(Y31,LookUp!$T$2:$U$17,2,FALSE),3,1)</f>
        <v>0</v>
      </c>
      <c r="X31" s="131" t="str">
        <f>RIGHT(VLOOKUP(Y31,LookUp!$T$2:$U$17,2,FALSE),1)</f>
        <v>1</v>
      </c>
      <c r="Y31" s="132">
        <f>VLOOKUP(CONCATENATE(T30,U30,V30,W30,X30,Y30),LookUp!$W$2:$AE$65,5,FALSE)</f>
        <v>1</v>
      </c>
      <c r="Z31" s="130" t="s">
        <v>98</v>
      </c>
      <c r="AA31" s="131" t="str">
        <f>LEFT(VLOOKUP(AE31,LookUp!$T$2:$U$17,2,FALSE),1)</f>
        <v>0</v>
      </c>
      <c r="AB31" s="131" t="str">
        <f>MID(VLOOKUP(AE31,LookUp!$T$2:$U$17,2,FALSE),2,1)</f>
        <v>1</v>
      </c>
      <c r="AC31" s="131" t="str">
        <f>MID(VLOOKUP(AE31,LookUp!$T$2:$U$17,2,FALSE),3,1)</f>
        <v>0</v>
      </c>
      <c r="AD31" s="131" t="str">
        <f>RIGHT(VLOOKUP(AE31,LookUp!$T$2:$U$17,2,FALSE),1)</f>
        <v>0</v>
      </c>
      <c r="AE31" s="132">
        <f>VLOOKUP(CONCATENATE(Z30,AA30,AB30,AC30,AD30,AE30),LookUp!$W$2:$AE$65,6,FALSE)</f>
        <v>4</v>
      </c>
      <c r="AF31" s="130" t="s">
        <v>20</v>
      </c>
      <c r="AG31" s="131" t="str">
        <f>LEFT(VLOOKUP(AK31,LookUp!$T$2:$U$17,2,FALSE),1)</f>
        <v>1</v>
      </c>
      <c r="AH31" s="131" t="str">
        <f>MID(VLOOKUP(AK31,LookUp!$T$2:$U$17,2,FALSE),2,1)</f>
        <v>0</v>
      </c>
      <c r="AI31" s="131" t="str">
        <f>MID(VLOOKUP(AK31,LookUp!$T$2:$U$17,2,FALSE),3,1)</f>
        <v>1</v>
      </c>
      <c r="AJ31" s="131" t="str">
        <f>RIGHT(VLOOKUP(AK31,LookUp!$T$2:$U$17,2,FALSE),1)</f>
        <v>1</v>
      </c>
      <c r="AK31" s="132">
        <f>VLOOKUP(CONCATENATE(AF30,AG30,AH30,AI30,AJ30,AK30),LookUp!$W$2:$AE$65,7,FALSE)</f>
        <v>11</v>
      </c>
      <c r="AL31" s="130" t="s">
        <v>22</v>
      </c>
      <c r="AM31" s="131" t="str">
        <f>LEFT(VLOOKUP(AQ31,LookUp!$T$2:$U$17,2,FALSE),1)</f>
        <v>0</v>
      </c>
      <c r="AN31" s="131" t="str">
        <f>MID(VLOOKUP(AQ31,LookUp!$T$2:$U$17,2,FALSE),2,1)</f>
        <v>1</v>
      </c>
      <c r="AO31" s="131" t="str">
        <f>MID(VLOOKUP(AQ31,LookUp!$T$2:$U$17,2,FALSE),3,1)</f>
        <v>1</v>
      </c>
      <c r="AP31" s="131" t="str">
        <f>RIGHT(VLOOKUP(AQ31,LookUp!$T$2:$U$17,2,FALSE),1)</f>
        <v>1</v>
      </c>
      <c r="AQ31" s="132">
        <f>VLOOKUP(CONCATENATE(AL30,AM30,AN30,AO30,AP30,AQ30),LookUp!$W$2:$AE$65,8,FALSE)</f>
        <v>7</v>
      </c>
      <c r="AR31" s="130" t="s">
        <v>21</v>
      </c>
      <c r="AS31" s="131" t="str">
        <f>LEFT(VLOOKUP(AW31,LookUp!$T$2:$U$17,2,FALSE),1)</f>
        <v>1</v>
      </c>
      <c r="AT31" s="131" t="str">
        <f>MID(VLOOKUP(AW31,LookUp!$T$2:$U$17,2,FALSE),2,1)</f>
        <v>0</v>
      </c>
      <c r="AU31" s="131" t="str">
        <f>MID(VLOOKUP(AW31,LookUp!$T$2:$U$17,2,FALSE),3,1)</f>
        <v>1</v>
      </c>
      <c r="AV31" s="131" t="str">
        <f>RIGHT(VLOOKUP(AW31,LookUp!$T$2:$U$17,2,FALSE),1)</f>
        <v>0</v>
      </c>
      <c r="AW31" s="132">
        <f>VLOOKUP(CONCATENATE(AR30,AS30,AT30,AU30,AV30,AW30),LookUp!$W$2:$AE$65,9,FALSE)</f>
        <v>10</v>
      </c>
      <c r="AX31" s="12"/>
      <c r="BA31" s="225"/>
      <c r="BB31" s="225"/>
      <c r="BC31" s="225"/>
      <c r="BD31" s="225"/>
      <c r="BE31" s="225"/>
      <c r="BF31" s="225"/>
    </row>
    <row r="32" spans="1:65" ht="15.75" thickBot="1">
      <c r="A32" s="441"/>
      <c r="B32" s="64" t="str">
        <f>C31</f>
        <v>1</v>
      </c>
      <c r="C32" s="65" t="str">
        <f>D31</f>
        <v>1</v>
      </c>
      <c r="D32" s="65" t="str">
        <f>E31</f>
        <v>0</v>
      </c>
      <c r="E32" s="65" t="str">
        <f>F31</f>
        <v>1</v>
      </c>
      <c r="F32" s="66" t="str">
        <f>I31</f>
        <v>0</v>
      </c>
      <c r="G32" s="66" t="str">
        <f>J31</f>
        <v>0</v>
      </c>
      <c r="H32" s="66" t="str">
        <f>K31</f>
        <v>1</v>
      </c>
      <c r="I32" s="66" t="str">
        <f>L31</f>
        <v>1</v>
      </c>
      <c r="J32" s="65" t="str">
        <f>O31</f>
        <v>0</v>
      </c>
      <c r="K32" s="65" t="str">
        <f>P31</f>
        <v>1</v>
      </c>
      <c r="L32" s="65" t="str">
        <f>Q31</f>
        <v>1</v>
      </c>
      <c r="M32" s="65" t="str">
        <f>R31</f>
        <v>1</v>
      </c>
      <c r="N32" s="66" t="str">
        <f>U31</f>
        <v>0</v>
      </c>
      <c r="O32" s="66" t="str">
        <f>V31</f>
        <v>0</v>
      </c>
      <c r="P32" s="66" t="str">
        <f>W31</f>
        <v>0</v>
      </c>
      <c r="Q32" s="66" t="str">
        <f>X31</f>
        <v>1</v>
      </c>
      <c r="R32" s="65" t="str">
        <f>AA31</f>
        <v>0</v>
      </c>
      <c r="S32" s="65" t="str">
        <f>AB31</f>
        <v>1</v>
      </c>
      <c r="T32" s="65" t="str">
        <f>AC31</f>
        <v>0</v>
      </c>
      <c r="U32" s="65" t="str">
        <f>AD31</f>
        <v>0</v>
      </c>
      <c r="V32" s="66" t="str">
        <f>AG31</f>
        <v>1</v>
      </c>
      <c r="W32" s="66" t="str">
        <f>AH31</f>
        <v>0</v>
      </c>
      <c r="X32" s="66" t="str">
        <f>AI31</f>
        <v>1</v>
      </c>
      <c r="Y32" s="66" t="str">
        <f>AJ31</f>
        <v>1</v>
      </c>
      <c r="Z32" s="65" t="str">
        <f>AM31</f>
        <v>0</v>
      </c>
      <c r="AA32" s="65" t="str">
        <f>AN31</f>
        <v>1</v>
      </c>
      <c r="AB32" s="65" t="str">
        <f>AO31</f>
        <v>1</v>
      </c>
      <c r="AC32" s="65" t="str">
        <f>AP31</f>
        <v>1</v>
      </c>
      <c r="AD32" s="66" t="str">
        <f>AS31</f>
        <v>1</v>
      </c>
      <c r="AE32" s="66" t="str">
        <f>AT31</f>
        <v>0</v>
      </c>
      <c r="AF32" s="66" t="str">
        <f>AU31</f>
        <v>1</v>
      </c>
      <c r="AG32" s="67" t="str">
        <f>AV31</f>
        <v>0</v>
      </c>
      <c r="AH32" s="412" t="s">
        <v>588</v>
      </c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4"/>
      <c r="AX32" s="2"/>
    </row>
    <row r="33" spans="1:65" ht="18">
      <c r="A33" s="62" t="s">
        <v>368</v>
      </c>
      <c r="B33" s="68" t="str">
        <f>HLOOKUP(B$4,$B$1:$AG$32,32,FALSE)</f>
        <v>1</v>
      </c>
      <c r="C33" s="69" t="str">
        <f t="shared" ref="C33:AG33" si="16">HLOOKUP(C$4,$B$1:$AG$32,32,FALSE)</f>
        <v>1</v>
      </c>
      <c r="D33" s="69" t="str">
        <f t="shared" si="16"/>
        <v>0</v>
      </c>
      <c r="E33" s="69" t="str">
        <f t="shared" si="16"/>
        <v>1</v>
      </c>
      <c r="F33" s="70" t="str">
        <f t="shared" si="16"/>
        <v>1</v>
      </c>
      <c r="G33" s="70" t="str">
        <f t="shared" si="16"/>
        <v>1</v>
      </c>
      <c r="H33" s="70" t="str">
        <f t="shared" si="16"/>
        <v>1</v>
      </c>
      <c r="I33" s="70" t="str">
        <f t="shared" si="16"/>
        <v>0</v>
      </c>
      <c r="J33" s="69" t="str">
        <f t="shared" si="16"/>
        <v>1</v>
      </c>
      <c r="K33" s="69" t="str">
        <f t="shared" si="16"/>
        <v>0</v>
      </c>
      <c r="L33" s="69" t="str">
        <f t="shared" si="16"/>
        <v>1</v>
      </c>
      <c r="M33" s="69" t="str">
        <f t="shared" si="16"/>
        <v>1</v>
      </c>
      <c r="N33" s="70" t="str">
        <f t="shared" si="16"/>
        <v>0</v>
      </c>
      <c r="O33" s="70" t="str">
        <f t="shared" si="16"/>
        <v>1</v>
      </c>
      <c r="P33" s="70" t="str">
        <f t="shared" si="16"/>
        <v>1</v>
      </c>
      <c r="Q33" s="70" t="str">
        <f t="shared" si="16"/>
        <v>1</v>
      </c>
      <c r="R33" s="69" t="str">
        <f t="shared" si="16"/>
        <v>1</v>
      </c>
      <c r="S33" s="69" t="str">
        <f t="shared" si="16"/>
        <v>1</v>
      </c>
      <c r="T33" s="69" t="str">
        <f t="shared" si="16"/>
        <v>1</v>
      </c>
      <c r="U33" s="69" t="str">
        <f t="shared" si="16"/>
        <v>0</v>
      </c>
      <c r="V33" s="70" t="str">
        <f t="shared" si="16"/>
        <v>0</v>
      </c>
      <c r="W33" s="70" t="str">
        <f t="shared" si="16"/>
        <v>1</v>
      </c>
      <c r="X33" s="70" t="str">
        <f t="shared" si="16"/>
        <v>0</v>
      </c>
      <c r="Y33" s="70" t="str">
        <f t="shared" si="16"/>
        <v>0</v>
      </c>
      <c r="Z33" s="69" t="str">
        <f t="shared" si="16"/>
        <v>0</v>
      </c>
      <c r="AA33" s="69" t="str">
        <f t="shared" si="16"/>
        <v>0</v>
      </c>
      <c r="AB33" s="69" t="str">
        <f t="shared" si="16"/>
        <v>0</v>
      </c>
      <c r="AC33" s="69" t="str">
        <f t="shared" si="16"/>
        <v>0</v>
      </c>
      <c r="AD33" s="70" t="str">
        <f t="shared" si="16"/>
        <v>0</v>
      </c>
      <c r="AE33" s="70" t="str">
        <f t="shared" si="16"/>
        <v>1</v>
      </c>
      <c r="AF33" s="70" t="str">
        <f t="shared" si="16"/>
        <v>1</v>
      </c>
      <c r="AG33" s="71" t="str">
        <f t="shared" si="16"/>
        <v>0</v>
      </c>
      <c r="AH33" s="415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416"/>
      <c r="AT33" s="416"/>
      <c r="AU33" s="416"/>
      <c r="AV33" s="416"/>
      <c r="AW33" s="417"/>
      <c r="AX33" s="409" t="s">
        <v>669</v>
      </c>
      <c r="AY33" s="410"/>
      <c r="AZ33" s="410"/>
      <c r="BA33" s="410"/>
      <c r="BB33" s="410"/>
      <c r="BC33" s="410"/>
      <c r="BD33" s="410"/>
      <c r="BE33" s="410"/>
      <c r="BF33" s="410"/>
      <c r="BG33" s="410"/>
      <c r="BH33" s="410"/>
      <c r="BI33" s="410"/>
      <c r="BJ33" s="410"/>
      <c r="BK33" s="410"/>
      <c r="BL33" s="410"/>
      <c r="BM33" s="411"/>
    </row>
    <row r="34" spans="1:65" ht="18.75" thickBot="1">
      <c r="A34" s="62" t="s">
        <v>488</v>
      </c>
      <c r="B34" s="72">
        <f>IF(B33+B19=1,1,0)</f>
        <v>0</v>
      </c>
      <c r="C34" s="70">
        <f t="shared" ref="C34:AG34" si="17">IF(C33+C19=1,1,0)</f>
        <v>0</v>
      </c>
      <c r="D34" s="70">
        <f t="shared" si="17"/>
        <v>1</v>
      </c>
      <c r="E34" s="70">
        <f t="shared" si="17"/>
        <v>1</v>
      </c>
      <c r="F34" s="69">
        <f t="shared" si="17"/>
        <v>1</v>
      </c>
      <c r="G34" s="69">
        <f t="shared" si="17"/>
        <v>0</v>
      </c>
      <c r="H34" s="69">
        <f t="shared" si="17"/>
        <v>1</v>
      </c>
      <c r="I34" s="69">
        <f t="shared" si="17"/>
        <v>0</v>
      </c>
      <c r="J34" s="70">
        <f t="shared" si="17"/>
        <v>1</v>
      </c>
      <c r="K34" s="70">
        <f t="shared" si="17"/>
        <v>0</v>
      </c>
      <c r="L34" s="70">
        <f t="shared" si="17"/>
        <v>0</v>
      </c>
      <c r="M34" s="70">
        <f t="shared" si="17"/>
        <v>0</v>
      </c>
      <c r="N34" s="69">
        <f t="shared" si="17"/>
        <v>1</v>
      </c>
      <c r="O34" s="69">
        <f t="shared" si="17"/>
        <v>0</v>
      </c>
      <c r="P34" s="69">
        <f t="shared" si="17"/>
        <v>1</v>
      </c>
      <c r="Q34" s="69">
        <f t="shared" si="17"/>
        <v>1</v>
      </c>
      <c r="R34" s="70">
        <f t="shared" si="17"/>
        <v>1</v>
      </c>
      <c r="S34" s="70">
        <f t="shared" si="17"/>
        <v>1</v>
      </c>
      <c r="T34" s="70">
        <f t="shared" si="17"/>
        <v>1</v>
      </c>
      <c r="U34" s="70">
        <f t="shared" si="17"/>
        <v>1</v>
      </c>
      <c r="V34" s="69">
        <f t="shared" si="17"/>
        <v>1</v>
      </c>
      <c r="W34" s="69">
        <f t="shared" si="17"/>
        <v>0</v>
      </c>
      <c r="X34" s="69">
        <f t="shared" si="17"/>
        <v>1</v>
      </c>
      <c r="Y34" s="69">
        <f t="shared" si="17"/>
        <v>1</v>
      </c>
      <c r="Z34" s="70">
        <f t="shared" si="17"/>
        <v>1</v>
      </c>
      <c r="AA34" s="70">
        <f t="shared" si="17"/>
        <v>0</v>
      </c>
      <c r="AB34" s="70">
        <f t="shared" si="17"/>
        <v>0</v>
      </c>
      <c r="AC34" s="70">
        <f t="shared" si="17"/>
        <v>0</v>
      </c>
      <c r="AD34" s="69">
        <f t="shared" si="17"/>
        <v>0</v>
      </c>
      <c r="AE34" s="69">
        <f t="shared" si="17"/>
        <v>1</v>
      </c>
      <c r="AF34" s="69">
        <f t="shared" si="17"/>
        <v>0</v>
      </c>
      <c r="AG34" s="73">
        <f t="shared" si="17"/>
        <v>0</v>
      </c>
      <c r="AH34" s="415"/>
      <c r="AI34" s="416"/>
      <c r="AJ34" s="416"/>
      <c r="AK34" s="416"/>
      <c r="AL34" s="416"/>
      <c r="AM34" s="416"/>
      <c r="AN34" s="416"/>
      <c r="AO34" s="416"/>
      <c r="AP34" s="416"/>
      <c r="AQ34" s="416"/>
      <c r="AR34" s="416"/>
      <c r="AS34" s="416"/>
      <c r="AT34" s="416"/>
      <c r="AU34" s="416"/>
      <c r="AV34" s="416"/>
      <c r="AW34" s="417"/>
      <c r="AX34" s="250">
        <f>VLOOKUP(CONCATENATE(B27,C27,D27,E27),LookUp!$AG$2:$AH$17,2,FALSE)</f>
        <v>6</v>
      </c>
      <c r="AY34" s="251">
        <f>VLOOKUP(CONCATENATE(F27,G27,H27,I27),LookUp!$AG$2:$AH$17,2,FALSE)</f>
        <v>8</v>
      </c>
      <c r="AZ34" s="251">
        <f>VLOOKUP(CONCATENATE(J27,K27,L27,M27),LookUp!$AG$2:$AH$17,2,FALSE)</f>
        <v>0</v>
      </c>
      <c r="BA34" s="251" t="str">
        <f>VLOOKUP(CONCATENATE(N27,O27,P27,Q27),LookUp!$AG$2:$AH$17,2,FALSE)</f>
        <v>D</v>
      </c>
      <c r="BB34" s="251" t="str">
        <f>VLOOKUP(CONCATENATE(R27,S27,T27,U27),LookUp!$AG$2:$AH$17,2,FALSE)</f>
        <v>C</v>
      </c>
      <c r="BC34" s="251">
        <f>VLOOKUP(CONCATENATE(V27,W27,X27,Y27),LookUp!$AG$2:$AH$17,2,FALSE)</f>
        <v>6</v>
      </c>
      <c r="BD34" s="251" t="str">
        <f>VLOOKUP(CONCATENATE(Z27,AA27,AB27,AC27),LookUp!$AG$2:$AH$17,2,FALSE)</f>
        <v>C</v>
      </c>
      <c r="BE34" s="251">
        <f>VLOOKUP(CONCATENATE(AD27,AE27,AF27,AG27),LookUp!$AG$2:$AH$17,2,FALSE)</f>
        <v>0</v>
      </c>
      <c r="BF34" s="251">
        <f>VLOOKUP(CONCATENATE(B34,C34,D34,E34),LookUp!$AG$2:$AH$17,2,FALSE)</f>
        <v>3</v>
      </c>
      <c r="BG34" s="251" t="str">
        <f>VLOOKUP(CONCATENATE(F34,G34,H34,I34),LookUp!$AG$2:$AH$17,2,FALSE)</f>
        <v>A</v>
      </c>
      <c r="BH34" s="251">
        <f>VLOOKUP(CONCATENATE(J34,K34,L34,M34),LookUp!$AG$2:$AH$17,2,FALSE)</f>
        <v>8</v>
      </c>
      <c r="BI34" s="251" t="str">
        <f>VLOOKUP(CONCATENATE(N34,O34,P34,Q34),LookUp!$AG$2:$AH$17,2,FALSE)</f>
        <v>B</v>
      </c>
      <c r="BJ34" s="251" t="str">
        <f>VLOOKUP(CONCATENATE(R34,S34,T34,U34),LookUp!$AG$2:$AH$17,2,FALSE)</f>
        <v>F</v>
      </c>
      <c r="BK34" s="251" t="str">
        <f>VLOOKUP(CONCATENATE(V34,W34,X34,Y34),LookUp!$AG$2:$AH$17,2,FALSE)</f>
        <v>B</v>
      </c>
      <c r="BL34" s="251">
        <f>VLOOKUP(CONCATENATE(Z34,AA34,AB34,AC34),LookUp!$AG$2:$AH$17,2,FALSE)</f>
        <v>8</v>
      </c>
      <c r="BM34" s="252">
        <f>VLOOKUP(CONCATENATE(AD34,AE34,AF34,AG34),LookUp!$AG$2:$AH$17,2,FALSE)</f>
        <v>4</v>
      </c>
    </row>
    <row r="35" spans="1:65" ht="20.25" thickBot="1">
      <c r="A35" s="63" t="s">
        <v>489</v>
      </c>
      <c r="B35" s="172">
        <f>B34</f>
        <v>0</v>
      </c>
      <c r="C35" s="171">
        <f t="shared" ref="C35:AG35" si="18">C34</f>
        <v>0</v>
      </c>
      <c r="D35" s="171">
        <f t="shared" si="18"/>
        <v>1</v>
      </c>
      <c r="E35" s="171">
        <f t="shared" si="18"/>
        <v>1</v>
      </c>
      <c r="F35" s="170">
        <f t="shared" si="18"/>
        <v>1</v>
      </c>
      <c r="G35" s="170">
        <f t="shared" si="18"/>
        <v>0</v>
      </c>
      <c r="H35" s="170">
        <f t="shared" si="18"/>
        <v>1</v>
      </c>
      <c r="I35" s="170">
        <f t="shared" si="18"/>
        <v>0</v>
      </c>
      <c r="J35" s="171">
        <f t="shared" si="18"/>
        <v>1</v>
      </c>
      <c r="K35" s="171">
        <f t="shared" si="18"/>
        <v>0</v>
      </c>
      <c r="L35" s="171">
        <f t="shared" si="18"/>
        <v>0</v>
      </c>
      <c r="M35" s="171">
        <f t="shared" si="18"/>
        <v>0</v>
      </c>
      <c r="N35" s="170">
        <f t="shared" si="18"/>
        <v>1</v>
      </c>
      <c r="O35" s="170">
        <f t="shared" si="18"/>
        <v>0</v>
      </c>
      <c r="P35" s="170">
        <f t="shared" si="18"/>
        <v>1</v>
      </c>
      <c r="Q35" s="170">
        <f t="shared" si="18"/>
        <v>1</v>
      </c>
      <c r="R35" s="171">
        <f t="shared" si="18"/>
        <v>1</v>
      </c>
      <c r="S35" s="171">
        <f t="shared" si="18"/>
        <v>1</v>
      </c>
      <c r="T35" s="171">
        <f t="shared" si="18"/>
        <v>1</v>
      </c>
      <c r="U35" s="171">
        <f t="shared" si="18"/>
        <v>1</v>
      </c>
      <c r="V35" s="170">
        <f t="shared" si="18"/>
        <v>1</v>
      </c>
      <c r="W35" s="170">
        <f t="shared" si="18"/>
        <v>0</v>
      </c>
      <c r="X35" s="170">
        <f t="shared" si="18"/>
        <v>1</v>
      </c>
      <c r="Y35" s="170">
        <f t="shared" si="18"/>
        <v>1</v>
      </c>
      <c r="Z35" s="171">
        <f t="shared" si="18"/>
        <v>1</v>
      </c>
      <c r="AA35" s="171">
        <f t="shared" si="18"/>
        <v>0</v>
      </c>
      <c r="AB35" s="171">
        <f t="shared" si="18"/>
        <v>0</v>
      </c>
      <c r="AC35" s="171">
        <f t="shared" si="18"/>
        <v>0</v>
      </c>
      <c r="AD35" s="170">
        <f t="shared" si="18"/>
        <v>0</v>
      </c>
      <c r="AE35" s="170">
        <f t="shared" si="18"/>
        <v>1</v>
      </c>
      <c r="AF35" s="170">
        <f t="shared" si="18"/>
        <v>0</v>
      </c>
      <c r="AG35" s="136">
        <f t="shared" si="18"/>
        <v>0</v>
      </c>
      <c r="AH35" s="418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20"/>
      <c r="AX35" s="2"/>
      <c r="AY35" s="2"/>
      <c r="AZ35" s="2"/>
      <c r="BA35" s="193"/>
      <c r="BB35" s="193"/>
      <c r="BC35" s="193"/>
      <c r="BD35" s="193"/>
    </row>
    <row r="36" spans="1:65" ht="18">
      <c r="A36" s="57" t="s">
        <v>442</v>
      </c>
      <c r="B36" s="64">
        <f>HLOOKUP(B$3,$B$1:$AW$34,34,FALSE)</f>
        <v>0</v>
      </c>
      <c r="C36" s="65">
        <f t="shared" ref="C36:AW36" si="19">HLOOKUP(C$3,$B$1:$AW$34,34,FALSE)</f>
        <v>0</v>
      </c>
      <c r="D36" s="65">
        <f t="shared" si="19"/>
        <v>0</v>
      </c>
      <c r="E36" s="65">
        <f t="shared" si="19"/>
        <v>1</v>
      </c>
      <c r="F36" s="66">
        <f t="shared" si="19"/>
        <v>1</v>
      </c>
      <c r="G36" s="66">
        <f t="shared" si="19"/>
        <v>1</v>
      </c>
      <c r="H36" s="66">
        <f t="shared" si="19"/>
        <v>1</v>
      </c>
      <c r="I36" s="66">
        <f t="shared" si="19"/>
        <v>1</v>
      </c>
      <c r="J36" s="65">
        <f t="shared" si="19"/>
        <v>0</v>
      </c>
      <c r="K36" s="65">
        <f t="shared" si="19"/>
        <v>1</v>
      </c>
      <c r="L36" s="65">
        <f t="shared" si="19"/>
        <v>0</v>
      </c>
      <c r="M36" s="65">
        <f t="shared" si="19"/>
        <v>1</v>
      </c>
      <c r="N36" s="66">
        <f t="shared" si="19"/>
        <v>0</v>
      </c>
      <c r="O36" s="66">
        <f t="shared" si="19"/>
        <v>1</v>
      </c>
      <c r="P36" s="66">
        <f t="shared" si="19"/>
        <v>0</v>
      </c>
      <c r="Q36" s="65">
        <f t="shared" si="19"/>
        <v>0</v>
      </c>
      <c r="R36" s="65">
        <f t="shared" si="19"/>
        <v>0</v>
      </c>
      <c r="S36" s="65">
        <f t="shared" si="19"/>
        <v>1</v>
      </c>
      <c r="T36" s="65">
        <f t="shared" si="19"/>
        <v>0</v>
      </c>
      <c r="U36" s="65">
        <f t="shared" si="19"/>
        <v>1</v>
      </c>
      <c r="V36" s="66">
        <f t="shared" si="19"/>
        <v>0</v>
      </c>
      <c r="W36" s="66">
        <f t="shared" si="19"/>
        <v>1</v>
      </c>
      <c r="X36" s="66">
        <f t="shared" si="19"/>
        <v>1</v>
      </c>
      <c r="Y36" s="66">
        <f t="shared" si="19"/>
        <v>1</v>
      </c>
      <c r="Z36" s="65">
        <f t="shared" si="19"/>
        <v>1</v>
      </c>
      <c r="AA36" s="65">
        <f t="shared" si="19"/>
        <v>1</v>
      </c>
      <c r="AB36" s="65">
        <f t="shared" si="19"/>
        <v>1</v>
      </c>
      <c r="AC36" s="65">
        <f t="shared" si="19"/>
        <v>1</v>
      </c>
      <c r="AD36" s="66">
        <f t="shared" si="19"/>
        <v>1</v>
      </c>
      <c r="AE36" s="66">
        <f t="shared" si="19"/>
        <v>1</v>
      </c>
      <c r="AF36" s="66">
        <f t="shared" si="19"/>
        <v>1</v>
      </c>
      <c r="AG36" s="66">
        <f t="shared" si="19"/>
        <v>1</v>
      </c>
      <c r="AH36" s="65">
        <f t="shared" si="19"/>
        <v>0</v>
      </c>
      <c r="AI36" s="65">
        <f t="shared" si="19"/>
        <v>1</v>
      </c>
      <c r="AJ36" s="65">
        <f t="shared" si="19"/>
        <v>1</v>
      </c>
      <c r="AK36" s="65">
        <f t="shared" si="19"/>
        <v>1</v>
      </c>
      <c r="AL36" s="66">
        <f t="shared" si="19"/>
        <v>1</v>
      </c>
      <c r="AM36" s="66">
        <f t="shared" si="19"/>
        <v>1</v>
      </c>
      <c r="AN36" s="66">
        <f t="shared" si="19"/>
        <v>0</v>
      </c>
      <c r="AO36" s="65">
        <f t="shared" si="19"/>
        <v>0</v>
      </c>
      <c r="AP36" s="65">
        <f t="shared" si="19"/>
        <v>0</v>
      </c>
      <c r="AQ36" s="65">
        <f t="shared" si="19"/>
        <v>0</v>
      </c>
      <c r="AR36" s="65">
        <f t="shared" si="19"/>
        <v>0</v>
      </c>
      <c r="AS36" s="65">
        <f t="shared" si="19"/>
        <v>0</v>
      </c>
      <c r="AT36" s="66">
        <f t="shared" si="19"/>
        <v>1</v>
      </c>
      <c r="AU36" s="66">
        <f t="shared" si="19"/>
        <v>0</v>
      </c>
      <c r="AV36" s="66">
        <f t="shared" si="19"/>
        <v>0</v>
      </c>
      <c r="AW36" s="67">
        <f t="shared" si="19"/>
        <v>0</v>
      </c>
      <c r="AX36" s="2"/>
      <c r="BA36" s="225"/>
      <c r="BB36" s="225"/>
      <c r="BC36" s="225"/>
      <c r="BD36" s="225"/>
    </row>
    <row r="37" spans="1:65" ht="18">
      <c r="A37" s="58" t="s">
        <v>491</v>
      </c>
      <c r="B37" s="68" t="str">
        <f>'Key1'!B87</f>
        <v>1</v>
      </c>
      <c r="C37" s="69" t="str">
        <f>'Key1'!C87</f>
        <v>0</v>
      </c>
      <c r="D37" s="69" t="str">
        <f>'Key1'!D87</f>
        <v>0</v>
      </c>
      <c r="E37" s="69" t="str">
        <f>'Key1'!E87</f>
        <v>1</v>
      </c>
      <c r="F37" s="70" t="str">
        <f>'Key1'!F87</f>
        <v>1</v>
      </c>
      <c r="G37" s="70" t="str">
        <f>'Key1'!G87</f>
        <v>0</v>
      </c>
      <c r="H37" s="70" t="str">
        <f>'Key1'!H87</f>
        <v>0</v>
      </c>
      <c r="I37" s="70" t="str">
        <f>'Key1'!I87</f>
        <v>1</v>
      </c>
      <c r="J37" s="69" t="str">
        <f>'Key1'!J87</f>
        <v>1</v>
      </c>
      <c r="K37" s="69" t="str">
        <f>'Key1'!K87</f>
        <v>1</v>
      </c>
      <c r="L37" s="69" t="str">
        <f>'Key1'!L87</f>
        <v>0</v>
      </c>
      <c r="M37" s="70" t="str">
        <f>'Key1'!M87</f>
        <v>0</v>
      </c>
      <c r="N37" s="70" t="str">
        <f>'Key1'!N87</f>
        <v>0</v>
      </c>
      <c r="O37" s="70" t="str">
        <f>'Key1'!O87</f>
        <v>0</v>
      </c>
      <c r="P37" s="70" t="str">
        <f>'Key1'!P87</f>
        <v>1</v>
      </c>
      <c r="Q37" s="70" t="str">
        <f>'Key1'!Q87</f>
        <v>1</v>
      </c>
      <c r="R37" s="69" t="str">
        <f>'Key1'!R87</f>
        <v>0</v>
      </c>
      <c r="S37" s="69" t="str">
        <f>'Key1'!S87</f>
        <v>0</v>
      </c>
      <c r="T37" s="69" t="str">
        <f>'Key1'!T87</f>
        <v>0</v>
      </c>
      <c r="U37" s="69" t="str">
        <f>'Key1'!U87</f>
        <v>1</v>
      </c>
      <c r="V37" s="70" t="str">
        <f>'Key1'!V87</f>
        <v>0</v>
      </c>
      <c r="W37" s="70" t="str">
        <f>'Key1'!W87</f>
        <v>0</v>
      </c>
      <c r="X37" s="70" t="str">
        <f>'Key1'!X87</f>
        <v>1</v>
      </c>
      <c r="Y37" s="70" t="str">
        <f>'Key1'!Y87</f>
        <v>1</v>
      </c>
      <c r="Z37" s="69" t="str">
        <f>'Key1'!Z87</f>
        <v>1</v>
      </c>
      <c r="AA37" s="69" t="str">
        <f>'Key1'!AA87</f>
        <v>0</v>
      </c>
      <c r="AB37" s="69" t="str">
        <f>'Key1'!AB87</f>
        <v>0</v>
      </c>
      <c r="AC37" s="69" t="str">
        <f>'Key1'!AC87</f>
        <v>1</v>
      </c>
      <c r="AD37" s="70" t="str">
        <f>'Key1'!AD87</f>
        <v>0</v>
      </c>
      <c r="AE37" s="70" t="str">
        <f>'Key1'!AE87</f>
        <v>1</v>
      </c>
      <c r="AF37" s="70" t="str">
        <f>'Key1'!AF87</f>
        <v>1</v>
      </c>
      <c r="AG37" s="70" t="str">
        <f>'Key1'!AG87</f>
        <v>1</v>
      </c>
      <c r="AH37" s="69" t="str">
        <f>'Key1'!AH87</f>
        <v>1</v>
      </c>
      <c r="AI37" s="69" t="str">
        <f>'Key1'!AI87</f>
        <v>1</v>
      </c>
      <c r="AJ37" s="69" t="str">
        <f>'Key1'!AJ87</f>
        <v>0</v>
      </c>
      <c r="AK37" s="70" t="str">
        <f>'Key1'!AK87</f>
        <v>0</v>
      </c>
      <c r="AL37" s="70" t="str">
        <f>'Key1'!AL87</f>
        <v>1</v>
      </c>
      <c r="AM37" s="70" t="str">
        <f>'Key1'!AM87</f>
        <v>0</v>
      </c>
      <c r="AN37" s="70" t="str">
        <f>'Key1'!AN87</f>
        <v>0</v>
      </c>
      <c r="AO37" s="70" t="str">
        <f>'Key1'!AO87</f>
        <v>1</v>
      </c>
      <c r="AP37" s="69" t="str">
        <f>'Key1'!AP87</f>
        <v>0</v>
      </c>
      <c r="AQ37" s="69" t="str">
        <f>'Key1'!AQ87</f>
        <v>0</v>
      </c>
      <c r="AR37" s="69" t="str">
        <f>'Key1'!AR87</f>
        <v>0</v>
      </c>
      <c r="AS37" s="69" t="str">
        <f>'Key1'!AS87</f>
        <v>1</v>
      </c>
      <c r="AT37" s="70" t="str">
        <f>'Key1'!AT87</f>
        <v>1</v>
      </c>
      <c r="AU37" s="70" t="str">
        <f>'Key1'!AU87</f>
        <v>1</v>
      </c>
      <c r="AV37" s="70" t="str">
        <f>'Key1'!AV87</f>
        <v>1</v>
      </c>
      <c r="AW37" s="71" t="str">
        <f>'Key1'!AW87</f>
        <v>1</v>
      </c>
      <c r="AX37" s="2"/>
      <c r="BA37" s="225"/>
      <c r="BB37" s="225"/>
      <c r="BC37" s="225"/>
      <c r="BD37" s="225"/>
    </row>
    <row r="38" spans="1:65" ht="18.75" thickBot="1">
      <c r="A38" s="58" t="s">
        <v>499</v>
      </c>
      <c r="B38" s="137">
        <f>IF(B36+B37=1,1,0)</f>
        <v>1</v>
      </c>
      <c r="C38" s="50">
        <f t="shared" ref="C38:AW38" si="20">IF(C36+C37=1,1,0)</f>
        <v>0</v>
      </c>
      <c r="D38" s="50">
        <f t="shared" si="20"/>
        <v>0</v>
      </c>
      <c r="E38" s="50">
        <f t="shared" si="20"/>
        <v>0</v>
      </c>
      <c r="F38" s="49">
        <f t="shared" si="20"/>
        <v>0</v>
      </c>
      <c r="G38" s="49">
        <f t="shared" si="20"/>
        <v>1</v>
      </c>
      <c r="H38" s="49">
        <f t="shared" si="20"/>
        <v>1</v>
      </c>
      <c r="I38" s="49">
        <f t="shared" si="20"/>
        <v>0</v>
      </c>
      <c r="J38" s="50">
        <f t="shared" si="20"/>
        <v>1</v>
      </c>
      <c r="K38" s="50">
        <f t="shared" si="20"/>
        <v>0</v>
      </c>
      <c r="L38" s="50">
        <f t="shared" si="20"/>
        <v>0</v>
      </c>
      <c r="M38" s="50">
        <f t="shared" si="20"/>
        <v>1</v>
      </c>
      <c r="N38" s="49">
        <f t="shared" si="20"/>
        <v>0</v>
      </c>
      <c r="O38" s="49">
        <f t="shared" si="20"/>
        <v>1</v>
      </c>
      <c r="P38" s="49">
        <f t="shared" si="20"/>
        <v>1</v>
      </c>
      <c r="Q38" s="50">
        <f t="shared" si="20"/>
        <v>1</v>
      </c>
      <c r="R38" s="50">
        <f t="shared" si="20"/>
        <v>0</v>
      </c>
      <c r="S38" s="50">
        <f t="shared" si="20"/>
        <v>1</v>
      </c>
      <c r="T38" s="50">
        <f t="shared" si="20"/>
        <v>0</v>
      </c>
      <c r="U38" s="50">
        <f t="shared" si="20"/>
        <v>0</v>
      </c>
      <c r="V38" s="49">
        <f t="shared" si="20"/>
        <v>0</v>
      </c>
      <c r="W38" s="49">
        <f t="shared" si="20"/>
        <v>1</v>
      </c>
      <c r="X38" s="49">
        <f t="shared" si="20"/>
        <v>0</v>
      </c>
      <c r="Y38" s="49">
        <f t="shared" si="20"/>
        <v>0</v>
      </c>
      <c r="Z38" s="50">
        <f t="shared" si="20"/>
        <v>0</v>
      </c>
      <c r="AA38" s="50">
        <f t="shared" si="20"/>
        <v>1</v>
      </c>
      <c r="AB38" s="50">
        <f t="shared" si="20"/>
        <v>1</v>
      </c>
      <c r="AC38" s="50">
        <f t="shared" si="20"/>
        <v>0</v>
      </c>
      <c r="AD38" s="49">
        <f t="shared" si="20"/>
        <v>1</v>
      </c>
      <c r="AE38" s="49">
        <f t="shared" si="20"/>
        <v>0</v>
      </c>
      <c r="AF38" s="49">
        <f t="shared" si="20"/>
        <v>0</v>
      </c>
      <c r="AG38" s="49">
        <f t="shared" si="20"/>
        <v>0</v>
      </c>
      <c r="AH38" s="50">
        <f t="shared" si="20"/>
        <v>1</v>
      </c>
      <c r="AI38" s="50">
        <f t="shared" si="20"/>
        <v>0</v>
      </c>
      <c r="AJ38" s="50">
        <f t="shared" si="20"/>
        <v>1</v>
      </c>
      <c r="AK38" s="50">
        <f t="shared" si="20"/>
        <v>1</v>
      </c>
      <c r="AL38" s="49">
        <f t="shared" si="20"/>
        <v>0</v>
      </c>
      <c r="AM38" s="49">
        <f t="shared" si="20"/>
        <v>1</v>
      </c>
      <c r="AN38" s="49">
        <f t="shared" si="20"/>
        <v>0</v>
      </c>
      <c r="AO38" s="50">
        <f t="shared" si="20"/>
        <v>1</v>
      </c>
      <c r="AP38" s="50">
        <f t="shared" si="20"/>
        <v>0</v>
      </c>
      <c r="AQ38" s="50">
        <f t="shared" si="20"/>
        <v>0</v>
      </c>
      <c r="AR38" s="50">
        <f t="shared" si="20"/>
        <v>0</v>
      </c>
      <c r="AS38" s="50">
        <f t="shared" si="20"/>
        <v>1</v>
      </c>
      <c r="AT38" s="49">
        <f t="shared" si="20"/>
        <v>0</v>
      </c>
      <c r="AU38" s="49">
        <f t="shared" si="20"/>
        <v>1</v>
      </c>
      <c r="AV38" s="49">
        <f t="shared" si="20"/>
        <v>1</v>
      </c>
      <c r="AW38" s="173">
        <f t="shared" si="20"/>
        <v>1</v>
      </c>
      <c r="AX38" s="2"/>
      <c r="BA38" s="225"/>
      <c r="BB38" s="225"/>
      <c r="BC38" s="225"/>
      <c r="BD38" s="225"/>
    </row>
    <row r="39" spans="1:65" ht="16.5" customHeight="1" thickBot="1">
      <c r="A39" s="430" t="s">
        <v>485</v>
      </c>
      <c r="B39" s="130" t="s">
        <v>16</v>
      </c>
      <c r="C39" s="51" t="str">
        <f>LEFT(VLOOKUP(G39,LookUp!$T$2:$U$17,2,FALSE),1)</f>
        <v>1</v>
      </c>
      <c r="D39" s="51" t="str">
        <f>MID(VLOOKUP(G39,LookUp!$T$2:$U$17,2,FALSE),2,1)</f>
        <v>1</v>
      </c>
      <c r="E39" s="51" t="str">
        <f>MID(VLOOKUP(G39,LookUp!$T$2:$U$17,2,FALSE),3,1)</f>
        <v>1</v>
      </c>
      <c r="F39" s="51" t="str">
        <f>RIGHT(VLOOKUP(G39,LookUp!$T$2:$U$17,2,FALSE),1)</f>
        <v>1</v>
      </c>
      <c r="G39" s="53">
        <f>VLOOKUP(CONCATENATE(B38,C38,D38,E38,F38,G38),LookUp!$W$2:$AE$65,2,FALSE)</f>
        <v>15</v>
      </c>
      <c r="H39" s="130" t="s">
        <v>17</v>
      </c>
      <c r="I39" s="51" t="str">
        <f>LEFT(VLOOKUP(M39,LookUp!$T$2:$U$17,2,FALSE),1)</f>
        <v>0</v>
      </c>
      <c r="J39" s="51" t="str">
        <f>MID(VLOOKUP(M39,LookUp!$T$2:$U$17,2,FALSE),2,1)</f>
        <v>0</v>
      </c>
      <c r="K39" s="51" t="str">
        <f>MID(VLOOKUP(M39,LookUp!$T$2:$U$17,2,FALSE),3,1)</f>
        <v>1</v>
      </c>
      <c r="L39" s="51" t="str">
        <f>RIGHT(VLOOKUP(M39,LookUp!$T$2:$U$17,2,FALSE),1)</f>
        <v>1</v>
      </c>
      <c r="M39" s="53">
        <f>VLOOKUP(CONCATENATE(H38,I38,J38,K38,L38,M38),LookUp!$W$2:$AE$65,3,FALSE)</f>
        <v>3</v>
      </c>
      <c r="N39" s="130" t="s">
        <v>18</v>
      </c>
      <c r="O39" s="51" t="str">
        <f>LEFT(VLOOKUP(S39,LookUp!$T$2:$U$17,2,FALSE),1)</f>
        <v>1</v>
      </c>
      <c r="P39" s="51" t="str">
        <f>MID(VLOOKUP(S39,LookUp!$T$2:$U$17,2,FALSE),2,1)</f>
        <v>1</v>
      </c>
      <c r="Q39" s="51" t="str">
        <f>MID(VLOOKUP(S39,LookUp!$T$2:$U$17,2,FALSE),3,1)</f>
        <v>1</v>
      </c>
      <c r="R39" s="51" t="str">
        <f>RIGHT(VLOOKUP(S39,LookUp!$T$2:$U$17,2,FALSE),1)</f>
        <v>1</v>
      </c>
      <c r="S39" s="53">
        <f>VLOOKUP(CONCATENATE(N38,O38,P38,Q38,R38,S38),LookUp!$W$2:$AE$65,4,FALSE)</f>
        <v>15</v>
      </c>
      <c r="T39" s="130" t="s">
        <v>19</v>
      </c>
      <c r="U39" s="51" t="str">
        <f>LEFT(VLOOKUP(Y39,LookUp!$T$2:$U$17,2,FALSE),1)</f>
        <v>1</v>
      </c>
      <c r="V39" s="51" t="str">
        <f>MID(VLOOKUP(Y39,LookUp!$T$2:$U$17,2,FALSE),2,1)</f>
        <v>1</v>
      </c>
      <c r="W39" s="51" t="str">
        <f>MID(VLOOKUP(Y39,LookUp!$T$2:$U$17,2,FALSE),3,1)</f>
        <v>1</v>
      </c>
      <c r="X39" s="51" t="str">
        <f>RIGHT(VLOOKUP(Y39,LookUp!$T$2:$U$17,2,FALSE),1)</f>
        <v>0</v>
      </c>
      <c r="Y39" s="53">
        <f>VLOOKUP(CONCATENATE(T38,U38,V38,W38,X38,Y38),LookUp!$W$2:$AE$65,5,FALSE)</f>
        <v>14</v>
      </c>
      <c r="Z39" s="130" t="s">
        <v>98</v>
      </c>
      <c r="AA39" s="51" t="str">
        <f>LEFT(VLOOKUP(AE39,LookUp!$T$2:$U$17,2,FALSE),1)</f>
        <v>0</v>
      </c>
      <c r="AB39" s="51" t="str">
        <f>MID(VLOOKUP(AE39,LookUp!$T$2:$U$17,2,FALSE),2,1)</f>
        <v>0</v>
      </c>
      <c r="AC39" s="51" t="str">
        <f>MID(VLOOKUP(AE39,LookUp!$T$2:$U$17,2,FALSE),3,1)</f>
        <v>0</v>
      </c>
      <c r="AD39" s="51" t="str">
        <f>RIGHT(VLOOKUP(AE39,LookUp!$T$2:$U$17,2,FALSE),1)</f>
        <v>0</v>
      </c>
      <c r="AE39" s="53">
        <f>VLOOKUP(CONCATENATE(Z38,AA38,AB38,AC38,AD38,AE38),LookUp!$W$2:$AE$65,6,FALSE)</f>
        <v>0</v>
      </c>
      <c r="AF39" s="130" t="s">
        <v>20</v>
      </c>
      <c r="AG39" s="51" t="str">
        <f>LEFT(VLOOKUP(AK39,LookUp!$T$2:$U$17,2,FALSE),1)</f>
        <v>1</v>
      </c>
      <c r="AH39" s="131" t="str">
        <f>MID(VLOOKUP(AK39,LookUp!$T$2:$U$17,2,FALSE),2,1)</f>
        <v>1</v>
      </c>
      <c r="AI39" s="131" t="str">
        <f>MID(VLOOKUP(AK39,LookUp!$T$2:$U$17,2,FALSE),3,1)</f>
        <v>0</v>
      </c>
      <c r="AJ39" s="131" t="str">
        <f>RIGHT(VLOOKUP(AK39,LookUp!$T$2:$U$17,2,FALSE),1)</f>
        <v>0</v>
      </c>
      <c r="AK39" s="132">
        <f>VLOOKUP(CONCATENATE(AF38,AG38,AH38,AI38,AJ38,AK38),LookUp!$W$2:$AE$65,7,FALSE)</f>
        <v>12</v>
      </c>
      <c r="AL39" s="130" t="s">
        <v>22</v>
      </c>
      <c r="AM39" s="131" t="str">
        <f>LEFT(VLOOKUP(AQ39,LookUp!$T$2:$U$17,2,FALSE),1)</f>
        <v>1</v>
      </c>
      <c r="AN39" s="131" t="str">
        <f>MID(VLOOKUP(AQ39,LookUp!$T$2:$U$17,2,FALSE),2,1)</f>
        <v>0</v>
      </c>
      <c r="AO39" s="131" t="str">
        <f>MID(VLOOKUP(AQ39,LookUp!$T$2:$U$17,2,FALSE),3,1)</f>
        <v>0</v>
      </c>
      <c r="AP39" s="131" t="str">
        <f>RIGHT(VLOOKUP(AQ39,LookUp!$T$2:$U$17,2,FALSE),1)</f>
        <v>1</v>
      </c>
      <c r="AQ39" s="132">
        <f>VLOOKUP(CONCATENATE(AL38,AM38,AN38,AO38,AP38,AQ38),LookUp!$W$2:$AE$65,8,FALSE)</f>
        <v>9</v>
      </c>
      <c r="AR39" s="130" t="s">
        <v>21</v>
      </c>
      <c r="AS39" s="131" t="str">
        <f>LEFT(VLOOKUP(AW39,LookUp!$T$2:$U$17,2,FALSE),1)</f>
        <v>1</v>
      </c>
      <c r="AT39" s="131" t="str">
        <f>MID(VLOOKUP(AW39,LookUp!$T$2:$U$17,2,FALSE),2,1)</f>
        <v>0</v>
      </c>
      <c r="AU39" s="131" t="str">
        <f>MID(VLOOKUP(AW39,LookUp!$T$2:$U$17,2,FALSE),3,1)</f>
        <v>1</v>
      </c>
      <c r="AV39" s="131" t="str">
        <f>RIGHT(VLOOKUP(AW39,LookUp!$T$2:$U$17,2,FALSE),1)</f>
        <v>1</v>
      </c>
      <c r="AW39" s="132">
        <f>VLOOKUP(CONCATENATE(AR38,AS38,AT38,AU38,AV38,AW38),LookUp!$W$2:$AE$65,9,FALSE)</f>
        <v>11</v>
      </c>
      <c r="AX39" s="12"/>
      <c r="BA39" s="225"/>
      <c r="BB39" s="225"/>
      <c r="BC39" s="225"/>
      <c r="BD39" s="225"/>
    </row>
    <row r="40" spans="1:65" ht="15.75" thickBot="1">
      <c r="A40" s="431"/>
      <c r="B40" s="64" t="str">
        <f>C39</f>
        <v>1</v>
      </c>
      <c r="C40" s="65" t="str">
        <f>D39</f>
        <v>1</v>
      </c>
      <c r="D40" s="65" t="str">
        <f>E39</f>
        <v>1</v>
      </c>
      <c r="E40" s="65" t="str">
        <f>F39</f>
        <v>1</v>
      </c>
      <c r="F40" s="66" t="str">
        <f>I39</f>
        <v>0</v>
      </c>
      <c r="G40" s="66" t="str">
        <f>J39</f>
        <v>0</v>
      </c>
      <c r="H40" s="66" t="str">
        <f>K39</f>
        <v>1</v>
      </c>
      <c r="I40" s="66" t="str">
        <f>L39</f>
        <v>1</v>
      </c>
      <c r="J40" s="65" t="str">
        <f>O39</f>
        <v>1</v>
      </c>
      <c r="K40" s="65" t="str">
        <f>P39</f>
        <v>1</v>
      </c>
      <c r="L40" s="65" t="str">
        <f>Q39</f>
        <v>1</v>
      </c>
      <c r="M40" s="65" t="str">
        <f>R39</f>
        <v>1</v>
      </c>
      <c r="N40" s="66" t="str">
        <f>U39</f>
        <v>1</v>
      </c>
      <c r="O40" s="66" t="str">
        <f>V39</f>
        <v>1</v>
      </c>
      <c r="P40" s="66" t="str">
        <f>W39</f>
        <v>1</v>
      </c>
      <c r="Q40" s="66" t="str">
        <f>X39</f>
        <v>0</v>
      </c>
      <c r="R40" s="65" t="str">
        <f>AA39</f>
        <v>0</v>
      </c>
      <c r="S40" s="65" t="str">
        <f>AB39</f>
        <v>0</v>
      </c>
      <c r="T40" s="65" t="str">
        <f>AC39</f>
        <v>0</v>
      </c>
      <c r="U40" s="65" t="str">
        <f>AD39</f>
        <v>0</v>
      </c>
      <c r="V40" s="66" t="str">
        <f>AG39</f>
        <v>1</v>
      </c>
      <c r="W40" s="66" t="str">
        <f>AH39</f>
        <v>1</v>
      </c>
      <c r="X40" s="66" t="str">
        <f>AI39</f>
        <v>0</v>
      </c>
      <c r="Y40" s="66" t="str">
        <f>AJ39</f>
        <v>0</v>
      </c>
      <c r="Z40" s="65" t="str">
        <f>AM39</f>
        <v>1</v>
      </c>
      <c r="AA40" s="65" t="str">
        <f>AN39</f>
        <v>0</v>
      </c>
      <c r="AB40" s="65" t="str">
        <f>AO39</f>
        <v>0</v>
      </c>
      <c r="AC40" s="65" t="str">
        <f>AP39</f>
        <v>1</v>
      </c>
      <c r="AD40" s="66" t="str">
        <f>AS39</f>
        <v>1</v>
      </c>
      <c r="AE40" s="66" t="str">
        <f>AT39</f>
        <v>0</v>
      </c>
      <c r="AF40" s="66" t="str">
        <f>AU39</f>
        <v>1</v>
      </c>
      <c r="AG40" s="67" t="str">
        <f>AV39</f>
        <v>1</v>
      </c>
      <c r="AH40" s="432" t="s">
        <v>589</v>
      </c>
      <c r="AI40" s="433"/>
      <c r="AJ40" s="433"/>
      <c r="AK40" s="433"/>
      <c r="AL40" s="433"/>
      <c r="AM40" s="433"/>
      <c r="AN40" s="433"/>
      <c r="AO40" s="433"/>
      <c r="AP40" s="433"/>
      <c r="AQ40" s="433"/>
      <c r="AR40" s="433"/>
      <c r="AS40" s="433"/>
      <c r="AT40" s="433"/>
      <c r="AU40" s="433"/>
      <c r="AV40" s="433"/>
      <c r="AW40" s="434"/>
      <c r="AX40" s="2"/>
      <c r="BA40" s="225"/>
      <c r="BB40" s="225"/>
      <c r="BC40" s="225"/>
      <c r="BD40" s="225"/>
    </row>
    <row r="41" spans="1:65" ht="18">
      <c r="A41" s="134" t="s">
        <v>486</v>
      </c>
      <c r="B41" s="68" t="str">
        <f>HLOOKUP(B$4,$B$1:$AG$40,40,FALSE)</f>
        <v>0</v>
      </c>
      <c r="C41" s="69" t="str">
        <f t="shared" ref="C41:AG41" si="21">HLOOKUP(C$4,$B$1:$AG$40,40,FALSE)</f>
        <v>1</v>
      </c>
      <c r="D41" s="69" t="str">
        <f t="shared" si="21"/>
        <v>0</v>
      </c>
      <c r="E41" s="69" t="str">
        <f t="shared" si="21"/>
        <v>1</v>
      </c>
      <c r="F41" s="70" t="str">
        <f t="shared" si="21"/>
        <v>1</v>
      </c>
      <c r="G41" s="70" t="str">
        <f t="shared" si="21"/>
        <v>1</v>
      </c>
      <c r="H41" s="70" t="str">
        <f t="shared" si="21"/>
        <v>1</v>
      </c>
      <c r="I41" s="70" t="str">
        <f t="shared" si="21"/>
        <v>0</v>
      </c>
      <c r="J41" s="69" t="str">
        <f t="shared" si="21"/>
        <v>1</v>
      </c>
      <c r="K41" s="69" t="str">
        <f t="shared" si="21"/>
        <v>1</v>
      </c>
      <c r="L41" s="69" t="str">
        <f t="shared" si="21"/>
        <v>0</v>
      </c>
      <c r="M41" s="69" t="str">
        <f t="shared" si="21"/>
        <v>0</v>
      </c>
      <c r="N41" s="70" t="str">
        <f t="shared" si="21"/>
        <v>0</v>
      </c>
      <c r="O41" s="70" t="str">
        <f t="shared" si="21"/>
        <v>0</v>
      </c>
      <c r="P41" s="70" t="str">
        <f t="shared" si="21"/>
        <v>1</v>
      </c>
      <c r="Q41" s="70" t="str">
        <f t="shared" si="21"/>
        <v>1</v>
      </c>
      <c r="R41" s="69" t="str">
        <f t="shared" si="21"/>
        <v>1</v>
      </c>
      <c r="S41" s="69" t="str">
        <f t="shared" si="21"/>
        <v>1</v>
      </c>
      <c r="T41" s="69" t="str">
        <f t="shared" si="21"/>
        <v>0</v>
      </c>
      <c r="U41" s="69" t="str">
        <f t="shared" si="21"/>
        <v>1</v>
      </c>
      <c r="V41" s="70" t="str">
        <f t="shared" si="21"/>
        <v>1</v>
      </c>
      <c r="W41" s="70" t="str">
        <f t="shared" si="21"/>
        <v>0</v>
      </c>
      <c r="X41" s="70" t="str">
        <f t="shared" si="21"/>
        <v>1</v>
      </c>
      <c r="Y41" s="70" t="str">
        <f t="shared" si="21"/>
        <v>1</v>
      </c>
      <c r="Z41" s="69" t="str">
        <f t="shared" si="21"/>
        <v>0</v>
      </c>
      <c r="AA41" s="69" t="str">
        <f t="shared" si="21"/>
        <v>1</v>
      </c>
      <c r="AB41" s="69" t="str">
        <f t="shared" si="21"/>
        <v>0</v>
      </c>
      <c r="AC41" s="69" t="str">
        <f t="shared" si="21"/>
        <v>0</v>
      </c>
      <c r="AD41" s="70" t="str">
        <f t="shared" si="21"/>
        <v>1</v>
      </c>
      <c r="AE41" s="70" t="str">
        <f t="shared" si="21"/>
        <v>1</v>
      </c>
      <c r="AF41" s="70" t="str">
        <f t="shared" si="21"/>
        <v>1</v>
      </c>
      <c r="AG41" s="71" t="str">
        <f t="shared" si="21"/>
        <v>1</v>
      </c>
      <c r="AH41" s="435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7"/>
      <c r="AX41" s="409" t="s">
        <v>670</v>
      </c>
      <c r="AY41" s="410"/>
      <c r="AZ41" s="410"/>
      <c r="BA41" s="410"/>
      <c r="BB41" s="410"/>
      <c r="BC41" s="410"/>
      <c r="BD41" s="410"/>
      <c r="BE41" s="410"/>
      <c r="BF41" s="410"/>
      <c r="BG41" s="410"/>
      <c r="BH41" s="410"/>
      <c r="BI41" s="410"/>
      <c r="BJ41" s="410"/>
      <c r="BK41" s="410"/>
      <c r="BL41" s="410"/>
      <c r="BM41" s="411"/>
    </row>
    <row r="42" spans="1:65" ht="18.75" thickBot="1">
      <c r="A42" s="58" t="s">
        <v>506</v>
      </c>
      <c r="B42" s="72">
        <f>IF(B41+B27=1,1,0)</f>
        <v>0</v>
      </c>
      <c r="C42" s="70">
        <f t="shared" ref="C42:AG42" si="22">IF(C41+C27=1,1,0)</f>
        <v>0</v>
      </c>
      <c r="D42" s="70">
        <f t="shared" si="22"/>
        <v>1</v>
      </c>
      <c r="E42" s="70">
        <f t="shared" si="22"/>
        <v>1</v>
      </c>
      <c r="F42" s="69">
        <f t="shared" si="22"/>
        <v>0</v>
      </c>
      <c r="G42" s="69">
        <f t="shared" si="22"/>
        <v>1</v>
      </c>
      <c r="H42" s="69">
        <f t="shared" si="22"/>
        <v>1</v>
      </c>
      <c r="I42" s="69">
        <f t="shared" si="22"/>
        <v>0</v>
      </c>
      <c r="J42" s="70">
        <f t="shared" si="22"/>
        <v>1</v>
      </c>
      <c r="K42" s="70">
        <f t="shared" si="22"/>
        <v>1</v>
      </c>
      <c r="L42" s="70">
        <f t="shared" si="22"/>
        <v>0</v>
      </c>
      <c r="M42" s="70">
        <f t="shared" si="22"/>
        <v>0</v>
      </c>
      <c r="N42" s="69">
        <f t="shared" si="22"/>
        <v>1</v>
      </c>
      <c r="O42" s="69">
        <f t="shared" si="22"/>
        <v>1</v>
      </c>
      <c r="P42" s="69">
        <f t="shared" si="22"/>
        <v>1</v>
      </c>
      <c r="Q42" s="69">
        <f t="shared" si="22"/>
        <v>0</v>
      </c>
      <c r="R42" s="70">
        <f t="shared" si="22"/>
        <v>0</v>
      </c>
      <c r="S42" s="70">
        <f t="shared" si="22"/>
        <v>0</v>
      </c>
      <c r="T42" s="70">
        <f t="shared" si="22"/>
        <v>0</v>
      </c>
      <c r="U42" s="70">
        <f t="shared" si="22"/>
        <v>1</v>
      </c>
      <c r="V42" s="69">
        <f t="shared" si="22"/>
        <v>1</v>
      </c>
      <c r="W42" s="69">
        <f t="shared" si="22"/>
        <v>1</v>
      </c>
      <c r="X42" s="69">
        <f t="shared" si="22"/>
        <v>0</v>
      </c>
      <c r="Y42" s="69">
        <f t="shared" si="22"/>
        <v>1</v>
      </c>
      <c r="Z42" s="70">
        <f t="shared" si="22"/>
        <v>1</v>
      </c>
      <c r="AA42" s="70">
        <f t="shared" si="22"/>
        <v>0</v>
      </c>
      <c r="AB42" s="70">
        <f t="shared" si="22"/>
        <v>0</v>
      </c>
      <c r="AC42" s="70">
        <f t="shared" si="22"/>
        <v>0</v>
      </c>
      <c r="AD42" s="69">
        <f t="shared" si="22"/>
        <v>1</v>
      </c>
      <c r="AE42" s="69">
        <f t="shared" si="22"/>
        <v>1</v>
      </c>
      <c r="AF42" s="69">
        <f t="shared" si="22"/>
        <v>1</v>
      </c>
      <c r="AG42" s="73">
        <f t="shared" si="22"/>
        <v>1</v>
      </c>
      <c r="AH42" s="435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7"/>
      <c r="AX42" s="250">
        <f>VLOOKUP(CONCATENATE(B35,C35,D35,E35),LookUp!$AG$2:$AH$17,2,FALSE)</f>
        <v>3</v>
      </c>
      <c r="AY42" s="251" t="str">
        <f>VLOOKUP(CONCATENATE(F35,G35,H35,I35),LookUp!$AG$2:$AH$17,2,FALSE)</f>
        <v>A</v>
      </c>
      <c r="AZ42" s="251">
        <f>VLOOKUP(CONCATENATE(J35,K35,L35,M35),LookUp!$AG$2:$AH$17,2,FALSE)</f>
        <v>8</v>
      </c>
      <c r="BA42" s="251" t="str">
        <f>VLOOKUP(CONCATENATE(N35,O35,P35,Q35),LookUp!$AG$2:$AH$17,2,FALSE)</f>
        <v>B</v>
      </c>
      <c r="BB42" s="251" t="str">
        <f>VLOOKUP(CONCATENATE(R35,S35,T35,U35),LookUp!$AG$2:$AH$17,2,FALSE)</f>
        <v>F</v>
      </c>
      <c r="BC42" s="251" t="str">
        <f>VLOOKUP(CONCATENATE(V35,W35,X35,Y35),LookUp!$AG$2:$AH$17,2,FALSE)</f>
        <v>B</v>
      </c>
      <c r="BD42" s="251">
        <f>VLOOKUP(CONCATENATE(Z35,AA35,AB35,AC35),LookUp!$AG$2:$AH$17,2,FALSE)</f>
        <v>8</v>
      </c>
      <c r="BE42" s="251">
        <f>VLOOKUP(CONCATENATE(AD35,AE35,AF35,AG35),LookUp!$AG$2:$AH$17,2,FALSE)</f>
        <v>4</v>
      </c>
      <c r="BF42" s="251">
        <f>VLOOKUP(CONCATENATE(B42,C42,D42,E42),LookUp!$AG$2:$AH$17,2,FALSE)</f>
        <v>3</v>
      </c>
      <c r="BG42" s="251">
        <f>VLOOKUP(CONCATENATE(F42,G42,H42,I42),LookUp!$AG$2:$AH$17,2,FALSE)</f>
        <v>6</v>
      </c>
      <c r="BH42" s="251" t="str">
        <f>VLOOKUP(CONCATENATE(J42,K42,L42,M42),LookUp!$AG$2:$AH$17,2,FALSE)</f>
        <v>C</v>
      </c>
      <c r="BI42" s="251" t="str">
        <f>VLOOKUP(CONCATENATE(N42,O42,P42,Q42),LookUp!$AG$2:$AH$17,2,FALSE)</f>
        <v>E</v>
      </c>
      <c r="BJ42" s="251">
        <f>VLOOKUP(CONCATENATE(R42,S42,T42,U42),LookUp!$AG$2:$AH$17,2,FALSE)</f>
        <v>1</v>
      </c>
      <c r="BK42" s="251" t="str">
        <f>VLOOKUP(CONCATENATE(V42,W42,X42,Y42),LookUp!$AG$2:$AH$17,2,FALSE)</f>
        <v>D</v>
      </c>
      <c r="BL42" s="251">
        <f>VLOOKUP(CONCATENATE(Z42,AA42,AB42,AC42),LookUp!$AG$2:$AH$17,2,FALSE)</f>
        <v>8</v>
      </c>
      <c r="BM42" s="252" t="str">
        <f>VLOOKUP(CONCATENATE(AD42,AE42,AF42,AG42),LookUp!$AG$2:$AH$17,2,FALSE)</f>
        <v>F</v>
      </c>
    </row>
    <row r="43" spans="1:65" ht="18.75" thickBot="1">
      <c r="A43" s="59" t="s">
        <v>519</v>
      </c>
      <c r="B43" s="172">
        <f>B42</f>
        <v>0</v>
      </c>
      <c r="C43" s="171">
        <f t="shared" ref="C43:AG43" si="23">C42</f>
        <v>0</v>
      </c>
      <c r="D43" s="171">
        <f t="shared" si="23"/>
        <v>1</v>
      </c>
      <c r="E43" s="171">
        <f t="shared" si="23"/>
        <v>1</v>
      </c>
      <c r="F43" s="170">
        <f t="shared" si="23"/>
        <v>0</v>
      </c>
      <c r="G43" s="170">
        <f t="shared" si="23"/>
        <v>1</v>
      </c>
      <c r="H43" s="170">
        <f t="shared" si="23"/>
        <v>1</v>
      </c>
      <c r="I43" s="170">
        <f t="shared" si="23"/>
        <v>0</v>
      </c>
      <c r="J43" s="171">
        <f t="shared" si="23"/>
        <v>1</v>
      </c>
      <c r="K43" s="171">
        <f t="shared" si="23"/>
        <v>1</v>
      </c>
      <c r="L43" s="171">
        <f t="shared" si="23"/>
        <v>0</v>
      </c>
      <c r="M43" s="171">
        <f t="shared" si="23"/>
        <v>0</v>
      </c>
      <c r="N43" s="170">
        <f t="shared" si="23"/>
        <v>1</v>
      </c>
      <c r="O43" s="170">
        <f t="shared" si="23"/>
        <v>1</v>
      </c>
      <c r="P43" s="170">
        <f t="shared" si="23"/>
        <v>1</v>
      </c>
      <c r="Q43" s="170">
        <f t="shared" si="23"/>
        <v>0</v>
      </c>
      <c r="R43" s="171">
        <f t="shared" si="23"/>
        <v>0</v>
      </c>
      <c r="S43" s="171">
        <f t="shared" si="23"/>
        <v>0</v>
      </c>
      <c r="T43" s="171">
        <f t="shared" si="23"/>
        <v>0</v>
      </c>
      <c r="U43" s="171">
        <f t="shared" si="23"/>
        <v>1</v>
      </c>
      <c r="V43" s="170">
        <f t="shared" si="23"/>
        <v>1</v>
      </c>
      <c r="W43" s="170">
        <f t="shared" si="23"/>
        <v>1</v>
      </c>
      <c r="X43" s="170">
        <f t="shared" si="23"/>
        <v>0</v>
      </c>
      <c r="Y43" s="170">
        <f t="shared" si="23"/>
        <v>1</v>
      </c>
      <c r="Z43" s="171">
        <f t="shared" si="23"/>
        <v>1</v>
      </c>
      <c r="AA43" s="171">
        <f t="shared" si="23"/>
        <v>0</v>
      </c>
      <c r="AB43" s="171">
        <f t="shared" si="23"/>
        <v>0</v>
      </c>
      <c r="AC43" s="171">
        <f t="shared" si="23"/>
        <v>0</v>
      </c>
      <c r="AD43" s="170">
        <f t="shared" si="23"/>
        <v>1</v>
      </c>
      <c r="AE43" s="170">
        <f t="shared" si="23"/>
        <v>1</v>
      </c>
      <c r="AF43" s="170">
        <f t="shared" si="23"/>
        <v>1</v>
      </c>
      <c r="AG43" s="136">
        <f t="shared" si="23"/>
        <v>1</v>
      </c>
      <c r="AH43" s="438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39"/>
      <c r="AV43" s="439"/>
      <c r="AW43" s="440"/>
      <c r="AX43" s="2"/>
      <c r="BA43" s="225"/>
      <c r="BB43" s="225"/>
      <c r="BC43" s="225"/>
      <c r="BD43" s="225"/>
    </row>
    <row r="44" spans="1:65" ht="18">
      <c r="A44" s="61" t="s">
        <v>438</v>
      </c>
      <c r="B44" s="64">
        <f>HLOOKUP(B$3,$B$1:$AW$42,42,FALSE)</f>
        <v>1</v>
      </c>
      <c r="C44" s="65">
        <f t="shared" ref="C44:AW44" si="24">HLOOKUP(C$3,$B$1:$AW$42,42,FALSE)</f>
        <v>0</v>
      </c>
      <c r="D44" s="65">
        <f t="shared" si="24"/>
        <v>0</v>
      </c>
      <c r="E44" s="65">
        <f t="shared" si="24"/>
        <v>1</v>
      </c>
      <c r="F44" s="66">
        <f t="shared" si="24"/>
        <v>1</v>
      </c>
      <c r="G44" s="66">
        <f t="shared" si="24"/>
        <v>0</v>
      </c>
      <c r="H44" s="66">
        <f t="shared" si="24"/>
        <v>1</v>
      </c>
      <c r="I44" s="66">
        <f t="shared" si="24"/>
        <v>0</v>
      </c>
      <c r="J44" s="65">
        <f t="shared" si="24"/>
        <v>1</v>
      </c>
      <c r="K44" s="65">
        <f t="shared" si="24"/>
        <v>1</v>
      </c>
      <c r="L44" s="65">
        <f t="shared" si="24"/>
        <v>0</v>
      </c>
      <c r="M44" s="65">
        <f t="shared" si="24"/>
        <v>1</v>
      </c>
      <c r="N44" s="66">
        <f t="shared" si="24"/>
        <v>0</v>
      </c>
      <c r="O44" s="66">
        <f t="shared" si="24"/>
        <v>1</v>
      </c>
      <c r="P44" s="66">
        <f t="shared" si="24"/>
        <v>1</v>
      </c>
      <c r="Q44" s="65">
        <f t="shared" si="24"/>
        <v>0</v>
      </c>
      <c r="R44" s="65">
        <f t="shared" si="24"/>
        <v>0</v>
      </c>
      <c r="S44" s="65">
        <f t="shared" si="24"/>
        <v>1</v>
      </c>
      <c r="T44" s="65">
        <f t="shared" si="24"/>
        <v>0</v>
      </c>
      <c r="U44" s="65">
        <f t="shared" si="24"/>
        <v>1</v>
      </c>
      <c r="V44" s="66">
        <f t="shared" si="24"/>
        <v>1</v>
      </c>
      <c r="W44" s="66">
        <f t="shared" si="24"/>
        <v>1</v>
      </c>
      <c r="X44" s="66">
        <f t="shared" si="24"/>
        <v>0</v>
      </c>
      <c r="Y44" s="66">
        <f t="shared" si="24"/>
        <v>0</v>
      </c>
      <c r="Z44" s="65">
        <f t="shared" si="24"/>
        <v>0</v>
      </c>
      <c r="AA44" s="65">
        <f t="shared" si="24"/>
        <v>0</v>
      </c>
      <c r="AB44" s="65">
        <f t="shared" si="24"/>
        <v>0</v>
      </c>
      <c r="AC44" s="65">
        <f t="shared" si="24"/>
        <v>0</v>
      </c>
      <c r="AD44" s="66">
        <f t="shared" si="24"/>
        <v>1</v>
      </c>
      <c r="AE44" s="66">
        <f t="shared" si="24"/>
        <v>1</v>
      </c>
      <c r="AF44" s="66">
        <f t="shared" si="24"/>
        <v>1</v>
      </c>
      <c r="AG44" s="66">
        <f t="shared" si="24"/>
        <v>1</v>
      </c>
      <c r="AH44" s="65">
        <f t="shared" si="24"/>
        <v>1</v>
      </c>
      <c r="AI44" s="65">
        <f t="shared" si="24"/>
        <v>0</v>
      </c>
      <c r="AJ44" s="65">
        <f t="shared" si="24"/>
        <v>1</v>
      </c>
      <c r="AK44" s="65">
        <f t="shared" si="24"/>
        <v>1</v>
      </c>
      <c r="AL44" s="66">
        <f t="shared" si="24"/>
        <v>1</v>
      </c>
      <c r="AM44" s="66">
        <f t="shared" si="24"/>
        <v>1</v>
      </c>
      <c r="AN44" s="66">
        <f t="shared" si="24"/>
        <v>0</v>
      </c>
      <c r="AO44" s="65">
        <f t="shared" si="24"/>
        <v>0</v>
      </c>
      <c r="AP44" s="65">
        <f t="shared" si="24"/>
        <v>0</v>
      </c>
      <c r="AQ44" s="65">
        <f t="shared" si="24"/>
        <v>1</v>
      </c>
      <c r="AR44" s="65">
        <f t="shared" si="24"/>
        <v>0</v>
      </c>
      <c r="AS44" s="65">
        <f t="shared" si="24"/>
        <v>1</v>
      </c>
      <c r="AT44" s="66">
        <f t="shared" si="24"/>
        <v>1</v>
      </c>
      <c r="AU44" s="66">
        <f t="shared" si="24"/>
        <v>1</v>
      </c>
      <c r="AV44" s="66">
        <f t="shared" si="24"/>
        <v>1</v>
      </c>
      <c r="AW44" s="67">
        <f t="shared" si="24"/>
        <v>0</v>
      </c>
      <c r="AX44" s="2"/>
    </row>
    <row r="45" spans="1:65" ht="18">
      <c r="A45" s="62" t="s">
        <v>474</v>
      </c>
      <c r="B45" s="68" t="str">
        <f>'Key1'!B86</f>
        <v>1</v>
      </c>
      <c r="C45" s="69" t="str">
        <f>'Key1'!C86</f>
        <v>1</v>
      </c>
      <c r="D45" s="69" t="str">
        <f>'Key1'!D86</f>
        <v>0</v>
      </c>
      <c r="E45" s="69" t="str">
        <f>'Key1'!E86</f>
        <v>0</v>
      </c>
      <c r="F45" s="70" t="str">
        <f>'Key1'!F86</f>
        <v>0</v>
      </c>
      <c r="G45" s="70" t="str">
        <f>'Key1'!G86</f>
        <v>0</v>
      </c>
      <c r="H45" s="70" t="str">
        <f>'Key1'!H86</f>
        <v>1</v>
      </c>
      <c r="I45" s="70" t="str">
        <f>'Key1'!I86</f>
        <v>0</v>
      </c>
      <c r="J45" s="69" t="str">
        <f>'Key1'!J86</f>
        <v>1</v>
      </c>
      <c r="K45" s="69" t="str">
        <f>'Key1'!K86</f>
        <v>1</v>
      </c>
      <c r="L45" s="69" t="str">
        <f>'Key1'!L86</f>
        <v>0</v>
      </c>
      <c r="M45" s="70" t="str">
        <f>'Key1'!M86</f>
        <v>0</v>
      </c>
      <c r="N45" s="70" t="str">
        <f>'Key1'!N86</f>
        <v>0</v>
      </c>
      <c r="O45" s="70" t="str">
        <f>'Key1'!O86</f>
        <v>0</v>
      </c>
      <c r="P45" s="70" t="str">
        <f>'Key1'!P86</f>
        <v>0</v>
      </c>
      <c r="Q45" s="70" t="str">
        <f>'Key1'!Q86</f>
        <v>1</v>
      </c>
      <c r="R45" s="69" t="str">
        <f>'Key1'!R86</f>
        <v>1</v>
      </c>
      <c r="S45" s="69" t="str">
        <f>'Key1'!S86</f>
        <v>1</v>
      </c>
      <c r="T45" s="69" t="str">
        <f>'Key1'!T86</f>
        <v>1</v>
      </c>
      <c r="U45" s="69" t="str">
        <f>'Key1'!U86</f>
        <v>0</v>
      </c>
      <c r="V45" s="70" t="str">
        <f>'Key1'!V86</f>
        <v>1</v>
      </c>
      <c r="W45" s="70" t="str">
        <f>'Key1'!W86</f>
        <v>0</v>
      </c>
      <c r="X45" s="70" t="str">
        <f>'Key1'!X86</f>
        <v>0</v>
      </c>
      <c r="Y45" s="70" t="str">
        <f>'Key1'!Y86</f>
        <v>1</v>
      </c>
      <c r="Z45" s="69" t="str">
        <f>'Key1'!Z86</f>
        <v>0</v>
      </c>
      <c r="AA45" s="69" t="str">
        <f>'Key1'!AA86</f>
        <v>1</v>
      </c>
      <c r="AB45" s="69" t="str">
        <f>'Key1'!AB86</f>
        <v>1</v>
      </c>
      <c r="AC45" s="69" t="str">
        <f>'Key1'!AC86</f>
        <v>0</v>
      </c>
      <c r="AD45" s="70" t="str">
        <f>'Key1'!AD86</f>
        <v>1</v>
      </c>
      <c r="AE45" s="70" t="str">
        <f>'Key1'!AE86</f>
        <v>0</v>
      </c>
      <c r="AF45" s="70" t="str">
        <f>'Key1'!AF86</f>
        <v>1</v>
      </c>
      <c r="AG45" s="70" t="str">
        <f>'Key1'!AG86</f>
        <v>0</v>
      </c>
      <c r="AH45" s="69" t="str">
        <f>'Key1'!AH86</f>
        <v>0</v>
      </c>
      <c r="AI45" s="69" t="str">
        <f>'Key1'!AI86</f>
        <v>1</v>
      </c>
      <c r="AJ45" s="69" t="str">
        <f>'Key1'!AJ86</f>
        <v>0</v>
      </c>
      <c r="AK45" s="70" t="str">
        <f>'Key1'!AK86</f>
        <v>0</v>
      </c>
      <c r="AL45" s="70" t="str">
        <f>'Key1'!AL86</f>
        <v>1</v>
      </c>
      <c r="AM45" s="70" t="str">
        <f>'Key1'!AM86</f>
        <v>0</v>
      </c>
      <c r="AN45" s="70" t="str">
        <f>'Key1'!AN86</f>
        <v>1</v>
      </c>
      <c r="AO45" s="70" t="str">
        <f>'Key1'!AO86</f>
        <v>1</v>
      </c>
      <c r="AP45" s="69" t="str">
        <f>'Key1'!AP86</f>
        <v>1</v>
      </c>
      <c r="AQ45" s="69" t="str">
        <f>'Key1'!AQ86</f>
        <v>1</v>
      </c>
      <c r="AR45" s="69" t="str">
        <f>'Key1'!AR86</f>
        <v>1</v>
      </c>
      <c r="AS45" s="69" t="str">
        <f>'Key1'!AS86</f>
        <v>1</v>
      </c>
      <c r="AT45" s="70" t="str">
        <f>'Key1'!AT86</f>
        <v>0</v>
      </c>
      <c r="AU45" s="70" t="str">
        <f>'Key1'!AU86</f>
        <v>0</v>
      </c>
      <c r="AV45" s="70" t="str">
        <f>'Key1'!AV86</f>
        <v>1</v>
      </c>
      <c r="AW45" s="71" t="str">
        <f>'Key1'!AW86</f>
        <v>1</v>
      </c>
      <c r="AX45" s="2"/>
      <c r="BA45" s="121"/>
      <c r="BB45" s="121"/>
      <c r="BC45" s="121"/>
      <c r="BD45" s="121"/>
    </row>
    <row r="46" spans="1:65" ht="18.75" thickBot="1">
      <c r="A46" s="62" t="s">
        <v>493</v>
      </c>
      <c r="B46" s="137">
        <f>IF(B44+B45=1,1,0)</f>
        <v>0</v>
      </c>
      <c r="C46" s="50">
        <f t="shared" ref="C46:AW46" si="25">IF(C44+C45=1,1,0)</f>
        <v>1</v>
      </c>
      <c r="D46" s="50">
        <f t="shared" si="25"/>
        <v>0</v>
      </c>
      <c r="E46" s="50">
        <f t="shared" si="25"/>
        <v>1</v>
      </c>
      <c r="F46" s="49">
        <f t="shared" si="25"/>
        <v>1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50">
        <f t="shared" si="25"/>
        <v>0</v>
      </c>
      <c r="K46" s="50">
        <f t="shared" si="25"/>
        <v>0</v>
      </c>
      <c r="L46" s="50">
        <f t="shared" si="25"/>
        <v>0</v>
      </c>
      <c r="M46" s="50">
        <f t="shared" si="25"/>
        <v>1</v>
      </c>
      <c r="N46" s="49">
        <f t="shared" si="25"/>
        <v>0</v>
      </c>
      <c r="O46" s="49">
        <f t="shared" si="25"/>
        <v>1</v>
      </c>
      <c r="P46" s="49">
        <f t="shared" si="25"/>
        <v>1</v>
      </c>
      <c r="Q46" s="50">
        <f t="shared" si="25"/>
        <v>1</v>
      </c>
      <c r="R46" s="50">
        <f t="shared" si="25"/>
        <v>1</v>
      </c>
      <c r="S46" s="50">
        <f t="shared" si="25"/>
        <v>0</v>
      </c>
      <c r="T46" s="50">
        <f t="shared" si="25"/>
        <v>1</v>
      </c>
      <c r="U46" s="50">
        <f t="shared" si="25"/>
        <v>1</v>
      </c>
      <c r="V46" s="49">
        <f t="shared" si="25"/>
        <v>0</v>
      </c>
      <c r="W46" s="49">
        <f t="shared" si="25"/>
        <v>1</v>
      </c>
      <c r="X46" s="49">
        <f t="shared" si="25"/>
        <v>0</v>
      </c>
      <c r="Y46" s="49">
        <f t="shared" si="25"/>
        <v>1</v>
      </c>
      <c r="Z46" s="50">
        <f t="shared" si="25"/>
        <v>0</v>
      </c>
      <c r="AA46" s="50">
        <f t="shared" si="25"/>
        <v>1</v>
      </c>
      <c r="AB46" s="50">
        <f t="shared" si="25"/>
        <v>1</v>
      </c>
      <c r="AC46" s="50">
        <f t="shared" si="25"/>
        <v>0</v>
      </c>
      <c r="AD46" s="49">
        <f t="shared" si="25"/>
        <v>0</v>
      </c>
      <c r="AE46" s="49">
        <f t="shared" si="25"/>
        <v>1</v>
      </c>
      <c r="AF46" s="49">
        <f t="shared" si="25"/>
        <v>0</v>
      </c>
      <c r="AG46" s="49">
        <f t="shared" si="25"/>
        <v>1</v>
      </c>
      <c r="AH46" s="50">
        <f t="shared" si="25"/>
        <v>1</v>
      </c>
      <c r="AI46" s="50">
        <f t="shared" si="25"/>
        <v>1</v>
      </c>
      <c r="AJ46" s="50">
        <f t="shared" si="25"/>
        <v>1</v>
      </c>
      <c r="AK46" s="50">
        <f t="shared" si="25"/>
        <v>1</v>
      </c>
      <c r="AL46" s="49">
        <f t="shared" si="25"/>
        <v>0</v>
      </c>
      <c r="AM46" s="49">
        <f t="shared" si="25"/>
        <v>1</v>
      </c>
      <c r="AN46" s="49">
        <f t="shared" si="25"/>
        <v>1</v>
      </c>
      <c r="AO46" s="50">
        <f t="shared" si="25"/>
        <v>1</v>
      </c>
      <c r="AP46" s="50">
        <f t="shared" si="25"/>
        <v>1</v>
      </c>
      <c r="AQ46" s="50">
        <f t="shared" si="25"/>
        <v>0</v>
      </c>
      <c r="AR46" s="50">
        <f t="shared" si="25"/>
        <v>1</v>
      </c>
      <c r="AS46" s="50">
        <f t="shared" si="25"/>
        <v>0</v>
      </c>
      <c r="AT46" s="49">
        <f t="shared" si="25"/>
        <v>1</v>
      </c>
      <c r="AU46" s="49">
        <f t="shared" si="25"/>
        <v>1</v>
      </c>
      <c r="AV46" s="49">
        <f t="shared" si="25"/>
        <v>0</v>
      </c>
      <c r="AW46" s="173">
        <f t="shared" si="25"/>
        <v>1</v>
      </c>
      <c r="AX46" s="2"/>
      <c r="BA46" s="12"/>
      <c r="BB46" s="12"/>
      <c r="BC46" s="12"/>
      <c r="BD46" s="12"/>
      <c r="BE46" s="12"/>
    </row>
    <row r="47" spans="1:65" ht="16.5" customHeight="1" thickBot="1">
      <c r="A47" s="441" t="s">
        <v>367</v>
      </c>
      <c r="B47" s="130" t="s">
        <v>16</v>
      </c>
      <c r="C47" s="51" t="str">
        <f>LEFT(VLOOKUP(G47,LookUp!$T$2:$U$17,2,FALSE),1)</f>
        <v>1</v>
      </c>
      <c r="D47" s="51" t="str">
        <f>MID(VLOOKUP(G47,LookUp!$T$2:$U$17,2,FALSE),2,1)</f>
        <v>1</v>
      </c>
      <c r="E47" s="51" t="str">
        <f>MID(VLOOKUP(G47,LookUp!$T$2:$U$17,2,FALSE),3,1)</f>
        <v>0</v>
      </c>
      <c r="F47" s="51" t="str">
        <f>RIGHT(VLOOKUP(G47,LookUp!$T$2:$U$17,2,FALSE),1)</f>
        <v>0</v>
      </c>
      <c r="G47" s="53">
        <f>VLOOKUP(CONCATENATE(B46,C46,D46,E46,F46,G46),LookUp!$W$2:$AE$65,2,FALSE)</f>
        <v>12</v>
      </c>
      <c r="H47" s="130" t="s">
        <v>17</v>
      </c>
      <c r="I47" s="51" t="str">
        <f>LEFT(VLOOKUP(M47,LookUp!$T$2:$U$17,2,FALSE),1)</f>
        <v>0</v>
      </c>
      <c r="J47" s="51" t="str">
        <f>MID(VLOOKUP(M47,LookUp!$T$2:$U$17,2,FALSE),2,1)</f>
        <v>0</v>
      </c>
      <c r="K47" s="51" t="str">
        <f>MID(VLOOKUP(M47,LookUp!$T$2:$U$17,2,FALSE),3,1)</f>
        <v>1</v>
      </c>
      <c r="L47" s="51" t="str">
        <f>RIGHT(VLOOKUP(M47,LookUp!$T$2:$U$17,2,FALSE),1)</f>
        <v>1</v>
      </c>
      <c r="M47" s="53">
        <f>VLOOKUP(CONCATENATE(H46,I46,J46,K46,L46,M46),LookUp!$W$2:$AE$65,3,FALSE)</f>
        <v>3</v>
      </c>
      <c r="N47" s="130" t="s">
        <v>18</v>
      </c>
      <c r="O47" s="51" t="str">
        <f>LEFT(VLOOKUP(S47,LookUp!$T$2:$U$17,2,FALSE),1)</f>
        <v>1</v>
      </c>
      <c r="P47" s="51" t="str">
        <f>MID(VLOOKUP(S47,LookUp!$T$2:$U$17,2,FALSE),2,1)</f>
        <v>0</v>
      </c>
      <c r="Q47" s="51" t="str">
        <f>MID(VLOOKUP(S47,LookUp!$T$2:$U$17,2,FALSE),3,1)</f>
        <v>0</v>
      </c>
      <c r="R47" s="51" t="str">
        <f>RIGHT(VLOOKUP(S47,LookUp!$T$2:$U$17,2,FALSE),1)</f>
        <v>0</v>
      </c>
      <c r="S47" s="53">
        <f>VLOOKUP(CONCATENATE(N46,O46,P46,Q46,R46,S46),LookUp!$W$2:$AE$65,4,FALSE)</f>
        <v>8</v>
      </c>
      <c r="T47" s="130" t="s">
        <v>19</v>
      </c>
      <c r="U47" s="51" t="str">
        <f>LEFT(VLOOKUP(Y47,LookUp!$T$2:$U$17,2,FALSE),1)</f>
        <v>0</v>
      </c>
      <c r="V47" s="51" t="str">
        <f>MID(VLOOKUP(Y47,LookUp!$T$2:$U$17,2,FALSE),2,1)</f>
        <v>1</v>
      </c>
      <c r="W47" s="51" t="str">
        <f>MID(VLOOKUP(Y47,LookUp!$T$2:$U$17,2,FALSE),3,1)</f>
        <v>0</v>
      </c>
      <c r="X47" s="51" t="str">
        <f>RIGHT(VLOOKUP(Y47,LookUp!$T$2:$U$17,2,FALSE),1)</f>
        <v>1</v>
      </c>
      <c r="Y47" s="53">
        <f>VLOOKUP(CONCATENATE(T46,U46,V46,W46,X46,Y46),LookUp!$W$2:$AE$65,5,FALSE)</f>
        <v>5</v>
      </c>
      <c r="Z47" s="130" t="s">
        <v>98</v>
      </c>
      <c r="AA47" s="51" t="str">
        <f>LEFT(VLOOKUP(AE47,LookUp!$T$2:$U$17,2,FALSE),1)</f>
        <v>0</v>
      </c>
      <c r="AB47" s="51" t="str">
        <f>MID(VLOOKUP(AE47,LookUp!$T$2:$U$17,2,FALSE),2,1)</f>
        <v>0</v>
      </c>
      <c r="AC47" s="51" t="str">
        <f>MID(VLOOKUP(AE47,LookUp!$T$2:$U$17,2,FALSE),3,1)</f>
        <v>1</v>
      </c>
      <c r="AD47" s="51" t="str">
        <f>RIGHT(VLOOKUP(AE47,LookUp!$T$2:$U$17,2,FALSE),1)</f>
        <v>1</v>
      </c>
      <c r="AE47" s="53">
        <f>VLOOKUP(CONCATENATE(Z46,AA46,AB46,AC46,AD46,AE46),LookUp!$W$2:$AE$65,6,FALSE)</f>
        <v>3</v>
      </c>
      <c r="AF47" s="130" t="s">
        <v>20</v>
      </c>
      <c r="AG47" s="51" t="str">
        <f>LEFT(VLOOKUP(AK47,LookUp!$T$2:$U$17,2,FALSE),1)</f>
        <v>1</v>
      </c>
      <c r="AH47" s="51" t="str">
        <f>MID(VLOOKUP(AK47,LookUp!$T$2:$U$17,2,FALSE),2,1)</f>
        <v>0</v>
      </c>
      <c r="AI47" s="51" t="str">
        <f>MID(VLOOKUP(AK47,LookUp!$T$2:$U$17,2,FALSE),3,1)</f>
        <v>0</v>
      </c>
      <c r="AJ47" s="51" t="str">
        <f>RIGHT(VLOOKUP(AK47,LookUp!$T$2:$U$17,2,FALSE),1)</f>
        <v>0</v>
      </c>
      <c r="AK47" s="53">
        <f>VLOOKUP(CONCATENATE(AF46,AG46,AH46,AI46,AJ46,AK46),LookUp!$W$2:$AE$65,7,FALSE)</f>
        <v>8</v>
      </c>
      <c r="AL47" s="130" t="s">
        <v>22</v>
      </c>
      <c r="AM47" s="51" t="str">
        <f>LEFT(VLOOKUP(AQ47,LookUp!$T$2:$U$17,2,FALSE),1)</f>
        <v>0</v>
      </c>
      <c r="AN47" s="51" t="str">
        <f>MID(VLOOKUP(AQ47,LookUp!$T$2:$U$17,2,FALSE),2,1)</f>
        <v>0</v>
      </c>
      <c r="AO47" s="51" t="str">
        <f>MID(VLOOKUP(AQ47,LookUp!$T$2:$U$17,2,FALSE),3,1)</f>
        <v>0</v>
      </c>
      <c r="AP47" s="51" t="str">
        <f>RIGHT(VLOOKUP(AQ47,LookUp!$T$2:$U$17,2,FALSE),1)</f>
        <v>1</v>
      </c>
      <c r="AQ47" s="53">
        <f>VLOOKUP(CONCATENATE(AL46,AM46,AN46,AO46,AP46,AQ46),LookUp!$W$2:$AE$65,8,FALSE)</f>
        <v>1</v>
      </c>
      <c r="AR47" s="130" t="s">
        <v>21</v>
      </c>
      <c r="AS47" s="51" t="str">
        <f>LEFT(VLOOKUP(AW47,LookUp!$T$2:$U$17,2,FALSE),1)</f>
        <v>1</v>
      </c>
      <c r="AT47" s="51" t="str">
        <f>MID(VLOOKUP(AW47,LookUp!$T$2:$U$17,2,FALSE),2,1)</f>
        <v>0</v>
      </c>
      <c r="AU47" s="51" t="str">
        <f>MID(VLOOKUP(AW47,LookUp!$T$2:$U$17,2,FALSE),3,1)</f>
        <v>0</v>
      </c>
      <c r="AV47" s="51" t="str">
        <f>RIGHT(VLOOKUP(AW47,LookUp!$T$2:$U$17,2,FALSE),1)</f>
        <v>0</v>
      </c>
      <c r="AW47" s="53">
        <f>VLOOKUP(CONCATENATE(AR46,AS46,AT46,AU46,AV46,AW46),LookUp!$W$2:$AE$65,9,FALSE)</f>
        <v>8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441"/>
      <c r="B48" s="64" t="str">
        <f>C47</f>
        <v>1</v>
      </c>
      <c r="C48" s="65" t="str">
        <f>D47</f>
        <v>1</v>
      </c>
      <c r="D48" s="65" t="str">
        <f>E47</f>
        <v>0</v>
      </c>
      <c r="E48" s="65" t="str">
        <f>F47</f>
        <v>0</v>
      </c>
      <c r="F48" s="66" t="str">
        <f>I47</f>
        <v>0</v>
      </c>
      <c r="G48" s="66" t="str">
        <f>J47</f>
        <v>0</v>
      </c>
      <c r="H48" s="66" t="str">
        <f>K47</f>
        <v>1</v>
      </c>
      <c r="I48" s="66" t="str">
        <f>L47</f>
        <v>1</v>
      </c>
      <c r="J48" s="65" t="str">
        <f>O47</f>
        <v>1</v>
      </c>
      <c r="K48" s="65" t="str">
        <f>P47</f>
        <v>0</v>
      </c>
      <c r="L48" s="65" t="str">
        <f>Q47</f>
        <v>0</v>
      </c>
      <c r="M48" s="65" t="str">
        <f>R47</f>
        <v>0</v>
      </c>
      <c r="N48" s="66" t="str">
        <f>U47</f>
        <v>0</v>
      </c>
      <c r="O48" s="66" t="str">
        <f>V47</f>
        <v>1</v>
      </c>
      <c r="P48" s="66" t="str">
        <f>W47</f>
        <v>0</v>
      </c>
      <c r="Q48" s="66" t="str">
        <f>X47</f>
        <v>1</v>
      </c>
      <c r="R48" s="65" t="str">
        <f>AA47</f>
        <v>0</v>
      </c>
      <c r="S48" s="65" t="str">
        <f>AB47</f>
        <v>0</v>
      </c>
      <c r="T48" s="65" t="str">
        <f>AC47</f>
        <v>1</v>
      </c>
      <c r="U48" s="65" t="str">
        <f>AD47</f>
        <v>1</v>
      </c>
      <c r="V48" s="66" t="str">
        <f>AG47</f>
        <v>1</v>
      </c>
      <c r="W48" s="66" t="str">
        <f>AH47</f>
        <v>0</v>
      </c>
      <c r="X48" s="66" t="str">
        <f>AI47</f>
        <v>0</v>
      </c>
      <c r="Y48" s="66" t="str">
        <f>AJ47</f>
        <v>0</v>
      </c>
      <c r="Z48" s="65" t="str">
        <f>AM47</f>
        <v>0</v>
      </c>
      <c r="AA48" s="65" t="str">
        <f>AN47</f>
        <v>0</v>
      </c>
      <c r="AB48" s="65" t="str">
        <f>AO47</f>
        <v>0</v>
      </c>
      <c r="AC48" s="65" t="str">
        <f>AP47</f>
        <v>1</v>
      </c>
      <c r="AD48" s="66" t="str">
        <f>AS47</f>
        <v>1</v>
      </c>
      <c r="AE48" s="66" t="str">
        <f>AT47</f>
        <v>0</v>
      </c>
      <c r="AF48" s="66" t="str">
        <f>AU47</f>
        <v>0</v>
      </c>
      <c r="AG48" s="67" t="str">
        <f>AV47</f>
        <v>0</v>
      </c>
      <c r="AH48" s="412" t="s">
        <v>590</v>
      </c>
      <c r="AI48" s="413"/>
      <c r="AJ48" s="413"/>
      <c r="AK48" s="413"/>
      <c r="AL48" s="413"/>
      <c r="AM48" s="413"/>
      <c r="AN48" s="413"/>
      <c r="AO48" s="413"/>
      <c r="AP48" s="413"/>
      <c r="AQ48" s="413"/>
      <c r="AR48" s="413"/>
      <c r="AS48" s="413"/>
      <c r="AT48" s="413"/>
      <c r="AU48" s="413"/>
      <c r="AV48" s="413"/>
      <c r="AW48" s="414"/>
      <c r="AX48" s="2"/>
      <c r="AY48" s="2"/>
      <c r="AZ48" s="2"/>
      <c r="BA48" s="2"/>
      <c r="BB48" s="2"/>
      <c r="BC48" s="2"/>
      <c r="BD48" s="2"/>
      <c r="BE48" s="2"/>
    </row>
    <row r="49" spans="1:65" ht="18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1</v>
      </c>
      <c r="D49" s="69" t="str">
        <f t="shared" si="26"/>
        <v>1</v>
      </c>
      <c r="E49" s="69" t="str">
        <f t="shared" si="26"/>
        <v>1</v>
      </c>
      <c r="F49" s="70" t="str">
        <f t="shared" si="26"/>
        <v>1</v>
      </c>
      <c r="G49" s="70" t="str">
        <f t="shared" si="26"/>
        <v>0</v>
      </c>
      <c r="H49" s="70" t="str">
        <f t="shared" si="26"/>
        <v>1</v>
      </c>
      <c r="I49" s="70" t="str">
        <f t="shared" si="26"/>
        <v>0</v>
      </c>
      <c r="J49" s="69" t="str">
        <f t="shared" si="26"/>
        <v>1</v>
      </c>
      <c r="K49" s="69" t="str">
        <f t="shared" si="26"/>
        <v>0</v>
      </c>
      <c r="L49" s="69" t="str">
        <f t="shared" si="26"/>
        <v>0</v>
      </c>
      <c r="M49" s="69" t="str">
        <f t="shared" si="26"/>
        <v>0</v>
      </c>
      <c r="N49" s="70" t="str">
        <f t="shared" si="26"/>
        <v>0</v>
      </c>
      <c r="O49" s="70" t="str">
        <f t="shared" si="26"/>
        <v>0</v>
      </c>
      <c r="P49" s="70" t="str">
        <f t="shared" si="26"/>
        <v>0</v>
      </c>
      <c r="Q49" s="70" t="str">
        <f t="shared" si="26"/>
        <v>0</v>
      </c>
      <c r="R49" s="69" t="str">
        <f t="shared" si="26"/>
        <v>1</v>
      </c>
      <c r="S49" s="69" t="str">
        <f t="shared" si="26"/>
        <v>1</v>
      </c>
      <c r="T49" s="69" t="str">
        <f t="shared" si="26"/>
        <v>0</v>
      </c>
      <c r="U49" s="69" t="str">
        <f t="shared" si="26"/>
        <v>1</v>
      </c>
      <c r="V49" s="70" t="str">
        <f t="shared" si="26"/>
        <v>0</v>
      </c>
      <c r="W49" s="70" t="str">
        <f t="shared" si="26"/>
        <v>0</v>
      </c>
      <c r="X49" s="70" t="str">
        <f t="shared" si="26"/>
        <v>0</v>
      </c>
      <c r="Y49" s="70" t="str">
        <f t="shared" si="26"/>
        <v>1</v>
      </c>
      <c r="Z49" s="69" t="str">
        <f t="shared" si="26"/>
        <v>1</v>
      </c>
      <c r="AA49" s="69" t="str">
        <f t="shared" si="26"/>
        <v>0</v>
      </c>
      <c r="AB49" s="69" t="str">
        <f t="shared" si="26"/>
        <v>0</v>
      </c>
      <c r="AC49" s="69" t="str">
        <f t="shared" si="26"/>
        <v>0</v>
      </c>
      <c r="AD49" s="70" t="str">
        <f t="shared" si="26"/>
        <v>0</v>
      </c>
      <c r="AE49" s="70" t="str">
        <f t="shared" si="26"/>
        <v>0</v>
      </c>
      <c r="AF49" s="70" t="str">
        <f t="shared" si="26"/>
        <v>0</v>
      </c>
      <c r="AG49" s="71" t="str">
        <f t="shared" si="26"/>
        <v>0</v>
      </c>
      <c r="AH49" s="415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6"/>
      <c r="AT49" s="416"/>
      <c r="AU49" s="416"/>
      <c r="AV49" s="416"/>
      <c r="AW49" s="417"/>
      <c r="AX49" s="409" t="s">
        <v>671</v>
      </c>
      <c r="AY49" s="410"/>
      <c r="AZ49" s="410"/>
      <c r="BA49" s="410"/>
      <c r="BB49" s="410"/>
      <c r="BC49" s="410"/>
      <c r="BD49" s="410"/>
      <c r="BE49" s="410"/>
      <c r="BF49" s="410"/>
      <c r="BG49" s="410"/>
      <c r="BH49" s="410"/>
      <c r="BI49" s="410"/>
      <c r="BJ49" s="410"/>
      <c r="BK49" s="410"/>
      <c r="BL49" s="410"/>
      <c r="BM49" s="411"/>
    </row>
    <row r="50" spans="1:65" ht="18.75" thickBot="1">
      <c r="A50" s="62" t="s">
        <v>513</v>
      </c>
      <c r="B50" s="72">
        <f>IF(B49+B35=1,1,0)</f>
        <v>1</v>
      </c>
      <c r="C50" s="70">
        <f t="shared" ref="C50:AG50" si="27">IF(C49+C35=1,1,0)</f>
        <v>1</v>
      </c>
      <c r="D50" s="70">
        <f t="shared" si="27"/>
        <v>0</v>
      </c>
      <c r="E50" s="70">
        <f t="shared" si="27"/>
        <v>0</v>
      </c>
      <c r="F50" s="69">
        <f t="shared" si="27"/>
        <v>0</v>
      </c>
      <c r="G50" s="69">
        <f t="shared" si="27"/>
        <v>0</v>
      </c>
      <c r="H50" s="69">
        <f t="shared" si="27"/>
        <v>0</v>
      </c>
      <c r="I50" s="69">
        <f t="shared" si="27"/>
        <v>0</v>
      </c>
      <c r="J50" s="70">
        <f t="shared" si="27"/>
        <v>0</v>
      </c>
      <c r="K50" s="70">
        <f t="shared" si="27"/>
        <v>0</v>
      </c>
      <c r="L50" s="70">
        <f t="shared" si="27"/>
        <v>0</v>
      </c>
      <c r="M50" s="70">
        <f t="shared" si="27"/>
        <v>0</v>
      </c>
      <c r="N50" s="69">
        <f t="shared" si="27"/>
        <v>1</v>
      </c>
      <c r="O50" s="69">
        <f t="shared" si="27"/>
        <v>0</v>
      </c>
      <c r="P50" s="69">
        <f t="shared" si="27"/>
        <v>1</v>
      </c>
      <c r="Q50" s="69">
        <f t="shared" si="27"/>
        <v>1</v>
      </c>
      <c r="R50" s="70">
        <f t="shared" si="27"/>
        <v>0</v>
      </c>
      <c r="S50" s="70">
        <f t="shared" si="27"/>
        <v>0</v>
      </c>
      <c r="T50" s="70">
        <f t="shared" si="27"/>
        <v>1</v>
      </c>
      <c r="U50" s="70">
        <f t="shared" si="27"/>
        <v>0</v>
      </c>
      <c r="V50" s="69">
        <f t="shared" si="27"/>
        <v>1</v>
      </c>
      <c r="W50" s="69">
        <f t="shared" si="27"/>
        <v>0</v>
      </c>
      <c r="X50" s="69">
        <f t="shared" si="27"/>
        <v>1</v>
      </c>
      <c r="Y50" s="69">
        <f t="shared" si="27"/>
        <v>0</v>
      </c>
      <c r="Z50" s="70">
        <f t="shared" si="27"/>
        <v>0</v>
      </c>
      <c r="AA50" s="70">
        <f t="shared" si="27"/>
        <v>0</v>
      </c>
      <c r="AB50" s="70">
        <f t="shared" si="27"/>
        <v>0</v>
      </c>
      <c r="AC50" s="70">
        <f t="shared" si="27"/>
        <v>0</v>
      </c>
      <c r="AD50" s="69">
        <f t="shared" si="27"/>
        <v>0</v>
      </c>
      <c r="AE50" s="69">
        <f t="shared" si="27"/>
        <v>1</v>
      </c>
      <c r="AF50" s="69">
        <f t="shared" si="27"/>
        <v>0</v>
      </c>
      <c r="AG50" s="73">
        <f t="shared" si="27"/>
        <v>0</v>
      </c>
      <c r="AH50" s="415"/>
      <c r="AI50" s="416"/>
      <c r="AJ50" s="416"/>
      <c r="AK50" s="416"/>
      <c r="AL50" s="416"/>
      <c r="AM50" s="416"/>
      <c r="AN50" s="416"/>
      <c r="AO50" s="416"/>
      <c r="AP50" s="416"/>
      <c r="AQ50" s="416"/>
      <c r="AR50" s="416"/>
      <c r="AS50" s="416"/>
      <c r="AT50" s="416"/>
      <c r="AU50" s="416"/>
      <c r="AV50" s="416"/>
      <c r="AW50" s="417"/>
      <c r="AX50" s="250">
        <f>VLOOKUP(CONCATENATE(B43,C43,D43,E43),LookUp!$AG$2:$AH$17,2,FALSE)</f>
        <v>3</v>
      </c>
      <c r="AY50" s="251">
        <f>VLOOKUP(CONCATENATE(F43,G43,H43,I43),LookUp!$AG$2:$AH$17,2,FALSE)</f>
        <v>6</v>
      </c>
      <c r="AZ50" s="251" t="str">
        <f>VLOOKUP(CONCATENATE(J43,K43,L43,M43),LookUp!$AG$2:$AH$17,2,FALSE)</f>
        <v>C</v>
      </c>
      <c r="BA50" s="251" t="str">
        <f>VLOOKUP(CONCATENATE(N43,O43,P43,Q43),LookUp!$AG$2:$AH$17,2,FALSE)</f>
        <v>E</v>
      </c>
      <c r="BB50" s="251">
        <f>VLOOKUP(CONCATENATE(R43,S43,T43,U43),LookUp!$AG$2:$AH$17,2,FALSE)</f>
        <v>1</v>
      </c>
      <c r="BC50" s="251" t="str">
        <f>VLOOKUP(CONCATENATE(V43,W43,X43,Y43),LookUp!$AG$2:$AH$17,2,FALSE)</f>
        <v>D</v>
      </c>
      <c r="BD50" s="251">
        <f>VLOOKUP(CONCATENATE(Z43,AA43,AB43,AC43),LookUp!$AG$2:$AH$17,2,FALSE)</f>
        <v>8</v>
      </c>
      <c r="BE50" s="251" t="str">
        <f>VLOOKUP(CONCATENATE(AD43,AE43,AF43,AG43),LookUp!$AG$2:$AH$17,2,FALSE)</f>
        <v>F</v>
      </c>
      <c r="BF50" s="251" t="str">
        <f>VLOOKUP(CONCATENATE(B50,C50,D50,E50),LookUp!$AG$2:$AH$17,2,FALSE)</f>
        <v>C</v>
      </c>
      <c r="BG50" s="251">
        <f>VLOOKUP(CONCATENATE(F50,G50,H50,I50),LookUp!$AG$2:$AH$17,2,FALSE)</f>
        <v>0</v>
      </c>
      <c r="BH50" s="251">
        <f>VLOOKUP(CONCATENATE(J50,K50,L50,M50),LookUp!$AG$2:$AH$17,2,FALSE)</f>
        <v>0</v>
      </c>
      <c r="BI50" s="251" t="str">
        <f>VLOOKUP(CONCATENATE(N50,O50,P50,Q50),LookUp!$AG$2:$AH$17,2,FALSE)</f>
        <v>B</v>
      </c>
      <c r="BJ50" s="251">
        <f>VLOOKUP(CONCATENATE(R50,S50,T50,U50),LookUp!$AG$2:$AH$17,2,FALSE)</f>
        <v>2</v>
      </c>
      <c r="BK50" s="251" t="str">
        <f>VLOOKUP(CONCATENATE(V50,W50,X50,Y50),LookUp!$AG$2:$AH$17,2,FALSE)</f>
        <v>A</v>
      </c>
      <c r="BL50" s="251">
        <f>VLOOKUP(CONCATENATE(Z50,AA50,AB50,AC50),LookUp!$AG$2:$AH$17,2,FALSE)</f>
        <v>0</v>
      </c>
      <c r="BM50" s="252">
        <f>VLOOKUP(CONCATENATE(AD50,AE50,AF50,AG50),LookUp!$AG$2:$AH$17,2,FALSE)</f>
        <v>4</v>
      </c>
    </row>
    <row r="51" spans="1:65" ht="18.75" thickBot="1">
      <c r="A51" s="63" t="s">
        <v>525</v>
      </c>
      <c r="B51" s="172">
        <f>B50</f>
        <v>1</v>
      </c>
      <c r="C51" s="171">
        <f t="shared" ref="C51:AG51" si="28">C50</f>
        <v>1</v>
      </c>
      <c r="D51" s="171">
        <f t="shared" si="28"/>
        <v>0</v>
      </c>
      <c r="E51" s="171">
        <f t="shared" si="28"/>
        <v>0</v>
      </c>
      <c r="F51" s="170">
        <f t="shared" si="28"/>
        <v>0</v>
      </c>
      <c r="G51" s="170">
        <f t="shared" si="28"/>
        <v>0</v>
      </c>
      <c r="H51" s="170">
        <f t="shared" si="28"/>
        <v>0</v>
      </c>
      <c r="I51" s="170">
        <f t="shared" si="28"/>
        <v>0</v>
      </c>
      <c r="J51" s="171">
        <f t="shared" si="28"/>
        <v>0</v>
      </c>
      <c r="K51" s="171">
        <f t="shared" si="28"/>
        <v>0</v>
      </c>
      <c r="L51" s="171">
        <f t="shared" si="28"/>
        <v>0</v>
      </c>
      <c r="M51" s="171">
        <f t="shared" si="28"/>
        <v>0</v>
      </c>
      <c r="N51" s="170">
        <f t="shared" si="28"/>
        <v>1</v>
      </c>
      <c r="O51" s="170">
        <f t="shared" si="28"/>
        <v>0</v>
      </c>
      <c r="P51" s="170">
        <f t="shared" si="28"/>
        <v>1</v>
      </c>
      <c r="Q51" s="170">
        <f t="shared" si="28"/>
        <v>1</v>
      </c>
      <c r="R51" s="171">
        <f t="shared" si="28"/>
        <v>0</v>
      </c>
      <c r="S51" s="171">
        <f t="shared" si="28"/>
        <v>0</v>
      </c>
      <c r="T51" s="171">
        <f t="shared" si="28"/>
        <v>1</v>
      </c>
      <c r="U51" s="171">
        <f t="shared" si="28"/>
        <v>0</v>
      </c>
      <c r="V51" s="170">
        <f t="shared" si="28"/>
        <v>1</v>
      </c>
      <c r="W51" s="170">
        <f t="shared" si="28"/>
        <v>0</v>
      </c>
      <c r="X51" s="170">
        <f t="shared" si="28"/>
        <v>1</v>
      </c>
      <c r="Y51" s="170">
        <f t="shared" si="28"/>
        <v>0</v>
      </c>
      <c r="Z51" s="171">
        <f t="shared" si="28"/>
        <v>0</v>
      </c>
      <c r="AA51" s="171">
        <f t="shared" si="28"/>
        <v>0</v>
      </c>
      <c r="AB51" s="171">
        <f t="shared" si="28"/>
        <v>0</v>
      </c>
      <c r="AC51" s="171">
        <f t="shared" si="28"/>
        <v>0</v>
      </c>
      <c r="AD51" s="170">
        <f t="shared" si="28"/>
        <v>0</v>
      </c>
      <c r="AE51" s="170">
        <f t="shared" si="28"/>
        <v>1</v>
      </c>
      <c r="AF51" s="170">
        <f t="shared" si="28"/>
        <v>0</v>
      </c>
      <c r="AG51" s="136">
        <f t="shared" si="28"/>
        <v>0</v>
      </c>
      <c r="AH51" s="418"/>
      <c r="AI51" s="419"/>
      <c r="AJ51" s="419"/>
      <c r="AK51" s="419"/>
      <c r="AL51" s="419"/>
      <c r="AM51" s="419"/>
      <c r="AN51" s="419"/>
      <c r="AO51" s="419"/>
      <c r="AP51" s="419"/>
      <c r="AQ51" s="419"/>
      <c r="AR51" s="419"/>
      <c r="AS51" s="419"/>
      <c r="AT51" s="419"/>
      <c r="AU51" s="419"/>
      <c r="AV51" s="419"/>
      <c r="AW51" s="42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437</v>
      </c>
      <c r="B52" s="64">
        <f>HLOOKUP(B$3,$B$1:$AW$50,50,FALSE)</f>
        <v>0</v>
      </c>
      <c r="C52" s="65">
        <f t="shared" ref="C52:AW52" si="29">HLOOKUP(C$3,$B$1:$AW$50,50,FALSE)</f>
        <v>1</v>
      </c>
      <c r="D52" s="65">
        <f t="shared" si="29"/>
        <v>1</v>
      </c>
      <c r="E52" s="65">
        <f t="shared" si="29"/>
        <v>0</v>
      </c>
      <c r="F52" s="66">
        <f t="shared" si="29"/>
        <v>0</v>
      </c>
      <c r="G52" s="66">
        <f t="shared" si="29"/>
        <v>0</v>
      </c>
      <c r="H52" s="66">
        <f t="shared" si="29"/>
        <v>0</v>
      </c>
      <c r="I52" s="66">
        <f t="shared" si="29"/>
        <v>0</v>
      </c>
      <c r="J52" s="65">
        <f t="shared" si="29"/>
        <v>0</v>
      </c>
      <c r="K52" s="65">
        <f t="shared" si="29"/>
        <v>0</v>
      </c>
      <c r="L52" s="65">
        <f t="shared" si="29"/>
        <v>0</v>
      </c>
      <c r="M52" s="65">
        <f t="shared" si="29"/>
        <v>0</v>
      </c>
      <c r="N52" s="66">
        <f t="shared" si="29"/>
        <v>0</v>
      </c>
      <c r="O52" s="66">
        <f t="shared" si="29"/>
        <v>0</v>
      </c>
      <c r="P52" s="66">
        <f t="shared" si="29"/>
        <v>0</v>
      </c>
      <c r="Q52" s="65">
        <f t="shared" si="29"/>
        <v>0</v>
      </c>
      <c r="R52" s="65">
        <f t="shared" si="29"/>
        <v>0</v>
      </c>
      <c r="S52" s="65">
        <f t="shared" si="29"/>
        <v>1</v>
      </c>
      <c r="T52" s="65">
        <f t="shared" si="29"/>
        <v>0</v>
      </c>
      <c r="U52" s="65">
        <f t="shared" si="29"/>
        <v>1</v>
      </c>
      <c r="V52" s="66">
        <f t="shared" si="29"/>
        <v>0</v>
      </c>
      <c r="W52" s="66">
        <f t="shared" si="29"/>
        <v>1</v>
      </c>
      <c r="X52" s="66">
        <f t="shared" si="29"/>
        <v>1</v>
      </c>
      <c r="Y52" s="66">
        <f t="shared" si="29"/>
        <v>0</v>
      </c>
      <c r="Z52" s="65">
        <f t="shared" si="29"/>
        <v>1</v>
      </c>
      <c r="AA52" s="65">
        <f t="shared" si="29"/>
        <v>0</v>
      </c>
      <c r="AB52" s="65">
        <f t="shared" si="29"/>
        <v>0</v>
      </c>
      <c r="AC52" s="65">
        <f t="shared" si="29"/>
        <v>1</v>
      </c>
      <c r="AD52" s="66">
        <f t="shared" si="29"/>
        <v>0</v>
      </c>
      <c r="AE52" s="66">
        <f t="shared" si="29"/>
        <v>1</v>
      </c>
      <c r="AF52" s="66">
        <f t="shared" si="29"/>
        <v>0</v>
      </c>
      <c r="AG52" s="66">
        <f t="shared" si="29"/>
        <v>1</v>
      </c>
      <c r="AH52" s="65">
        <f t="shared" si="29"/>
        <v>0</v>
      </c>
      <c r="AI52" s="65">
        <f t="shared" si="29"/>
        <v>1</v>
      </c>
      <c r="AJ52" s="65">
        <f t="shared" si="29"/>
        <v>0</v>
      </c>
      <c r="AK52" s="65">
        <f t="shared" si="29"/>
        <v>0</v>
      </c>
      <c r="AL52" s="66">
        <f t="shared" si="29"/>
        <v>0</v>
      </c>
      <c r="AM52" s="66">
        <f t="shared" si="29"/>
        <v>0</v>
      </c>
      <c r="AN52" s="66">
        <f t="shared" si="29"/>
        <v>0</v>
      </c>
      <c r="AO52" s="65">
        <f t="shared" si="29"/>
        <v>0</v>
      </c>
      <c r="AP52" s="65">
        <f t="shared" si="29"/>
        <v>0</v>
      </c>
      <c r="AQ52" s="65">
        <f t="shared" si="29"/>
        <v>0</v>
      </c>
      <c r="AR52" s="65">
        <f t="shared" si="29"/>
        <v>0</v>
      </c>
      <c r="AS52" s="65">
        <f t="shared" si="29"/>
        <v>0</v>
      </c>
      <c r="AT52" s="66">
        <f t="shared" si="29"/>
        <v>1</v>
      </c>
      <c r="AU52" s="66">
        <f t="shared" si="29"/>
        <v>0</v>
      </c>
      <c r="AV52" s="66">
        <f t="shared" si="29"/>
        <v>0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492</v>
      </c>
      <c r="B53" s="68" t="str">
        <f>'Key1'!B85</f>
        <v>0</v>
      </c>
      <c r="C53" s="69" t="str">
        <f>'Key1'!C85</f>
        <v>1</v>
      </c>
      <c r="D53" s="69" t="str">
        <f>'Key1'!D85</f>
        <v>1</v>
      </c>
      <c r="E53" s="69" t="str">
        <f>'Key1'!E85</f>
        <v>0</v>
      </c>
      <c r="F53" s="70" t="str">
        <f>'Key1'!F85</f>
        <v>1</v>
      </c>
      <c r="G53" s="70" t="str">
        <f>'Key1'!G85</f>
        <v>1</v>
      </c>
      <c r="H53" s="70" t="str">
        <f>'Key1'!H85</f>
        <v>0</v>
      </c>
      <c r="I53" s="70" t="str">
        <f>'Key1'!I85</f>
        <v>1</v>
      </c>
      <c r="J53" s="69" t="str">
        <f>'Key1'!J85</f>
        <v>0</v>
      </c>
      <c r="K53" s="69" t="str">
        <f>'Key1'!K85</f>
        <v>1</v>
      </c>
      <c r="L53" s="69" t="str">
        <f>'Key1'!L85</f>
        <v>0</v>
      </c>
      <c r="M53" s="70" t="str">
        <f>'Key1'!M85</f>
        <v>1</v>
      </c>
      <c r="N53" s="70" t="str">
        <f>'Key1'!N85</f>
        <v>0</v>
      </c>
      <c r="O53" s="70" t="str">
        <f>'Key1'!O85</f>
        <v>1</v>
      </c>
      <c r="P53" s="70" t="str">
        <f>'Key1'!P85</f>
        <v>0</v>
      </c>
      <c r="Q53" s="70" t="str">
        <f>'Key1'!Q85</f>
        <v>1</v>
      </c>
      <c r="R53" s="69" t="str">
        <f>'Key1'!R85</f>
        <v>0</v>
      </c>
      <c r="S53" s="69" t="str">
        <f>'Key1'!S85</f>
        <v>1</v>
      </c>
      <c r="T53" s="69" t="str">
        <f>'Key1'!T85</f>
        <v>1</v>
      </c>
      <c r="U53" s="69" t="str">
        <f>'Key1'!U85</f>
        <v>0</v>
      </c>
      <c r="V53" s="70" t="str">
        <f>'Key1'!V85</f>
        <v>0</v>
      </c>
      <c r="W53" s="70" t="str">
        <f>'Key1'!W85</f>
        <v>0</v>
      </c>
      <c r="X53" s="70" t="str">
        <f>'Key1'!X85</f>
        <v>0</v>
      </c>
      <c r="Y53" s="70" t="str">
        <f>'Key1'!Y85</f>
        <v>0</v>
      </c>
      <c r="Z53" s="69" t="str">
        <f>'Key1'!Z85</f>
        <v>1</v>
      </c>
      <c r="AA53" s="69" t="str">
        <f>'Key1'!AA85</f>
        <v>0</v>
      </c>
      <c r="AB53" s="69" t="str">
        <f>'Key1'!AB85</f>
        <v>1</v>
      </c>
      <c r="AC53" s="69" t="str">
        <f>'Key1'!AC85</f>
        <v>0</v>
      </c>
      <c r="AD53" s="70" t="str">
        <f>'Key1'!AD85</f>
        <v>1</v>
      </c>
      <c r="AE53" s="70" t="str">
        <f>'Key1'!AE85</f>
        <v>1</v>
      </c>
      <c r="AF53" s="70" t="str">
        <f>'Key1'!AF85</f>
        <v>1</v>
      </c>
      <c r="AG53" s="70" t="str">
        <f>'Key1'!AG85</f>
        <v>1</v>
      </c>
      <c r="AH53" s="69" t="str">
        <f>'Key1'!AH85</f>
        <v>0</v>
      </c>
      <c r="AI53" s="69" t="str">
        <f>'Key1'!AI85</f>
        <v>1</v>
      </c>
      <c r="AJ53" s="69" t="str">
        <f>'Key1'!AJ85</f>
        <v>1</v>
      </c>
      <c r="AK53" s="70" t="str">
        <f>'Key1'!AK85</f>
        <v>1</v>
      </c>
      <c r="AL53" s="70" t="str">
        <f>'Key1'!AL85</f>
        <v>1</v>
      </c>
      <c r="AM53" s="70" t="str">
        <f>'Key1'!AM85</f>
        <v>1</v>
      </c>
      <c r="AN53" s="70" t="str">
        <f>'Key1'!AN85</f>
        <v>0</v>
      </c>
      <c r="AO53" s="70" t="str">
        <f>'Key1'!AO85</f>
        <v>0</v>
      </c>
      <c r="AP53" s="69" t="str">
        <f>'Key1'!AP85</f>
        <v>1</v>
      </c>
      <c r="AQ53" s="69" t="str">
        <f>'Key1'!AQ85</f>
        <v>0</v>
      </c>
      <c r="AR53" s="69" t="str">
        <f>'Key1'!AR85</f>
        <v>1</v>
      </c>
      <c r="AS53" s="69" t="str">
        <f>'Key1'!AS85</f>
        <v>0</v>
      </c>
      <c r="AT53" s="70" t="str">
        <f>'Key1'!AT85</f>
        <v>0</v>
      </c>
      <c r="AU53" s="70" t="str">
        <f>'Key1'!AU85</f>
        <v>1</v>
      </c>
      <c r="AV53" s="70" t="str">
        <f>'Key1'!AV85</f>
        <v>0</v>
      </c>
      <c r="AW53" s="71" t="str">
        <f>'Key1'!AW85</f>
        <v>1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500</v>
      </c>
      <c r="B54" s="137">
        <f>IF(B52+B53=1,1,0)</f>
        <v>0</v>
      </c>
      <c r="C54" s="50">
        <f t="shared" ref="C54:AW54" si="30">IF(C52+C53=1,1,0)</f>
        <v>0</v>
      </c>
      <c r="D54" s="50">
        <f t="shared" si="30"/>
        <v>0</v>
      </c>
      <c r="E54" s="50">
        <f t="shared" si="30"/>
        <v>0</v>
      </c>
      <c r="F54" s="49">
        <f t="shared" si="30"/>
        <v>1</v>
      </c>
      <c r="G54" s="49">
        <f t="shared" si="30"/>
        <v>1</v>
      </c>
      <c r="H54" s="49">
        <f t="shared" si="30"/>
        <v>0</v>
      </c>
      <c r="I54" s="49">
        <f t="shared" si="30"/>
        <v>1</v>
      </c>
      <c r="J54" s="50">
        <f t="shared" si="30"/>
        <v>0</v>
      </c>
      <c r="K54" s="50">
        <f t="shared" si="30"/>
        <v>1</v>
      </c>
      <c r="L54" s="50">
        <f t="shared" si="30"/>
        <v>0</v>
      </c>
      <c r="M54" s="50">
        <f t="shared" si="30"/>
        <v>1</v>
      </c>
      <c r="N54" s="49">
        <f t="shared" si="30"/>
        <v>0</v>
      </c>
      <c r="O54" s="49">
        <f t="shared" si="30"/>
        <v>1</v>
      </c>
      <c r="P54" s="49">
        <f t="shared" si="30"/>
        <v>0</v>
      </c>
      <c r="Q54" s="50">
        <f t="shared" si="30"/>
        <v>1</v>
      </c>
      <c r="R54" s="50">
        <f t="shared" si="30"/>
        <v>0</v>
      </c>
      <c r="S54" s="50">
        <f t="shared" si="30"/>
        <v>0</v>
      </c>
      <c r="T54" s="50">
        <f t="shared" si="30"/>
        <v>1</v>
      </c>
      <c r="U54" s="50">
        <f t="shared" si="30"/>
        <v>1</v>
      </c>
      <c r="V54" s="49">
        <f t="shared" si="30"/>
        <v>0</v>
      </c>
      <c r="W54" s="49">
        <f t="shared" si="30"/>
        <v>1</v>
      </c>
      <c r="X54" s="49">
        <f t="shared" si="30"/>
        <v>1</v>
      </c>
      <c r="Y54" s="49">
        <f t="shared" si="30"/>
        <v>0</v>
      </c>
      <c r="Z54" s="50">
        <f t="shared" si="30"/>
        <v>0</v>
      </c>
      <c r="AA54" s="50">
        <f t="shared" si="30"/>
        <v>0</v>
      </c>
      <c r="AB54" s="50">
        <f t="shared" si="30"/>
        <v>1</v>
      </c>
      <c r="AC54" s="50">
        <f t="shared" si="30"/>
        <v>1</v>
      </c>
      <c r="AD54" s="49">
        <f t="shared" si="30"/>
        <v>1</v>
      </c>
      <c r="AE54" s="49">
        <f t="shared" si="30"/>
        <v>0</v>
      </c>
      <c r="AF54" s="49">
        <f t="shared" si="30"/>
        <v>1</v>
      </c>
      <c r="AG54" s="49">
        <f t="shared" si="30"/>
        <v>0</v>
      </c>
      <c r="AH54" s="50">
        <f t="shared" si="30"/>
        <v>0</v>
      </c>
      <c r="AI54" s="50">
        <f t="shared" si="30"/>
        <v>0</v>
      </c>
      <c r="AJ54" s="50">
        <f t="shared" si="30"/>
        <v>1</v>
      </c>
      <c r="AK54" s="50">
        <f t="shared" si="30"/>
        <v>1</v>
      </c>
      <c r="AL54" s="49">
        <f t="shared" si="30"/>
        <v>1</v>
      </c>
      <c r="AM54" s="49">
        <f t="shared" si="30"/>
        <v>1</v>
      </c>
      <c r="AN54" s="49">
        <f t="shared" si="30"/>
        <v>0</v>
      </c>
      <c r="AO54" s="50">
        <f t="shared" si="30"/>
        <v>0</v>
      </c>
      <c r="AP54" s="50">
        <f t="shared" si="30"/>
        <v>1</v>
      </c>
      <c r="AQ54" s="50">
        <f t="shared" si="30"/>
        <v>0</v>
      </c>
      <c r="AR54" s="50">
        <f t="shared" si="30"/>
        <v>1</v>
      </c>
      <c r="AS54" s="50">
        <f t="shared" si="30"/>
        <v>0</v>
      </c>
      <c r="AT54" s="49">
        <f t="shared" si="30"/>
        <v>1</v>
      </c>
      <c r="AU54" s="49">
        <f t="shared" si="30"/>
        <v>1</v>
      </c>
      <c r="AV54" s="49">
        <f t="shared" si="30"/>
        <v>0</v>
      </c>
      <c r="AW54" s="173">
        <f t="shared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65" ht="16.5" customHeight="1" thickBot="1">
      <c r="A55" s="430" t="s">
        <v>485</v>
      </c>
      <c r="B55" s="52" t="s">
        <v>16</v>
      </c>
      <c r="C55" s="51" t="str">
        <f>LEFT(VLOOKUP(G55,LookUp!$T$2:$U$17,2,FALSE),1)</f>
        <v>1</v>
      </c>
      <c r="D55" s="51" t="str">
        <f>MID(VLOOKUP(G55,LookUp!$T$2:$U$17,2,FALSE),2,1)</f>
        <v>1</v>
      </c>
      <c r="E55" s="51" t="str">
        <f>MID(VLOOKUP(G55,LookUp!$T$2:$U$17,2,FALSE),3,1)</f>
        <v>1</v>
      </c>
      <c r="F55" s="51" t="str">
        <f>RIGHT(VLOOKUP(G55,LookUp!$T$2:$U$17,2,FALSE),1)</f>
        <v>1</v>
      </c>
      <c r="G55" s="53">
        <f>VLOOKUP(CONCATENATE(B54,C54,D54,E54,F54,G54),LookUp!$W$2:$AE$65,2,FALSE)</f>
        <v>15</v>
      </c>
      <c r="H55" s="52" t="s">
        <v>17</v>
      </c>
      <c r="I55" s="51" t="str">
        <f>LEFT(VLOOKUP(M55,LookUp!$T$2:$U$17,2,FALSE),1)</f>
        <v>0</v>
      </c>
      <c r="J55" s="51" t="str">
        <f>MID(VLOOKUP(M55,LookUp!$T$2:$U$17,2,FALSE),2,1)</f>
        <v>0</v>
      </c>
      <c r="K55" s="51" t="str">
        <f>MID(VLOOKUP(M55,LookUp!$T$2:$U$17,2,FALSE),3,1)</f>
        <v>0</v>
      </c>
      <c r="L55" s="51" t="str">
        <f>RIGHT(VLOOKUP(M55,LookUp!$T$2:$U$17,2,FALSE),1)</f>
        <v>1</v>
      </c>
      <c r="M55" s="53">
        <f>VLOOKUP(CONCATENATE(H54,I54,J54,K54,L54,M54),LookUp!$W$2:$AE$65,3,FALSE)</f>
        <v>1</v>
      </c>
      <c r="N55" s="52" t="s">
        <v>18</v>
      </c>
      <c r="O55" s="51" t="str">
        <f>LEFT(VLOOKUP(S55,LookUp!$T$2:$U$17,2,FALSE),1)</f>
        <v>1</v>
      </c>
      <c r="P55" s="51" t="str">
        <f>MID(VLOOKUP(S55,LookUp!$T$2:$U$17,2,FALSE),2,1)</f>
        <v>1</v>
      </c>
      <c r="Q55" s="51" t="str">
        <f>MID(VLOOKUP(S55,LookUp!$T$2:$U$17,2,FALSE),3,1)</f>
        <v>0</v>
      </c>
      <c r="R55" s="51" t="str">
        <f>RIGHT(VLOOKUP(S55,LookUp!$T$2:$U$17,2,FALSE),1)</f>
        <v>0</v>
      </c>
      <c r="S55" s="53">
        <f>VLOOKUP(CONCATENATE(N54,O54,P54,Q54,R54,S54),LookUp!$W$2:$AE$65,4,FALSE)</f>
        <v>12</v>
      </c>
      <c r="T55" s="52" t="s">
        <v>19</v>
      </c>
      <c r="U55" s="51" t="str">
        <f>LEFT(VLOOKUP(Y55,LookUp!$T$2:$U$17,2,FALSE),1)</f>
        <v>1</v>
      </c>
      <c r="V55" s="51" t="str">
        <f>MID(VLOOKUP(Y55,LookUp!$T$2:$U$17,2,FALSE),2,1)</f>
        <v>1</v>
      </c>
      <c r="W55" s="51" t="str">
        <f>MID(VLOOKUP(Y55,LookUp!$T$2:$U$17,2,FALSE),3,1)</f>
        <v>1</v>
      </c>
      <c r="X55" s="51" t="str">
        <f>RIGHT(VLOOKUP(Y55,LookUp!$T$2:$U$17,2,FALSE),1)</f>
        <v>0</v>
      </c>
      <c r="Y55" s="53">
        <f>VLOOKUP(CONCATENATE(T54,U54,V54,W54,X54,Y54),LookUp!$W$2:$AE$65,5,FALSE)</f>
        <v>14</v>
      </c>
      <c r="Z55" s="52" t="s">
        <v>98</v>
      </c>
      <c r="AA55" s="51" t="str">
        <f>LEFT(VLOOKUP(AE55,LookUp!$T$2:$U$17,2,FALSE),1)</f>
        <v>0</v>
      </c>
      <c r="AB55" s="51" t="str">
        <f>MID(VLOOKUP(AE55,LookUp!$T$2:$U$17,2,FALSE),2,1)</f>
        <v>1</v>
      </c>
      <c r="AC55" s="51" t="str">
        <f>MID(VLOOKUP(AE55,LookUp!$T$2:$U$17,2,FALSE),3,1)</f>
        <v>1</v>
      </c>
      <c r="AD55" s="51" t="str">
        <f>RIGHT(VLOOKUP(AE55,LookUp!$T$2:$U$17,2,FALSE),1)</f>
        <v>0</v>
      </c>
      <c r="AE55" s="53">
        <f>VLOOKUP(CONCATENATE(Z54,AA54,AB54,AC54,AD54,AE54),LookUp!$W$2:$AE$65,6,FALSE)</f>
        <v>6</v>
      </c>
      <c r="AF55" s="52" t="s">
        <v>20</v>
      </c>
      <c r="AG55" s="51" t="str">
        <f>LEFT(VLOOKUP(AK55,LookUp!$T$2:$U$17,2,FALSE),1)</f>
        <v>0</v>
      </c>
      <c r="AH55" s="131" t="str">
        <f>MID(VLOOKUP(AK55,LookUp!$T$2:$U$17,2,FALSE),2,1)</f>
        <v>0</v>
      </c>
      <c r="AI55" s="131" t="str">
        <f>MID(VLOOKUP(AK55,LookUp!$T$2:$U$17,2,FALSE),3,1)</f>
        <v>1</v>
      </c>
      <c r="AJ55" s="131" t="str">
        <f>RIGHT(VLOOKUP(AK55,LookUp!$T$2:$U$17,2,FALSE),1)</f>
        <v>1</v>
      </c>
      <c r="AK55" s="132">
        <f>VLOOKUP(CONCATENATE(AF54,AG54,AH54,AI54,AJ54,AK54),LookUp!$W$2:$AE$65,7,FALSE)</f>
        <v>3</v>
      </c>
      <c r="AL55" s="130" t="s">
        <v>22</v>
      </c>
      <c r="AM55" s="131" t="str">
        <f>LEFT(VLOOKUP(AQ55,LookUp!$T$2:$U$17,2,FALSE),1)</f>
        <v>1</v>
      </c>
      <c r="AN55" s="131" t="str">
        <f>MID(VLOOKUP(AQ55,LookUp!$T$2:$U$17,2,FALSE),2,1)</f>
        <v>1</v>
      </c>
      <c r="AO55" s="131" t="str">
        <f>MID(VLOOKUP(AQ55,LookUp!$T$2:$U$17,2,FALSE),3,1)</f>
        <v>1</v>
      </c>
      <c r="AP55" s="131" t="str">
        <f>RIGHT(VLOOKUP(AQ55,LookUp!$T$2:$U$17,2,FALSE),1)</f>
        <v>1</v>
      </c>
      <c r="AQ55" s="132">
        <f>VLOOKUP(CONCATENATE(AL54,AM54,AN54,AO54,AP54,AQ54),LookUp!$W$2:$AE$65,8,FALSE)</f>
        <v>15</v>
      </c>
      <c r="AR55" s="130" t="s">
        <v>21</v>
      </c>
      <c r="AS55" s="131" t="str">
        <f>LEFT(VLOOKUP(AW55,LookUp!$T$2:$U$17,2,FALSE),1)</f>
        <v>1</v>
      </c>
      <c r="AT55" s="131" t="str">
        <f>MID(VLOOKUP(AW55,LookUp!$T$2:$U$17,2,FALSE),2,1)</f>
        <v>1</v>
      </c>
      <c r="AU55" s="131" t="str">
        <f>MID(VLOOKUP(AW55,LookUp!$T$2:$U$17,2,FALSE),3,1)</f>
        <v>1</v>
      </c>
      <c r="AV55" s="131" t="str">
        <f>RIGHT(VLOOKUP(AW55,LookUp!$T$2:$U$17,2,FALSE),1)</f>
        <v>0</v>
      </c>
      <c r="AW55" s="132">
        <f>VLOOKUP(CONCATENATE(AR54,AS54,AT54,AU54,AV54,AW54),LookUp!$W$2:$AE$65,9,FALSE)</f>
        <v>14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430"/>
      <c r="B56" s="64" t="str">
        <f>C55</f>
        <v>1</v>
      </c>
      <c r="C56" s="65" t="str">
        <f>D55</f>
        <v>1</v>
      </c>
      <c r="D56" s="65" t="str">
        <f>E55</f>
        <v>1</v>
      </c>
      <c r="E56" s="65" t="str">
        <f>F55</f>
        <v>1</v>
      </c>
      <c r="F56" s="66" t="str">
        <f>I55</f>
        <v>0</v>
      </c>
      <c r="G56" s="66" t="str">
        <f>J55</f>
        <v>0</v>
      </c>
      <c r="H56" s="66" t="str">
        <f>K55</f>
        <v>0</v>
      </c>
      <c r="I56" s="66" t="str">
        <f>L55</f>
        <v>1</v>
      </c>
      <c r="J56" s="65" t="str">
        <f>O55</f>
        <v>1</v>
      </c>
      <c r="K56" s="65" t="str">
        <f>P55</f>
        <v>1</v>
      </c>
      <c r="L56" s="65" t="str">
        <f>Q55</f>
        <v>0</v>
      </c>
      <c r="M56" s="65" t="str">
        <f>R55</f>
        <v>0</v>
      </c>
      <c r="N56" s="66" t="str">
        <f>U55</f>
        <v>1</v>
      </c>
      <c r="O56" s="66" t="str">
        <f>V55</f>
        <v>1</v>
      </c>
      <c r="P56" s="66" t="str">
        <f>W55</f>
        <v>1</v>
      </c>
      <c r="Q56" s="66" t="str">
        <f>X55</f>
        <v>0</v>
      </c>
      <c r="R56" s="65" t="str">
        <f>AA55</f>
        <v>0</v>
      </c>
      <c r="S56" s="65" t="str">
        <f>AB55</f>
        <v>1</v>
      </c>
      <c r="T56" s="65" t="str">
        <f>AC55</f>
        <v>1</v>
      </c>
      <c r="U56" s="65" t="str">
        <f>AD55</f>
        <v>0</v>
      </c>
      <c r="V56" s="66" t="str">
        <f>AG55</f>
        <v>0</v>
      </c>
      <c r="W56" s="66" t="str">
        <f>AH55</f>
        <v>0</v>
      </c>
      <c r="X56" s="66" t="str">
        <f>AI55</f>
        <v>1</v>
      </c>
      <c r="Y56" s="66" t="str">
        <f>AJ55</f>
        <v>1</v>
      </c>
      <c r="Z56" s="65" t="str">
        <f>AM55</f>
        <v>1</v>
      </c>
      <c r="AA56" s="65" t="str">
        <f>AN55</f>
        <v>1</v>
      </c>
      <c r="AB56" s="65" t="str">
        <f>AO55</f>
        <v>1</v>
      </c>
      <c r="AC56" s="65" t="str">
        <f>AP55</f>
        <v>1</v>
      </c>
      <c r="AD56" s="66" t="str">
        <f>AS55</f>
        <v>1</v>
      </c>
      <c r="AE56" s="66" t="str">
        <f>AT55</f>
        <v>1</v>
      </c>
      <c r="AF56" s="66" t="str">
        <f>AU55</f>
        <v>1</v>
      </c>
      <c r="AG56" s="67" t="str">
        <f>AV55</f>
        <v>0</v>
      </c>
      <c r="AH56" s="432" t="s">
        <v>591</v>
      </c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4"/>
      <c r="AX56" s="2"/>
      <c r="AY56" s="2"/>
      <c r="AZ56" s="2"/>
      <c r="BA56" s="2"/>
      <c r="BB56" s="2"/>
      <c r="BC56" s="2"/>
      <c r="BD56" s="2"/>
      <c r="BE56" s="2"/>
    </row>
    <row r="57" spans="1:65" ht="18">
      <c r="A57" s="58" t="s">
        <v>486</v>
      </c>
      <c r="B57" s="68" t="str">
        <f>HLOOKUP(B$4,$B$1:$AG$56,56,FALSE)</f>
        <v>0</v>
      </c>
      <c r="C57" s="69" t="str">
        <f t="shared" ref="C57:AG57" si="31">HLOOKUP(C$4,$B$1:$AG$56,56,FALSE)</f>
        <v>0</v>
      </c>
      <c r="D57" s="69" t="str">
        <f t="shared" si="31"/>
        <v>0</v>
      </c>
      <c r="E57" s="69" t="str">
        <f t="shared" si="31"/>
        <v>0</v>
      </c>
      <c r="F57" s="70" t="str">
        <f t="shared" si="31"/>
        <v>1</v>
      </c>
      <c r="G57" s="70" t="str">
        <f t="shared" si="31"/>
        <v>0</v>
      </c>
      <c r="H57" s="70" t="str">
        <f t="shared" si="31"/>
        <v>1</v>
      </c>
      <c r="I57" s="70" t="str">
        <f t="shared" si="31"/>
        <v>0</v>
      </c>
      <c r="J57" s="69" t="str">
        <f t="shared" si="31"/>
        <v>1</v>
      </c>
      <c r="K57" s="69" t="str">
        <f t="shared" si="31"/>
        <v>1</v>
      </c>
      <c r="L57" s="69" t="str">
        <f t="shared" si="31"/>
        <v>1</v>
      </c>
      <c r="M57" s="69" t="str">
        <f t="shared" si="31"/>
        <v>1</v>
      </c>
      <c r="N57" s="70" t="str">
        <f t="shared" si="31"/>
        <v>0</v>
      </c>
      <c r="O57" s="70" t="str">
        <f t="shared" si="31"/>
        <v>1</v>
      </c>
      <c r="P57" s="70" t="str">
        <f t="shared" si="31"/>
        <v>1</v>
      </c>
      <c r="Q57" s="70" t="str">
        <f t="shared" si="31"/>
        <v>1</v>
      </c>
      <c r="R57" s="69" t="str">
        <f t="shared" si="31"/>
        <v>1</v>
      </c>
      <c r="S57" s="69" t="str">
        <f t="shared" si="31"/>
        <v>1</v>
      </c>
      <c r="T57" s="69" t="str">
        <f t="shared" si="31"/>
        <v>1</v>
      </c>
      <c r="U57" s="69" t="str">
        <f t="shared" si="31"/>
        <v>1</v>
      </c>
      <c r="V57" s="70" t="str">
        <f t="shared" si="31"/>
        <v>0</v>
      </c>
      <c r="W57" s="70" t="str">
        <f t="shared" si="31"/>
        <v>1</v>
      </c>
      <c r="X57" s="70" t="str">
        <f t="shared" si="31"/>
        <v>1</v>
      </c>
      <c r="Y57" s="70" t="str">
        <f t="shared" si="31"/>
        <v>1</v>
      </c>
      <c r="Z57" s="69" t="str">
        <f t="shared" si="31"/>
        <v>1</v>
      </c>
      <c r="AA57" s="69" t="str">
        <f t="shared" si="31"/>
        <v>1</v>
      </c>
      <c r="AB57" s="69" t="str">
        <f t="shared" si="31"/>
        <v>1</v>
      </c>
      <c r="AC57" s="69" t="str">
        <f t="shared" si="31"/>
        <v>0</v>
      </c>
      <c r="AD57" s="70" t="str">
        <f t="shared" si="31"/>
        <v>0</v>
      </c>
      <c r="AE57" s="70" t="str">
        <f t="shared" si="31"/>
        <v>0</v>
      </c>
      <c r="AF57" s="70" t="str">
        <f t="shared" si="31"/>
        <v>1</v>
      </c>
      <c r="AG57" s="71" t="str">
        <f t="shared" si="31"/>
        <v>1</v>
      </c>
      <c r="AH57" s="435"/>
      <c r="AI57" s="436"/>
      <c r="AJ57" s="436"/>
      <c r="AK57" s="436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7"/>
      <c r="AX57" s="409" t="s">
        <v>672</v>
      </c>
      <c r="AY57" s="410"/>
      <c r="AZ57" s="410"/>
      <c r="BA57" s="410"/>
      <c r="BB57" s="410"/>
      <c r="BC57" s="410"/>
      <c r="BD57" s="410"/>
      <c r="BE57" s="410"/>
      <c r="BF57" s="410"/>
      <c r="BG57" s="410"/>
      <c r="BH57" s="410"/>
      <c r="BI57" s="410"/>
      <c r="BJ57" s="410"/>
      <c r="BK57" s="410"/>
      <c r="BL57" s="410"/>
      <c r="BM57" s="411"/>
    </row>
    <row r="58" spans="1:65" ht="18.75" thickBot="1">
      <c r="A58" s="58" t="s">
        <v>507</v>
      </c>
      <c r="B58" s="72">
        <f>IF(B57+B43=1,1,0)</f>
        <v>0</v>
      </c>
      <c r="C58" s="70">
        <f t="shared" ref="C58:AG58" si="32">IF(C57+C43=1,1,0)</f>
        <v>0</v>
      </c>
      <c r="D58" s="70">
        <f t="shared" si="32"/>
        <v>1</v>
      </c>
      <c r="E58" s="70">
        <f t="shared" si="32"/>
        <v>1</v>
      </c>
      <c r="F58" s="69">
        <f t="shared" si="32"/>
        <v>1</v>
      </c>
      <c r="G58" s="69">
        <f t="shared" si="32"/>
        <v>1</v>
      </c>
      <c r="H58" s="69">
        <f t="shared" si="32"/>
        <v>0</v>
      </c>
      <c r="I58" s="69">
        <f t="shared" si="32"/>
        <v>0</v>
      </c>
      <c r="J58" s="70">
        <f t="shared" si="32"/>
        <v>0</v>
      </c>
      <c r="K58" s="70">
        <f t="shared" si="32"/>
        <v>0</v>
      </c>
      <c r="L58" s="70">
        <f t="shared" si="32"/>
        <v>1</v>
      </c>
      <c r="M58" s="70">
        <f t="shared" si="32"/>
        <v>1</v>
      </c>
      <c r="N58" s="69">
        <f t="shared" si="32"/>
        <v>1</v>
      </c>
      <c r="O58" s="69">
        <f t="shared" si="32"/>
        <v>0</v>
      </c>
      <c r="P58" s="69">
        <f t="shared" si="32"/>
        <v>0</v>
      </c>
      <c r="Q58" s="69">
        <f t="shared" si="32"/>
        <v>1</v>
      </c>
      <c r="R58" s="70">
        <f t="shared" si="32"/>
        <v>1</v>
      </c>
      <c r="S58" s="70">
        <f t="shared" si="32"/>
        <v>1</v>
      </c>
      <c r="T58" s="70">
        <f t="shared" si="32"/>
        <v>1</v>
      </c>
      <c r="U58" s="70">
        <f t="shared" si="32"/>
        <v>0</v>
      </c>
      <c r="V58" s="69">
        <f t="shared" si="32"/>
        <v>1</v>
      </c>
      <c r="W58" s="69">
        <f t="shared" si="32"/>
        <v>0</v>
      </c>
      <c r="X58" s="69">
        <f t="shared" si="32"/>
        <v>1</v>
      </c>
      <c r="Y58" s="69">
        <f t="shared" si="32"/>
        <v>0</v>
      </c>
      <c r="Z58" s="70">
        <f t="shared" si="32"/>
        <v>0</v>
      </c>
      <c r="AA58" s="70">
        <f t="shared" si="32"/>
        <v>1</v>
      </c>
      <c r="AB58" s="70">
        <f t="shared" si="32"/>
        <v>1</v>
      </c>
      <c r="AC58" s="70">
        <f t="shared" si="32"/>
        <v>0</v>
      </c>
      <c r="AD58" s="69">
        <f t="shared" si="32"/>
        <v>1</v>
      </c>
      <c r="AE58" s="69">
        <f t="shared" si="32"/>
        <v>1</v>
      </c>
      <c r="AF58" s="69">
        <f t="shared" si="32"/>
        <v>0</v>
      </c>
      <c r="AG58" s="73">
        <f t="shared" si="32"/>
        <v>0</v>
      </c>
      <c r="AH58" s="435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7"/>
      <c r="AX58" s="250" t="str">
        <f>VLOOKUP(CONCATENATE(B51,C51,D51,E51),LookUp!$AG$2:$AH$17,2,FALSE)</f>
        <v>C</v>
      </c>
      <c r="AY58" s="251">
        <f>VLOOKUP(CONCATENATE(F51,G51,H51,I51),LookUp!$AG$2:$AH$17,2,FALSE)</f>
        <v>0</v>
      </c>
      <c r="AZ58" s="251">
        <f>VLOOKUP(CONCATENATE(J51,K51,L51,M51),LookUp!$AG$2:$AH$17,2,FALSE)</f>
        <v>0</v>
      </c>
      <c r="BA58" s="251" t="str">
        <f>VLOOKUP(CONCATENATE(N51,O51,P51,Q51),LookUp!$AG$2:$AH$17,2,FALSE)</f>
        <v>B</v>
      </c>
      <c r="BB58" s="251">
        <f>VLOOKUP(CONCATENATE(R51,S51,T51,U51),LookUp!$AG$2:$AH$17,2,FALSE)</f>
        <v>2</v>
      </c>
      <c r="BC58" s="251" t="str">
        <f>VLOOKUP(CONCATENATE(V51,W51,X51,Y51),LookUp!$AG$2:$AH$17,2,FALSE)</f>
        <v>A</v>
      </c>
      <c r="BD58" s="251">
        <f>VLOOKUP(CONCATENATE(Z51,AA51,AB51,AC51),LookUp!$AG$2:$AH$17,2,FALSE)</f>
        <v>0</v>
      </c>
      <c r="BE58" s="251">
        <f>VLOOKUP(CONCATENATE(AD51,AE51,AF51,AG51),LookUp!$AG$2:$AH$17,2,FALSE)</f>
        <v>4</v>
      </c>
      <c r="BF58" s="251">
        <f>VLOOKUP(CONCATENATE(B58,C58,D58,E58),LookUp!$AG$2:$AH$17,2,FALSE)</f>
        <v>3</v>
      </c>
      <c r="BG58" s="251" t="str">
        <f>VLOOKUP(CONCATENATE(F58,G58,H58,I58),LookUp!$AG$2:$AH$17,2,FALSE)</f>
        <v>C</v>
      </c>
      <c r="BH58" s="251">
        <f>VLOOKUP(CONCATENATE(J58,K58,L58,M58),LookUp!$AG$2:$AH$17,2,FALSE)</f>
        <v>3</v>
      </c>
      <c r="BI58" s="251">
        <f>VLOOKUP(CONCATENATE(N58,O58,P58,Q58),LookUp!$AG$2:$AH$17,2,FALSE)</f>
        <v>9</v>
      </c>
      <c r="BJ58" s="251" t="str">
        <f>VLOOKUP(CONCATENATE(R58,S58,T58,U58),LookUp!$AG$2:$AH$17,2,FALSE)</f>
        <v>E</v>
      </c>
      <c r="BK58" s="251" t="str">
        <f>VLOOKUP(CONCATENATE(V58,W58,X58,Y58),LookUp!$AG$2:$AH$17,2,FALSE)</f>
        <v>A</v>
      </c>
      <c r="BL58" s="251">
        <f>VLOOKUP(CONCATENATE(Z58,AA58,AB58,AC58),LookUp!$AG$2:$AH$17,2,FALSE)</f>
        <v>6</v>
      </c>
      <c r="BM58" s="252" t="str">
        <f>VLOOKUP(CONCATENATE(AD58,AE58,AF58,AG58),LookUp!$AG$2:$AH$17,2,FALSE)</f>
        <v>C</v>
      </c>
    </row>
    <row r="59" spans="1:65" ht="18.75" thickBot="1">
      <c r="A59" s="59" t="s">
        <v>520</v>
      </c>
      <c r="B59" s="172">
        <f>B58</f>
        <v>0</v>
      </c>
      <c r="C59" s="171">
        <f t="shared" ref="C59:AG59" si="33">C58</f>
        <v>0</v>
      </c>
      <c r="D59" s="171">
        <f t="shared" si="33"/>
        <v>1</v>
      </c>
      <c r="E59" s="171">
        <f t="shared" si="33"/>
        <v>1</v>
      </c>
      <c r="F59" s="170">
        <f t="shared" si="33"/>
        <v>1</v>
      </c>
      <c r="G59" s="170">
        <f t="shared" si="33"/>
        <v>1</v>
      </c>
      <c r="H59" s="170">
        <f t="shared" si="33"/>
        <v>0</v>
      </c>
      <c r="I59" s="170">
        <f t="shared" si="33"/>
        <v>0</v>
      </c>
      <c r="J59" s="171">
        <f t="shared" si="33"/>
        <v>0</v>
      </c>
      <c r="K59" s="171">
        <f t="shared" si="33"/>
        <v>0</v>
      </c>
      <c r="L59" s="171">
        <f t="shared" si="33"/>
        <v>1</v>
      </c>
      <c r="M59" s="171">
        <f t="shared" si="33"/>
        <v>1</v>
      </c>
      <c r="N59" s="170">
        <f t="shared" si="33"/>
        <v>1</v>
      </c>
      <c r="O59" s="170">
        <f t="shared" si="33"/>
        <v>0</v>
      </c>
      <c r="P59" s="170">
        <f t="shared" si="33"/>
        <v>0</v>
      </c>
      <c r="Q59" s="170">
        <f t="shared" si="33"/>
        <v>1</v>
      </c>
      <c r="R59" s="171">
        <f t="shared" si="33"/>
        <v>1</v>
      </c>
      <c r="S59" s="171">
        <f t="shared" si="33"/>
        <v>1</v>
      </c>
      <c r="T59" s="171">
        <f t="shared" si="33"/>
        <v>1</v>
      </c>
      <c r="U59" s="171">
        <f t="shared" si="33"/>
        <v>0</v>
      </c>
      <c r="V59" s="170">
        <f t="shared" si="33"/>
        <v>1</v>
      </c>
      <c r="W59" s="170">
        <f t="shared" si="33"/>
        <v>0</v>
      </c>
      <c r="X59" s="170">
        <f t="shared" si="33"/>
        <v>1</v>
      </c>
      <c r="Y59" s="170">
        <f t="shared" si="33"/>
        <v>0</v>
      </c>
      <c r="Z59" s="171">
        <f t="shared" si="33"/>
        <v>0</v>
      </c>
      <c r="AA59" s="171">
        <f t="shared" si="33"/>
        <v>1</v>
      </c>
      <c r="AB59" s="171">
        <f t="shared" si="33"/>
        <v>1</v>
      </c>
      <c r="AC59" s="171">
        <f t="shared" si="33"/>
        <v>0</v>
      </c>
      <c r="AD59" s="170">
        <f t="shared" si="33"/>
        <v>1</v>
      </c>
      <c r="AE59" s="170">
        <f t="shared" si="33"/>
        <v>1</v>
      </c>
      <c r="AF59" s="170">
        <f t="shared" si="33"/>
        <v>0</v>
      </c>
      <c r="AG59" s="136">
        <f t="shared" si="33"/>
        <v>0</v>
      </c>
      <c r="AH59" s="438"/>
      <c r="AI59" s="439"/>
      <c r="AJ59" s="439"/>
      <c r="AK59" s="439"/>
      <c r="AL59" s="439"/>
      <c r="AM59" s="439"/>
      <c r="AN59" s="439"/>
      <c r="AO59" s="439"/>
      <c r="AP59" s="439"/>
      <c r="AQ59" s="439"/>
      <c r="AR59" s="439"/>
      <c r="AS59" s="439"/>
      <c r="AT59" s="439"/>
      <c r="AU59" s="439"/>
      <c r="AV59" s="439"/>
      <c r="AW59" s="44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430</v>
      </c>
      <c r="B60" s="64">
        <f>HLOOKUP(B$3,$B$1:$AW$58,58,FALSE)</f>
        <v>0</v>
      </c>
      <c r="C60" s="65">
        <f t="shared" ref="C60:AW60" si="34">HLOOKUP(C$3,$B$1:$AW$58,58,FALSE)</f>
        <v>0</v>
      </c>
      <c r="D60" s="65">
        <f t="shared" si="34"/>
        <v>0</v>
      </c>
      <c r="E60" s="65">
        <f t="shared" si="34"/>
        <v>1</v>
      </c>
      <c r="F60" s="66">
        <f t="shared" si="34"/>
        <v>1</v>
      </c>
      <c r="G60" s="66">
        <f t="shared" si="34"/>
        <v>1</v>
      </c>
      <c r="H60" s="66">
        <f t="shared" si="34"/>
        <v>1</v>
      </c>
      <c r="I60" s="66">
        <f t="shared" si="34"/>
        <v>1</v>
      </c>
      <c r="J60" s="65">
        <f t="shared" si="34"/>
        <v>1</v>
      </c>
      <c r="K60" s="65">
        <f t="shared" si="34"/>
        <v>0</v>
      </c>
      <c r="L60" s="65">
        <f t="shared" si="34"/>
        <v>0</v>
      </c>
      <c r="M60" s="65">
        <f t="shared" si="34"/>
        <v>0</v>
      </c>
      <c r="N60" s="66">
        <f t="shared" si="34"/>
        <v>0</v>
      </c>
      <c r="O60" s="66">
        <f t="shared" si="34"/>
        <v>0</v>
      </c>
      <c r="P60" s="66">
        <f t="shared" si="34"/>
        <v>0</v>
      </c>
      <c r="Q60" s="65">
        <f t="shared" si="34"/>
        <v>1</v>
      </c>
      <c r="R60" s="65">
        <f t="shared" si="34"/>
        <v>1</v>
      </c>
      <c r="S60" s="65">
        <f t="shared" si="34"/>
        <v>1</v>
      </c>
      <c r="T60" s="65">
        <f t="shared" si="34"/>
        <v>1</v>
      </c>
      <c r="U60" s="65">
        <f t="shared" si="34"/>
        <v>1</v>
      </c>
      <c r="V60" s="66">
        <f t="shared" si="34"/>
        <v>0</v>
      </c>
      <c r="W60" s="66">
        <f t="shared" si="34"/>
        <v>0</v>
      </c>
      <c r="X60" s="66">
        <f t="shared" si="34"/>
        <v>1</v>
      </c>
      <c r="Y60" s="66">
        <f t="shared" si="34"/>
        <v>1</v>
      </c>
      <c r="Z60" s="65">
        <f t="shared" si="34"/>
        <v>1</v>
      </c>
      <c r="AA60" s="65">
        <f t="shared" si="34"/>
        <v>1</v>
      </c>
      <c r="AB60" s="65">
        <f t="shared" si="34"/>
        <v>1</v>
      </c>
      <c r="AC60" s="65">
        <f t="shared" si="34"/>
        <v>1</v>
      </c>
      <c r="AD60" s="66">
        <f t="shared" si="34"/>
        <v>0</v>
      </c>
      <c r="AE60" s="66">
        <f t="shared" si="34"/>
        <v>1</v>
      </c>
      <c r="AF60" s="66">
        <f t="shared" si="34"/>
        <v>0</v>
      </c>
      <c r="AG60" s="66">
        <f t="shared" si="34"/>
        <v>1</v>
      </c>
      <c r="AH60" s="65">
        <f t="shared" si="34"/>
        <v>0</v>
      </c>
      <c r="AI60" s="65">
        <f t="shared" si="34"/>
        <v>1</v>
      </c>
      <c r="AJ60" s="65">
        <f t="shared" si="34"/>
        <v>0</v>
      </c>
      <c r="AK60" s="65">
        <f t="shared" si="34"/>
        <v>0</v>
      </c>
      <c r="AL60" s="66">
        <f t="shared" si="34"/>
        <v>0</v>
      </c>
      <c r="AM60" s="66">
        <f t="shared" si="34"/>
        <v>0</v>
      </c>
      <c r="AN60" s="66">
        <f t="shared" si="34"/>
        <v>1</v>
      </c>
      <c r="AO60" s="65">
        <f t="shared" si="34"/>
        <v>1</v>
      </c>
      <c r="AP60" s="65">
        <f t="shared" si="34"/>
        <v>0</v>
      </c>
      <c r="AQ60" s="65">
        <f t="shared" si="34"/>
        <v>1</v>
      </c>
      <c r="AR60" s="65">
        <f t="shared" si="34"/>
        <v>0</v>
      </c>
      <c r="AS60" s="65">
        <f t="shared" si="34"/>
        <v>1</v>
      </c>
      <c r="AT60" s="66">
        <f t="shared" si="34"/>
        <v>1</v>
      </c>
      <c r="AU60" s="66">
        <f t="shared" si="34"/>
        <v>0</v>
      </c>
      <c r="AV60" s="66">
        <f t="shared" si="34"/>
        <v>0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490</v>
      </c>
      <c r="B61" s="68" t="str">
        <f>'Key1'!B84</f>
        <v>0</v>
      </c>
      <c r="C61" s="69" t="str">
        <f>'Key1'!C84</f>
        <v>0</v>
      </c>
      <c r="D61" s="69" t="str">
        <f>'Key1'!D84</f>
        <v>0</v>
      </c>
      <c r="E61" s="69" t="str">
        <f>'Key1'!E84</f>
        <v>0</v>
      </c>
      <c r="F61" s="70" t="str">
        <f>'Key1'!F84</f>
        <v>0</v>
      </c>
      <c r="G61" s="70" t="str">
        <f>'Key1'!G84</f>
        <v>0</v>
      </c>
      <c r="H61" s="70" t="str">
        <f>'Key1'!H84</f>
        <v>1</v>
      </c>
      <c r="I61" s="70" t="str">
        <f>'Key1'!I84</f>
        <v>0</v>
      </c>
      <c r="J61" s="69" t="str">
        <f>'Key1'!J84</f>
        <v>0</v>
      </c>
      <c r="K61" s="69" t="str">
        <f>'Key1'!K84</f>
        <v>1</v>
      </c>
      <c r="L61" s="69" t="str">
        <f>'Key1'!L84</f>
        <v>1</v>
      </c>
      <c r="M61" s="70" t="str">
        <f>'Key1'!M84</f>
        <v>1</v>
      </c>
      <c r="N61" s="70" t="str">
        <f>'Key1'!N84</f>
        <v>0</v>
      </c>
      <c r="O61" s="70" t="str">
        <f>'Key1'!O84</f>
        <v>1</v>
      </c>
      <c r="P61" s="70" t="str">
        <f>'Key1'!P84</f>
        <v>1</v>
      </c>
      <c r="Q61" s="70" t="str">
        <f>'Key1'!Q84</f>
        <v>0</v>
      </c>
      <c r="R61" s="69" t="str">
        <f>'Key1'!R84</f>
        <v>0</v>
      </c>
      <c r="S61" s="69" t="str">
        <f>'Key1'!S84</f>
        <v>1</v>
      </c>
      <c r="T61" s="69" t="str">
        <f>'Key1'!T84</f>
        <v>0</v>
      </c>
      <c r="U61" s="69" t="str">
        <f>'Key1'!U84</f>
        <v>1</v>
      </c>
      <c r="V61" s="70" t="str">
        <f>'Key1'!V84</f>
        <v>0</v>
      </c>
      <c r="W61" s="70" t="str">
        <f>'Key1'!W84</f>
        <v>1</v>
      </c>
      <c r="X61" s="70" t="str">
        <f>'Key1'!X84</f>
        <v>1</v>
      </c>
      <c r="Y61" s="70" t="str">
        <f>'Key1'!Y84</f>
        <v>1</v>
      </c>
      <c r="Z61" s="69" t="str">
        <f>'Key1'!Z84</f>
        <v>0</v>
      </c>
      <c r="AA61" s="69" t="str">
        <f>'Key1'!AA84</f>
        <v>0</v>
      </c>
      <c r="AB61" s="69" t="str">
        <f>'Key1'!AB84</f>
        <v>0</v>
      </c>
      <c r="AC61" s="69" t="str">
        <f>'Key1'!AC84</f>
        <v>0</v>
      </c>
      <c r="AD61" s="70" t="str">
        <f>'Key1'!AD84</f>
        <v>1</v>
      </c>
      <c r="AE61" s="70" t="str">
        <f>'Key1'!AE84</f>
        <v>0</v>
      </c>
      <c r="AF61" s="70" t="str">
        <f>'Key1'!AF84</f>
        <v>0</v>
      </c>
      <c r="AG61" s="70" t="str">
        <f>'Key1'!AG84</f>
        <v>0</v>
      </c>
      <c r="AH61" s="69" t="str">
        <f>'Key1'!AH84</f>
        <v>1</v>
      </c>
      <c r="AI61" s="69" t="str">
        <f>'Key1'!AI84</f>
        <v>0</v>
      </c>
      <c r="AJ61" s="69" t="str">
        <f>'Key1'!AJ84</f>
        <v>1</v>
      </c>
      <c r="AK61" s="70" t="str">
        <f>'Key1'!AK84</f>
        <v>1</v>
      </c>
      <c r="AL61" s="70" t="str">
        <f>'Key1'!AL84</f>
        <v>0</v>
      </c>
      <c r="AM61" s="70" t="str">
        <f>'Key1'!AM84</f>
        <v>1</v>
      </c>
      <c r="AN61" s="70" t="str">
        <f>'Key1'!AN84</f>
        <v>0</v>
      </c>
      <c r="AO61" s="70" t="str">
        <f>'Key1'!AO84</f>
        <v>1</v>
      </c>
      <c r="AP61" s="69" t="str">
        <f>'Key1'!AP84</f>
        <v>1</v>
      </c>
      <c r="AQ61" s="69" t="str">
        <f>'Key1'!AQ84</f>
        <v>0</v>
      </c>
      <c r="AR61" s="69" t="str">
        <f>'Key1'!AR84</f>
        <v>1</v>
      </c>
      <c r="AS61" s="69" t="str">
        <f>'Key1'!AS84</f>
        <v>1</v>
      </c>
      <c r="AT61" s="70" t="str">
        <f>'Key1'!AT84</f>
        <v>1</v>
      </c>
      <c r="AU61" s="70" t="str">
        <f>'Key1'!AU84</f>
        <v>1</v>
      </c>
      <c r="AV61" s="70" t="str">
        <f>'Key1'!AV84</f>
        <v>1</v>
      </c>
      <c r="AW61" s="71" t="str">
        <f>'Key1'!AW84</f>
        <v>1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494</v>
      </c>
      <c r="B62" s="137">
        <f>IF(B60+B61=1,1,0)</f>
        <v>0</v>
      </c>
      <c r="C62" s="50">
        <f t="shared" ref="C62:AW62" si="35">IF(C60+C61=1,1,0)</f>
        <v>0</v>
      </c>
      <c r="D62" s="50">
        <f t="shared" si="35"/>
        <v>0</v>
      </c>
      <c r="E62" s="50">
        <f t="shared" si="35"/>
        <v>1</v>
      </c>
      <c r="F62" s="49">
        <f t="shared" si="35"/>
        <v>1</v>
      </c>
      <c r="G62" s="49">
        <f t="shared" si="35"/>
        <v>1</v>
      </c>
      <c r="H62" s="49">
        <f t="shared" si="35"/>
        <v>0</v>
      </c>
      <c r="I62" s="49">
        <f t="shared" si="35"/>
        <v>1</v>
      </c>
      <c r="J62" s="50">
        <f t="shared" si="35"/>
        <v>1</v>
      </c>
      <c r="K62" s="50">
        <f t="shared" si="35"/>
        <v>1</v>
      </c>
      <c r="L62" s="50">
        <f t="shared" si="35"/>
        <v>1</v>
      </c>
      <c r="M62" s="50">
        <f t="shared" si="35"/>
        <v>1</v>
      </c>
      <c r="N62" s="49">
        <f t="shared" si="35"/>
        <v>0</v>
      </c>
      <c r="O62" s="49">
        <f t="shared" si="35"/>
        <v>1</v>
      </c>
      <c r="P62" s="49">
        <f t="shared" si="35"/>
        <v>1</v>
      </c>
      <c r="Q62" s="50">
        <f t="shared" si="35"/>
        <v>1</v>
      </c>
      <c r="R62" s="50">
        <f t="shared" si="35"/>
        <v>1</v>
      </c>
      <c r="S62" s="50">
        <f t="shared" si="35"/>
        <v>0</v>
      </c>
      <c r="T62" s="50">
        <f t="shared" si="35"/>
        <v>1</v>
      </c>
      <c r="U62" s="50">
        <f t="shared" si="35"/>
        <v>0</v>
      </c>
      <c r="V62" s="49">
        <f t="shared" si="35"/>
        <v>0</v>
      </c>
      <c r="W62" s="49">
        <f t="shared" si="35"/>
        <v>1</v>
      </c>
      <c r="X62" s="49">
        <f t="shared" si="35"/>
        <v>0</v>
      </c>
      <c r="Y62" s="49">
        <f t="shared" si="35"/>
        <v>0</v>
      </c>
      <c r="Z62" s="50">
        <f t="shared" si="35"/>
        <v>1</v>
      </c>
      <c r="AA62" s="50">
        <f t="shared" si="35"/>
        <v>1</v>
      </c>
      <c r="AB62" s="50">
        <f t="shared" si="35"/>
        <v>1</v>
      </c>
      <c r="AC62" s="50">
        <f t="shared" si="35"/>
        <v>1</v>
      </c>
      <c r="AD62" s="49">
        <f t="shared" si="35"/>
        <v>1</v>
      </c>
      <c r="AE62" s="49">
        <f t="shared" si="35"/>
        <v>1</v>
      </c>
      <c r="AF62" s="49">
        <f t="shared" si="35"/>
        <v>0</v>
      </c>
      <c r="AG62" s="49">
        <f t="shared" si="35"/>
        <v>1</v>
      </c>
      <c r="AH62" s="50">
        <f t="shared" si="35"/>
        <v>1</v>
      </c>
      <c r="AI62" s="50">
        <f t="shared" si="35"/>
        <v>1</v>
      </c>
      <c r="AJ62" s="50">
        <f t="shared" si="35"/>
        <v>1</v>
      </c>
      <c r="AK62" s="50">
        <f t="shared" si="35"/>
        <v>1</v>
      </c>
      <c r="AL62" s="49">
        <f t="shared" si="35"/>
        <v>0</v>
      </c>
      <c r="AM62" s="49">
        <f t="shared" si="35"/>
        <v>1</v>
      </c>
      <c r="AN62" s="49">
        <f t="shared" si="35"/>
        <v>1</v>
      </c>
      <c r="AO62" s="50">
        <f t="shared" si="35"/>
        <v>0</v>
      </c>
      <c r="AP62" s="50">
        <f t="shared" si="35"/>
        <v>1</v>
      </c>
      <c r="AQ62" s="50">
        <f t="shared" si="35"/>
        <v>1</v>
      </c>
      <c r="AR62" s="50">
        <f t="shared" si="35"/>
        <v>1</v>
      </c>
      <c r="AS62" s="50">
        <f t="shared" si="35"/>
        <v>0</v>
      </c>
      <c r="AT62" s="49">
        <f t="shared" si="35"/>
        <v>0</v>
      </c>
      <c r="AU62" s="49">
        <f t="shared" si="35"/>
        <v>1</v>
      </c>
      <c r="AV62" s="49">
        <f t="shared" si="35"/>
        <v>1</v>
      </c>
      <c r="AW62" s="173">
        <f t="shared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65" ht="16.5" customHeight="1" thickBot="1">
      <c r="A63" s="441" t="s">
        <v>367</v>
      </c>
      <c r="B63" s="130" t="s">
        <v>16</v>
      </c>
      <c r="C63" s="51" t="str">
        <f>LEFT(VLOOKUP(G63,LookUp!$T$2:$U$17,2,FALSE),1)</f>
        <v>0</v>
      </c>
      <c r="D63" s="51" t="str">
        <f>MID(VLOOKUP(G63,LookUp!$T$2:$U$17,2,FALSE),2,1)</f>
        <v>1</v>
      </c>
      <c r="E63" s="51" t="str">
        <f>MID(VLOOKUP(G63,LookUp!$T$2:$U$17,2,FALSE),3,1)</f>
        <v>0</v>
      </c>
      <c r="F63" s="51" t="str">
        <f>RIGHT(VLOOKUP(G63,LookUp!$T$2:$U$17,2,FALSE),1)</f>
        <v>0</v>
      </c>
      <c r="G63" s="53">
        <f>VLOOKUP(CONCATENATE(B62,C62,D62,E62,F62,G62),LookUp!$W$2:$AE$65,2,FALSE)</f>
        <v>4</v>
      </c>
      <c r="H63" s="130" t="s">
        <v>17</v>
      </c>
      <c r="I63" s="51" t="str">
        <f>LEFT(VLOOKUP(M63,LookUp!$T$2:$U$17,2,FALSE),1)</f>
        <v>0</v>
      </c>
      <c r="J63" s="51" t="str">
        <f>MID(VLOOKUP(M63,LookUp!$T$2:$U$17,2,FALSE),2,1)</f>
        <v>1</v>
      </c>
      <c r="K63" s="51" t="str">
        <f>MID(VLOOKUP(M63,LookUp!$T$2:$U$17,2,FALSE),3,1)</f>
        <v>0</v>
      </c>
      <c r="L63" s="51" t="str">
        <f>RIGHT(VLOOKUP(M63,LookUp!$T$2:$U$17,2,FALSE),1)</f>
        <v>1</v>
      </c>
      <c r="M63" s="53">
        <f>VLOOKUP(CONCATENATE(H62,I62,J62,K62,L62,M62),LookUp!$W$2:$AE$65,3,FALSE)</f>
        <v>5</v>
      </c>
      <c r="N63" s="130" t="s">
        <v>18</v>
      </c>
      <c r="O63" s="51" t="str">
        <f>LEFT(VLOOKUP(S63,LookUp!$T$2:$U$17,2,FALSE),1)</f>
        <v>1</v>
      </c>
      <c r="P63" s="51" t="str">
        <f>MID(VLOOKUP(S63,LookUp!$T$2:$U$17,2,FALSE),2,1)</f>
        <v>0</v>
      </c>
      <c r="Q63" s="51" t="str">
        <f>MID(VLOOKUP(S63,LookUp!$T$2:$U$17,2,FALSE),3,1)</f>
        <v>0</v>
      </c>
      <c r="R63" s="51" t="str">
        <f>RIGHT(VLOOKUP(S63,LookUp!$T$2:$U$17,2,FALSE),1)</f>
        <v>0</v>
      </c>
      <c r="S63" s="53">
        <f>VLOOKUP(CONCATENATE(N62,O62,P62,Q62,R62,S62),LookUp!$W$2:$AE$65,4,FALSE)</f>
        <v>8</v>
      </c>
      <c r="T63" s="130" t="s">
        <v>19</v>
      </c>
      <c r="U63" s="51" t="str">
        <f>LEFT(VLOOKUP(Y63,LookUp!$T$2:$U$17,2,FALSE),1)</f>
        <v>1</v>
      </c>
      <c r="V63" s="51" t="str">
        <f>MID(VLOOKUP(Y63,LookUp!$T$2:$U$17,2,FALSE),2,1)</f>
        <v>0</v>
      </c>
      <c r="W63" s="51" t="str">
        <f>MID(VLOOKUP(Y63,LookUp!$T$2:$U$17,2,FALSE),3,1)</f>
        <v>0</v>
      </c>
      <c r="X63" s="51" t="str">
        <f>RIGHT(VLOOKUP(Y63,LookUp!$T$2:$U$17,2,FALSE),1)</f>
        <v>1</v>
      </c>
      <c r="Y63" s="53">
        <f>VLOOKUP(CONCATENATE(T62,U62,V62,W62,X62,Y62),LookUp!$W$2:$AE$65,5,FALSE)</f>
        <v>9</v>
      </c>
      <c r="Z63" s="130" t="s">
        <v>98</v>
      </c>
      <c r="AA63" s="51" t="str">
        <f>LEFT(VLOOKUP(AE63,LookUp!$T$2:$U$17,2,FALSE),1)</f>
        <v>0</v>
      </c>
      <c r="AB63" s="51" t="str">
        <f>MID(VLOOKUP(AE63,LookUp!$T$2:$U$17,2,FALSE),2,1)</f>
        <v>0</v>
      </c>
      <c r="AC63" s="51" t="str">
        <f>MID(VLOOKUP(AE63,LookUp!$T$2:$U$17,2,FALSE),3,1)</f>
        <v>1</v>
      </c>
      <c r="AD63" s="51" t="str">
        <f>RIGHT(VLOOKUP(AE63,LookUp!$T$2:$U$17,2,FALSE),1)</f>
        <v>1</v>
      </c>
      <c r="AE63" s="53">
        <f>VLOOKUP(CONCATENATE(Z62,AA62,AB62,AC62,AD62,AE62),LookUp!$W$2:$AE$65,6,FALSE)</f>
        <v>3</v>
      </c>
      <c r="AF63" s="130" t="s">
        <v>20</v>
      </c>
      <c r="AG63" s="51" t="str">
        <f>LEFT(VLOOKUP(AK63,LookUp!$T$2:$U$17,2,FALSE),1)</f>
        <v>1</v>
      </c>
      <c r="AH63" s="51" t="str">
        <f>MID(VLOOKUP(AK63,LookUp!$T$2:$U$17,2,FALSE),2,1)</f>
        <v>0</v>
      </c>
      <c r="AI63" s="51" t="str">
        <f>MID(VLOOKUP(AK63,LookUp!$T$2:$U$17,2,FALSE),3,1)</f>
        <v>0</v>
      </c>
      <c r="AJ63" s="51" t="str">
        <f>RIGHT(VLOOKUP(AK63,LookUp!$T$2:$U$17,2,FALSE),1)</f>
        <v>0</v>
      </c>
      <c r="AK63" s="53">
        <f>VLOOKUP(CONCATENATE(AF62,AG62,AH62,AI62,AJ62,AK62),LookUp!$W$2:$AE$65,7,FALSE)</f>
        <v>8</v>
      </c>
      <c r="AL63" s="130" t="s">
        <v>22</v>
      </c>
      <c r="AM63" s="51" t="str">
        <f>LEFT(VLOOKUP(AQ63,LookUp!$T$2:$U$17,2,FALSE),1)</f>
        <v>1</v>
      </c>
      <c r="AN63" s="51" t="str">
        <f>MID(VLOOKUP(AQ63,LookUp!$T$2:$U$17,2,FALSE),2,1)</f>
        <v>1</v>
      </c>
      <c r="AO63" s="51" t="str">
        <f>MID(VLOOKUP(AQ63,LookUp!$T$2:$U$17,2,FALSE),3,1)</f>
        <v>1</v>
      </c>
      <c r="AP63" s="51" t="str">
        <f>RIGHT(VLOOKUP(AQ63,LookUp!$T$2:$U$17,2,FALSE),1)</f>
        <v>1</v>
      </c>
      <c r="AQ63" s="53">
        <f>VLOOKUP(CONCATENATE(AL62,AM62,AN62,AO62,AP62,AQ62),LookUp!$W$2:$AE$65,8,FALSE)</f>
        <v>15</v>
      </c>
      <c r="AR63" s="130" t="s">
        <v>21</v>
      </c>
      <c r="AS63" s="51" t="str">
        <f>LEFT(VLOOKUP(AW63,LookUp!$T$2:$U$17,2,FALSE),1)</f>
        <v>0</v>
      </c>
      <c r="AT63" s="51" t="str">
        <f>MID(VLOOKUP(AW63,LookUp!$T$2:$U$17,2,FALSE),2,1)</f>
        <v>1</v>
      </c>
      <c r="AU63" s="51" t="str">
        <f>MID(VLOOKUP(AW63,LookUp!$T$2:$U$17,2,FALSE),3,1)</f>
        <v>1</v>
      </c>
      <c r="AV63" s="51" t="str">
        <f>RIGHT(VLOOKUP(AW63,LookUp!$T$2:$U$17,2,FALSE),1)</f>
        <v>1</v>
      </c>
      <c r="AW63" s="53">
        <f>VLOOKUP(CONCATENATE(AR62,AS62,AT62,AU62,AV62,AW62),LookUp!$W$2:$AE$65,9,FALSE)</f>
        <v>7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441"/>
      <c r="B64" s="64" t="str">
        <f>C63</f>
        <v>0</v>
      </c>
      <c r="C64" s="65" t="str">
        <f>D63</f>
        <v>1</v>
      </c>
      <c r="D64" s="65" t="str">
        <f>E63</f>
        <v>0</v>
      </c>
      <c r="E64" s="65" t="str">
        <f>F63</f>
        <v>0</v>
      </c>
      <c r="F64" s="66" t="str">
        <f>I63</f>
        <v>0</v>
      </c>
      <c r="G64" s="66" t="str">
        <f>J63</f>
        <v>1</v>
      </c>
      <c r="H64" s="66" t="str">
        <f>K63</f>
        <v>0</v>
      </c>
      <c r="I64" s="66" t="str">
        <f>L63</f>
        <v>1</v>
      </c>
      <c r="J64" s="65" t="str">
        <f>O63</f>
        <v>1</v>
      </c>
      <c r="K64" s="65" t="str">
        <f>P63</f>
        <v>0</v>
      </c>
      <c r="L64" s="65" t="str">
        <f>Q63</f>
        <v>0</v>
      </c>
      <c r="M64" s="65" t="str">
        <f>R63</f>
        <v>0</v>
      </c>
      <c r="N64" s="66" t="str">
        <f>U63</f>
        <v>1</v>
      </c>
      <c r="O64" s="66" t="str">
        <f>V63</f>
        <v>0</v>
      </c>
      <c r="P64" s="66" t="str">
        <f>W63</f>
        <v>0</v>
      </c>
      <c r="Q64" s="66" t="str">
        <f>X63</f>
        <v>1</v>
      </c>
      <c r="R64" s="65" t="str">
        <f>AA63</f>
        <v>0</v>
      </c>
      <c r="S64" s="65" t="str">
        <f>AB63</f>
        <v>0</v>
      </c>
      <c r="T64" s="65" t="str">
        <f>AC63</f>
        <v>1</v>
      </c>
      <c r="U64" s="65" t="str">
        <f>AD63</f>
        <v>1</v>
      </c>
      <c r="V64" s="66" t="str">
        <f>AG63</f>
        <v>1</v>
      </c>
      <c r="W64" s="66" t="str">
        <f>AH63</f>
        <v>0</v>
      </c>
      <c r="X64" s="66" t="str">
        <f>AI63</f>
        <v>0</v>
      </c>
      <c r="Y64" s="66" t="str">
        <f>AJ63</f>
        <v>0</v>
      </c>
      <c r="Z64" s="65" t="str">
        <f>AM63</f>
        <v>1</v>
      </c>
      <c r="AA64" s="65" t="str">
        <f>AN63</f>
        <v>1</v>
      </c>
      <c r="AB64" s="65" t="str">
        <f>AO63</f>
        <v>1</v>
      </c>
      <c r="AC64" s="65" t="str">
        <f>AP63</f>
        <v>1</v>
      </c>
      <c r="AD64" s="66" t="str">
        <f>AS63</f>
        <v>0</v>
      </c>
      <c r="AE64" s="66" t="str">
        <f>AT63</f>
        <v>1</v>
      </c>
      <c r="AF64" s="66" t="str">
        <f>AU63</f>
        <v>1</v>
      </c>
      <c r="AG64" s="67" t="str">
        <f>AV63</f>
        <v>1</v>
      </c>
      <c r="AH64" s="412" t="s">
        <v>592</v>
      </c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4"/>
      <c r="AX64" s="2"/>
      <c r="AY64" s="2"/>
      <c r="AZ64" s="2"/>
      <c r="BA64" s="2"/>
      <c r="BB64" s="2"/>
      <c r="BC64" s="2"/>
      <c r="BD64" s="2"/>
      <c r="BE64" s="2"/>
    </row>
    <row r="65" spans="1:65" ht="18">
      <c r="A65" s="62" t="s">
        <v>368</v>
      </c>
      <c r="B65" s="68" t="str">
        <f>HLOOKUP(B$4,$B$1:$AG$64,64,FALSE)</f>
        <v>1</v>
      </c>
      <c r="C65" s="69" t="str">
        <f t="shared" ref="C65:AG65" si="36">HLOOKUP(C$4,$B$1:$AG$64,64,FALSE)</f>
        <v>0</v>
      </c>
      <c r="D65" s="69" t="str">
        <f t="shared" si="36"/>
        <v>1</v>
      </c>
      <c r="E65" s="69" t="str">
        <f t="shared" si="36"/>
        <v>1</v>
      </c>
      <c r="F65" s="70" t="str">
        <f t="shared" si="36"/>
        <v>0</v>
      </c>
      <c r="G65" s="70" t="str">
        <f t="shared" si="36"/>
        <v>0</v>
      </c>
      <c r="H65" s="70" t="str">
        <f t="shared" si="36"/>
        <v>1</v>
      </c>
      <c r="I65" s="70" t="str">
        <f t="shared" si="36"/>
        <v>0</v>
      </c>
      <c r="J65" s="69" t="str">
        <f t="shared" si="36"/>
        <v>0</v>
      </c>
      <c r="K65" s="69" t="str">
        <f t="shared" si="36"/>
        <v>0</v>
      </c>
      <c r="L65" s="69" t="str">
        <f t="shared" si="36"/>
        <v>0</v>
      </c>
      <c r="M65" s="69" t="str">
        <f t="shared" si="36"/>
        <v>1</v>
      </c>
      <c r="N65" s="70" t="str">
        <f t="shared" si="36"/>
        <v>0</v>
      </c>
      <c r="O65" s="70" t="str">
        <f t="shared" si="36"/>
        <v>0</v>
      </c>
      <c r="P65" s="70" t="str">
        <f t="shared" si="36"/>
        <v>1</v>
      </c>
      <c r="Q65" s="70" t="str">
        <f t="shared" si="36"/>
        <v>0</v>
      </c>
      <c r="R65" s="69" t="str">
        <f t="shared" si="36"/>
        <v>1</v>
      </c>
      <c r="S65" s="69" t="str">
        <f t="shared" si="36"/>
        <v>1</v>
      </c>
      <c r="T65" s="69" t="str">
        <f t="shared" si="36"/>
        <v>0</v>
      </c>
      <c r="U65" s="69" t="str">
        <f t="shared" si="36"/>
        <v>0</v>
      </c>
      <c r="V65" s="70" t="str">
        <f t="shared" si="36"/>
        <v>1</v>
      </c>
      <c r="W65" s="70" t="str">
        <f t="shared" si="36"/>
        <v>1</v>
      </c>
      <c r="X65" s="70" t="str">
        <f t="shared" si="36"/>
        <v>0</v>
      </c>
      <c r="Y65" s="70" t="str">
        <f t="shared" si="36"/>
        <v>1</v>
      </c>
      <c r="Z65" s="69" t="str">
        <f t="shared" si="36"/>
        <v>1</v>
      </c>
      <c r="AA65" s="69" t="str">
        <f t="shared" si="36"/>
        <v>1</v>
      </c>
      <c r="AB65" s="69" t="str">
        <f t="shared" si="36"/>
        <v>1</v>
      </c>
      <c r="AC65" s="69" t="str">
        <f t="shared" si="36"/>
        <v>1</v>
      </c>
      <c r="AD65" s="70" t="str">
        <f t="shared" si="36"/>
        <v>0</v>
      </c>
      <c r="AE65" s="70" t="str">
        <f t="shared" si="36"/>
        <v>0</v>
      </c>
      <c r="AF65" s="70" t="str">
        <f t="shared" si="36"/>
        <v>0</v>
      </c>
      <c r="AG65" s="71" t="str">
        <f t="shared" si="36"/>
        <v>1</v>
      </c>
      <c r="AH65" s="415"/>
      <c r="AI65" s="416"/>
      <c r="AJ65" s="416"/>
      <c r="AK65" s="416"/>
      <c r="AL65" s="416"/>
      <c r="AM65" s="416"/>
      <c r="AN65" s="416"/>
      <c r="AO65" s="416"/>
      <c r="AP65" s="416"/>
      <c r="AQ65" s="416"/>
      <c r="AR65" s="416"/>
      <c r="AS65" s="416"/>
      <c r="AT65" s="416"/>
      <c r="AU65" s="416"/>
      <c r="AV65" s="416"/>
      <c r="AW65" s="417"/>
      <c r="AX65" s="409" t="s">
        <v>673</v>
      </c>
      <c r="AY65" s="410"/>
      <c r="AZ65" s="410"/>
      <c r="BA65" s="410"/>
      <c r="BB65" s="410"/>
      <c r="BC65" s="410"/>
      <c r="BD65" s="410"/>
      <c r="BE65" s="410"/>
      <c r="BF65" s="410"/>
      <c r="BG65" s="410"/>
      <c r="BH65" s="410"/>
      <c r="BI65" s="410"/>
      <c r="BJ65" s="410"/>
      <c r="BK65" s="410"/>
      <c r="BL65" s="410"/>
      <c r="BM65" s="411"/>
    </row>
    <row r="66" spans="1:65" ht="18.75" thickBot="1">
      <c r="A66" s="62" t="s">
        <v>514</v>
      </c>
      <c r="B66" s="72">
        <f>IF(B65+B51=1,1,0)</f>
        <v>0</v>
      </c>
      <c r="C66" s="70">
        <f t="shared" ref="C66:AG66" si="37">IF(C65+C51=1,1,0)</f>
        <v>1</v>
      </c>
      <c r="D66" s="70">
        <f t="shared" si="37"/>
        <v>1</v>
      </c>
      <c r="E66" s="70">
        <f t="shared" si="37"/>
        <v>1</v>
      </c>
      <c r="F66" s="69">
        <f t="shared" si="37"/>
        <v>0</v>
      </c>
      <c r="G66" s="69">
        <f t="shared" si="37"/>
        <v>0</v>
      </c>
      <c r="H66" s="69">
        <f t="shared" si="37"/>
        <v>1</v>
      </c>
      <c r="I66" s="69">
        <f t="shared" si="37"/>
        <v>0</v>
      </c>
      <c r="J66" s="70">
        <f t="shared" si="37"/>
        <v>0</v>
      </c>
      <c r="K66" s="70">
        <f t="shared" si="37"/>
        <v>0</v>
      </c>
      <c r="L66" s="70">
        <f t="shared" si="37"/>
        <v>0</v>
      </c>
      <c r="M66" s="70">
        <f t="shared" si="37"/>
        <v>1</v>
      </c>
      <c r="N66" s="69">
        <f t="shared" si="37"/>
        <v>1</v>
      </c>
      <c r="O66" s="69">
        <f t="shared" si="37"/>
        <v>0</v>
      </c>
      <c r="P66" s="69">
        <f t="shared" si="37"/>
        <v>0</v>
      </c>
      <c r="Q66" s="69">
        <f t="shared" si="37"/>
        <v>1</v>
      </c>
      <c r="R66" s="70">
        <f t="shared" si="37"/>
        <v>1</v>
      </c>
      <c r="S66" s="70">
        <f t="shared" si="37"/>
        <v>1</v>
      </c>
      <c r="T66" s="70">
        <f t="shared" si="37"/>
        <v>1</v>
      </c>
      <c r="U66" s="70">
        <f t="shared" si="37"/>
        <v>0</v>
      </c>
      <c r="V66" s="69">
        <f t="shared" si="37"/>
        <v>0</v>
      </c>
      <c r="W66" s="69">
        <f t="shared" si="37"/>
        <v>1</v>
      </c>
      <c r="X66" s="69">
        <f t="shared" si="37"/>
        <v>1</v>
      </c>
      <c r="Y66" s="69">
        <f t="shared" si="37"/>
        <v>1</v>
      </c>
      <c r="Z66" s="70">
        <f t="shared" si="37"/>
        <v>1</v>
      </c>
      <c r="AA66" s="70">
        <f t="shared" si="37"/>
        <v>1</v>
      </c>
      <c r="AB66" s="70">
        <f t="shared" si="37"/>
        <v>1</v>
      </c>
      <c r="AC66" s="70">
        <f t="shared" si="37"/>
        <v>1</v>
      </c>
      <c r="AD66" s="69">
        <f t="shared" si="37"/>
        <v>0</v>
      </c>
      <c r="AE66" s="69">
        <f t="shared" si="37"/>
        <v>1</v>
      </c>
      <c r="AF66" s="69">
        <f t="shared" si="37"/>
        <v>0</v>
      </c>
      <c r="AG66" s="73">
        <f t="shared" si="37"/>
        <v>1</v>
      </c>
      <c r="AH66" s="415"/>
      <c r="AI66" s="416"/>
      <c r="AJ66" s="416"/>
      <c r="AK66" s="416"/>
      <c r="AL66" s="416"/>
      <c r="AM66" s="416"/>
      <c r="AN66" s="416"/>
      <c r="AO66" s="416"/>
      <c r="AP66" s="416"/>
      <c r="AQ66" s="416"/>
      <c r="AR66" s="416"/>
      <c r="AS66" s="416"/>
      <c r="AT66" s="416"/>
      <c r="AU66" s="416"/>
      <c r="AV66" s="416"/>
      <c r="AW66" s="417"/>
      <c r="AX66" s="250">
        <f>VLOOKUP(CONCATENATE(B59,C59,D59,E59),LookUp!$AG$2:$AH$17,2,FALSE)</f>
        <v>3</v>
      </c>
      <c r="AY66" s="251" t="str">
        <f>VLOOKUP(CONCATENATE(F59,G59,H59,I59),LookUp!$AG$2:$AH$17,2,FALSE)</f>
        <v>C</v>
      </c>
      <c r="AZ66" s="251">
        <f>VLOOKUP(CONCATENATE(J59,K59,L59,M59),LookUp!$AG$2:$AH$17,2,FALSE)</f>
        <v>3</v>
      </c>
      <c r="BA66" s="251">
        <f>VLOOKUP(CONCATENATE(N59,O59,P59,Q59),LookUp!$AG$2:$AH$17,2,FALSE)</f>
        <v>9</v>
      </c>
      <c r="BB66" s="251" t="str">
        <f>VLOOKUP(CONCATENATE(R59,S59,T59,U59),LookUp!$AG$2:$AH$17,2,FALSE)</f>
        <v>E</v>
      </c>
      <c r="BC66" s="251" t="str">
        <f>VLOOKUP(CONCATENATE(V59,W59,X59,Y59),LookUp!$AG$2:$AH$17,2,FALSE)</f>
        <v>A</v>
      </c>
      <c r="BD66" s="251">
        <f>VLOOKUP(CONCATENATE(Z59,AA59,AB59,AC59),LookUp!$AG$2:$AH$17,2,FALSE)</f>
        <v>6</v>
      </c>
      <c r="BE66" s="251" t="str">
        <f>VLOOKUP(CONCATENATE(AD59,AE59,AF59,AG59),LookUp!$AG$2:$AH$17,2,FALSE)</f>
        <v>C</v>
      </c>
      <c r="BF66" s="251">
        <f>VLOOKUP(CONCATENATE(B66,C66,D66,E66),LookUp!$AG$2:$AH$17,2,FALSE)</f>
        <v>7</v>
      </c>
      <c r="BG66" s="251">
        <f>VLOOKUP(CONCATENATE(F66,G66,H66,I66),LookUp!$AG$2:$AH$17,2,FALSE)</f>
        <v>2</v>
      </c>
      <c r="BH66" s="251">
        <f>VLOOKUP(CONCATENATE(J66,K66,L66,M66),LookUp!$AG$2:$AH$17,2,FALSE)</f>
        <v>1</v>
      </c>
      <c r="BI66" s="251">
        <f>VLOOKUP(CONCATENATE(N66,O66,P66,Q66),LookUp!$AG$2:$AH$17,2,FALSE)</f>
        <v>9</v>
      </c>
      <c r="BJ66" s="251" t="str">
        <f>VLOOKUP(CONCATENATE(R66,S66,T66,U66),LookUp!$AG$2:$AH$17,2,FALSE)</f>
        <v>E</v>
      </c>
      <c r="BK66" s="251">
        <f>VLOOKUP(CONCATENATE(V66,W66,X66,Y66),LookUp!$AG$2:$AH$17,2,FALSE)</f>
        <v>7</v>
      </c>
      <c r="BL66" s="251" t="str">
        <f>VLOOKUP(CONCATENATE(Z66,AA66,AB66,AC66),LookUp!$AG$2:$AH$17,2,FALSE)</f>
        <v>F</v>
      </c>
      <c r="BM66" s="252">
        <f>VLOOKUP(CONCATENATE(AD66,AE66,AF66,AG66),LookUp!$AG$2:$AH$17,2,FALSE)</f>
        <v>5</v>
      </c>
    </row>
    <row r="67" spans="1:65" ht="18.75" thickBot="1">
      <c r="A67" s="63" t="s">
        <v>526</v>
      </c>
      <c r="B67" s="172">
        <f>B66</f>
        <v>0</v>
      </c>
      <c r="C67" s="171">
        <f t="shared" ref="C67:AG67" si="38">C66</f>
        <v>1</v>
      </c>
      <c r="D67" s="171">
        <f t="shared" si="38"/>
        <v>1</v>
      </c>
      <c r="E67" s="171">
        <f t="shared" si="38"/>
        <v>1</v>
      </c>
      <c r="F67" s="170">
        <f t="shared" si="38"/>
        <v>0</v>
      </c>
      <c r="G67" s="170">
        <f t="shared" si="38"/>
        <v>0</v>
      </c>
      <c r="H67" s="170">
        <f t="shared" si="38"/>
        <v>1</v>
      </c>
      <c r="I67" s="170">
        <f t="shared" si="38"/>
        <v>0</v>
      </c>
      <c r="J67" s="171">
        <f t="shared" si="38"/>
        <v>0</v>
      </c>
      <c r="K67" s="171">
        <f t="shared" si="38"/>
        <v>0</v>
      </c>
      <c r="L67" s="171">
        <f t="shared" si="38"/>
        <v>0</v>
      </c>
      <c r="M67" s="171">
        <f t="shared" si="38"/>
        <v>1</v>
      </c>
      <c r="N67" s="170">
        <f t="shared" si="38"/>
        <v>1</v>
      </c>
      <c r="O67" s="170">
        <f t="shared" si="38"/>
        <v>0</v>
      </c>
      <c r="P67" s="170">
        <f t="shared" si="38"/>
        <v>0</v>
      </c>
      <c r="Q67" s="170">
        <f t="shared" si="38"/>
        <v>1</v>
      </c>
      <c r="R67" s="171">
        <f t="shared" si="38"/>
        <v>1</v>
      </c>
      <c r="S67" s="171">
        <f t="shared" si="38"/>
        <v>1</v>
      </c>
      <c r="T67" s="171">
        <f t="shared" si="38"/>
        <v>1</v>
      </c>
      <c r="U67" s="171">
        <f t="shared" si="38"/>
        <v>0</v>
      </c>
      <c r="V67" s="170">
        <f t="shared" si="38"/>
        <v>0</v>
      </c>
      <c r="W67" s="170">
        <f t="shared" si="38"/>
        <v>1</v>
      </c>
      <c r="X67" s="170">
        <f t="shared" si="38"/>
        <v>1</v>
      </c>
      <c r="Y67" s="170">
        <f t="shared" si="38"/>
        <v>1</v>
      </c>
      <c r="Z67" s="171">
        <f t="shared" si="38"/>
        <v>1</v>
      </c>
      <c r="AA67" s="171">
        <f t="shared" si="38"/>
        <v>1</v>
      </c>
      <c r="AB67" s="171">
        <f t="shared" si="38"/>
        <v>1</v>
      </c>
      <c r="AC67" s="171">
        <f t="shared" si="38"/>
        <v>1</v>
      </c>
      <c r="AD67" s="170">
        <f t="shared" si="38"/>
        <v>0</v>
      </c>
      <c r="AE67" s="170">
        <f t="shared" si="38"/>
        <v>1</v>
      </c>
      <c r="AF67" s="170">
        <f t="shared" si="38"/>
        <v>0</v>
      </c>
      <c r="AG67" s="136">
        <f t="shared" si="38"/>
        <v>1</v>
      </c>
      <c r="AH67" s="418"/>
      <c r="AI67" s="419"/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2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426</v>
      </c>
      <c r="B68" s="64">
        <f>HLOOKUP(B$3,$B$1:$AW$66,66,FALSE)</f>
        <v>1</v>
      </c>
      <c r="C68" s="65">
        <f t="shared" ref="C68:AW68" si="39">HLOOKUP(C$3,$B$1:$AW$66,66,FALSE)</f>
        <v>0</v>
      </c>
      <c r="D68" s="65">
        <f t="shared" si="39"/>
        <v>1</v>
      </c>
      <c r="E68" s="65">
        <f t="shared" si="39"/>
        <v>1</v>
      </c>
      <c r="F68" s="66">
        <f t="shared" si="39"/>
        <v>1</v>
      </c>
      <c r="G68" s="66">
        <f t="shared" si="39"/>
        <v>0</v>
      </c>
      <c r="H68" s="66">
        <f t="shared" si="39"/>
        <v>1</v>
      </c>
      <c r="I68" s="66">
        <f t="shared" si="39"/>
        <v>0</v>
      </c>
      <c r="J68" s="65">
        <f t="shared" si="39"/>
        <v>0</v>
      </c>
      <c r="K68" s="65">
        <f t="shared" si="39"/>
        <v>1</v>
      </c>
      <c r="L68" s="65">
        <f t="shared" si="39"/>
        <v>0</v>
      </c>
      <c r="M68" s="65">
        <f t="shared" si="39"/>
        <v>0</v>
      </c>
      <c r="N68" s="66">
        <f t="shared" si="39"/>
        <v>0</v>
      </c>
      <c r="O68" s="66">
        <f t="shared" si="39"/>
        <v>0</v>
      </c>
      <c r="P68" s="66">
        <f t="shared" si="39"/>
        <v>0</v>
      </c>
      <c r="Q68" s="65">
        <f t="shared" si="39"/>
        <v>0</v>
      </c>
      <c r="R68" s="65">
        <f t="shared" si="39"/>
        <v>1</v>
      </c>
      <c r="S68" s="65">
        <f t="shared" si="39"/>
        <v>1</v>
      </c>
      <c r="T68" s="65">
        <f t="shared" si="39"/>
        <v>1</v>
      </c>
      <c r="U68" s="65">
        <f t="shared" si="39"/>
        <v>1</v>
      </c>
      <c r="V68" s="66">
        <f t="shared" si="39"/>
        <v>0</v>
      </c>
      <c r="W68" s="66">
        <f t="shared" si="39"/>
        <v>0</v>
      </c>
      <c r="X68" s="66">
        <f t="shared" si="39"/>
        <v>1</v>
      </c>
      <c r="Y68" s="66">
        <f t="shared" si="39"/>
        <v>1</v>
      </c>
      <c r="Z68" s="65">
        <f t="shared" si="39"/>
        <v>1</v>
      </c>
      <c r="AA68" s="65">
        <f t="shared" si="39"/>
        <v>1</v>
      </c>
      <c r="AB68" s="65">
        <f t="shared" si="39"/>
        <v>1</v>
      </c>
      <c r="AC68" s="65">
        <f t="shared" si="39"/>
        <v>1</v>
      </c>
      <c r="AD68" s="66">
        <f t="shared" si="39"/>
        <v>0</v>
      </c>
      <c r="AE68" s="66">
        <f t="shared" si="39"/>
        <v>0</v>
      </c>
      <c r="AF68" s="66">
        <f t="shared" si="39"/>
        <v>0</v>
      </c>
      <c r="AG68" s="66">
        <f t="shared" si="39"/>
        <v>0</v>
      </c>
      <c r="AH68" s="65">
        <f t="shared" si="39"/>
        <v>1</v>
      </c>
      <c r="AI68" s="65">
        <f t="shared" si="39"/>
        <v>1</v>
      </c>
      <c r="AJ68" s="65">
        <f t="shared" si="39"/>
        <v>1</v>
      </c>
      <c r="AK68" s="65">
        <f t="shared" si="39"/>
        <v>1</v>
      </c>
      <c r="AL68" s="66">
        <f t="shared" si="39"/>
        <v>1</v>
      </c>
      <c r="AM68" s="66">
        <f t="shared" si="39"/>
        <v>1</v>
      </c>
      <c r="AN68" s="66">
        <f t="shared" si="39"/>
        <v>1</v>
      </c>
      <c r="AO68" s="65">
        <f t="shared" si="39"/>
        <v>1</v>
      </c>
      <c r="AP68" s="65">
        <f t="shared" si="39"/>
        <v>1</v>
      </c>
      <c r="AQ68" s="65">
        <f t="shared" si="39"/>
        <v>0</v>
      </c>
      <c r="AR68" s="65">
        <f t="shared" si="39"/>
        <v>1</v>
      </c>
      <c r="AS68" s="65">
        <f t="shared" si="39"/>
        <v>0</v>
      </c>
      <c r="AT68" s="66">
        <f t="shared" si="39"/>
        <v>1</v>
      </c>
      <c r="AU68" s="66">
        <f t="shared" si="39"/>
        <v>0</v>
      </c>
      <c r="AV68" s="66">
        <f t="shared" si="39"/>
        <v>1</v>
      </c>
      <c r="AW68" s="67">
        <f t="shared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471</v>
      </c>
      <c r="B69" s="68" t="str">
        <f>'Key1'!B83</f>
        <v>1</v>
      </c>
      <c r="C69" s="69" t="str">
        <f>'Key1'!C83</f>
        <v>0</v>
      </c>
      <c r="D69" s="69" t="str">
        <f>'Key1'!D83</f>
        <v>0</v>
      </c>
      <c r="E69" s="69" t="str">
        <f>'Key1'!E83</f>
        <v>0</v>
      </c>
      <c r="F69" s="70" t="str">
        <f>'Key1'!F83</f>
        <v>0</v>
      </c>
      <c r="G69" s="70" t="str">
        <f>'Key1'!G83</f>
        <v>1</v>
      </c>
      <c r="H69" s="70" t="str">
        <f>'Key1'!H83</f>
        <v>0</v>
      </c>
      <c r="I69" s="70" t="str">
        <f>'Key1'!I83</f>
        <v>0</v>
      </c>
      <c r="J69" s="69" t="str">
        <f>'Key1'!J83</f>
        <v>1</v>
      </c>
      <c r="K69" s="69" t="str">
        <f>'Key1'!K83</f>
        <v>0</v>
      </c>
      <c r="L69" s="69" t="str">
        <f>'Key1'!L83</f>
        <v>1</v>
      </c>
      <c r="M69" s="70" t="str">
        <f>'Key1'!M83</f>
        <v>1</v>
      </c>
      <c r="N69" s="70" t="str">
        <f>'Key1'!N83</f>
        <v>1</v>
      </c>
      <c r="O69" s="70" t="str">
        <f>'Key1'!O83</f>
        <v>0</v>
      </c>
      <c r="P69" s="70" t="str">
        <f>'Key1'!P83</f>
        <v>1</v>
      </c>
      <c r="Q69" s="70" t="str">
        <f>'Key1'!Q83</f>
        <v>1</v>
      </c>
      <c r="R69" s="69" t="str">
        <f>'Key1'!R83</f>
        <v>0</v>
      </c>
      <c r="S69" s="69" t="str">
        <f>'Key1'!S83</f>
        <v>1</v>
      </c>
      <c r="T69" s="69" t="str">
        <f>'Key1'!T83</f>
        <v>0</v>
      </c>
      <c r="U69" s="69" t="str">
        <f>'Key1'!U83</f>
        <v>0</v>
      </c>
      <c r="V69" s="70" t="str">
        <f>'Key1'!V83</f>
        <v>0</v>
      </c>
      <c r="W69" s="70" t="str">
        <f>'Key1'!W83</f>
        <v>1</v>
      </c>
      <c r="X69" s="70" t="str">
        <f>'Key1'!X83</f>
        <v>0</v>
      </c>
      <c r="Y69" s="70" t="str">
        <f>'Key1'!Y83</f>
        <v>0</v>
      </c>
      <c r="Z69" s="69" t="str">
        <f>'Key1'!Z83</f>
        <v>0</v>
      </c>
      <c r="AA69" s="69" t="str">
        <f>'Key1'!AA83</f>
        <v>1</v>
      </c>
      <c r="AB69" s="69" t="str">
        <f>'Key1'!AB83</f>
        <v>1</v>
      </c>
      <c r="AC69" s="69" t="str">
        <f>'Key1'!AC83</f>
        <v>1</v>
      </c>
      <c r="AD69" s="70" t="str">
        <f>'Key1'!AD83</f>
        <v>0</v>
      </c>
      <c r="AE69" s="70" t="str">
        <f>'Key1'!AE83</f>
        <v>0</v>
      </c>
      <c r="AF69" s="70" t="str">
        <f>'Key1'!AF83</f>
        <v>1</v>
      </c>
      <c r="AG69" s="70" t="str">
        <f>'Key1'!AG83</f>
        <v>1</v>
      </c>
      <c r="AH69" s="69" t="str">
        <f>'Key1'!AH83</f>
        <v>1</v>
      </c>
      <c r="AI69" s="69" t="str">
        <f>'Key1'!AI83</f>
        <v>1</v>
      </c>
      <c r="AJ69" s="69" t="str">
        <f>'Key1'!AJ83</f>
        <v>0</v>
      </c>
      <c r="AK69" s="70" t="str">
        <f>'Key1'!AK83</f>
        <v>1</v>
      </c>
      <c r="AL69" s="70" t="str">
        <f>'Key1'!AL83</f>
        <v>1</v>
      </c>
      <c r="AM69" s="70" t="str">
        <f>'Key1'!AM83</f>
        <v>1</v>
      </c>
      <c r="AN69" s="70" t="str">
        <f>'Key1'!AN83</f>
        <v>0</v>
      </c>
      <c r="AO69" s="70" t="str">
        <f>'Key1'!AO83</f>
        <v>0</v>
      </c>
      <c r="AP69" s="69" t="str">
        <f>'Key1'!AP83</f>
        <v>1</v>
      </c>
      <c r="AQ69" s="69" t="str">
        <f>'Key1'!AQ83</f>
        <v>1</v>
      </c>
      <c r="AR69" s="69" t="str">
        <f>'Key1'!AR83</f>
        <v>0</v>
      </c>
      <c r="AS69" s="69" t="str">
        <f>'Key1'!AS83</f>
        <v>0</v>
      </c>
      <c r="AT69" s="70" t="str">
        <f>'Key1'!AT83</f>
        <v>1</v>
      </c>
      <c r="AU69" s="70" t="str">
        <f>'Key1'!AU83</f>
        <v>1</v>
      </c>
      <c r="AV69" s="70" t="str">
        <f>'Key1'!AV83</f>
        <v>0</v>
      </c>
      <c r="AW69" s="71" t="str">
        <f>'Key1'!AW83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501</v>
      </c>
      <c r="B70" s="137">
        <f>IF(B68+B69=1,1,0)</f>
        <v>0</v>
      </c>
      <c r="C70" s="50">
        <f t="shared" ref="C70:AW70" si="40">IF(C68+C69=1,1,0)</f>
        <v>0</v>
      </c>
      <c r="D70" s="50">
        <f t="shared" si="40"/>
        <v>1</v>
      </c>
      <c r="E70" s="50">
        <f t="shared" si="40"/>
        <v>1</v>
      </c>
      <c r="F70" s="49">
        <f t="shared" si="40"/>
        <v>1</v>
      </c>
      <c r="G70" s="49">
        <f t="shared" si="40"/>
        <v>1</v>
      </c>
      <c r="H70" s="49">
        <f t="shared" si="40"/>
        <v>1</v>
      </c>
      <c r="I70" s="49">
        <f t="shared" si="40"/>
        <v>0</v>
      </c>
      <c r="J70" s="50">
        <f t="shared" si="40"/>
        <v>1</v>
      </c>
      <c r="K70" s="50">
        <f t="shared" si="40"/>
        <v>1</v>
      </c>
      <c r="L70" s="50">
        <f t="shared" si="40"/>
        <v>1</v>
      </c>
      <c r="M70" s="50">
        <f t="shared" si="40"/>
        <v>1</v>
      </c>
      <c r="N70" s="49">
        <f t="shared" si="40"/>
        <v>1</v>
      </c>
      <c r="O70" s="49">
        <f t="shared" si="40"/>
        <v>0</v>
      </c>
      <c r="P70" s="49">
        <f t="shared" si="40"/>
        <v>1</v>
      </c>
      <c r="Q70" s="50">
        <f t="shared" si="40"/>
        <v>1</v>
      </c>
      <c r="R70" s="50">
        <f t="shared" si="40"/>
        <v>1</v>
      </c>
      <c r="S70" s="50">
        <f t="shared" si="40"/>
        <v>0</v>
      </c>
      <c r="T70" s="50">
        <f t="shared" si="40"/>
        <v>1</v>
      </c>
      <c r="U70" s="50">
        <f t="shared" si="40"/>
        <v>1</v>
      </c>
      <c r="V70" s="49">
        <f t="shared" si="40"/>
        <v>0</v>
      </c>
      <c r="W70" s="49">
        <f t="shared" si="40"/>
        <v>1</v>
      </c>
      <c r="X70" s="49">
        <f t="shared" si="40"/>
        <v>1</v>
      </c>
      <c r="Y70" s="49">
        <f t="shared" si="40"/>
        <v>1</v>
      </c>
      <c r="Z70" s="50">
        <f t="shared" si="40"/>
        <v>1</v>
      </c>
      <c r="AA70" s="50">
        <f t="shared" si="40"/>
        <v>0</v>
      </c>
      <c r="AB70" s="50">
        <f t="shared" si="40"/>
        <v>0</v>
      </c>
      <c r="AC70" s="50">
        <f t="shared" si="40"/>
        <v>0</v>
      </c>
      <c r="AD70" s="49">
        <f t="shared" si="40"/>
        <v>0</v>
      </c>
      <c r="AE70" s="49">
        <f t="shared" si="40"/>
        <v>0</v>
      </c>
      <c r="AF70" s="49">
        <f t="shared" si="40"/>
        <v>1</v>
      </c>
      <c r="AG70" s="49">
        <f t="shared" si="40"/>
        <v>1</v>
      </c>
      <c r="AH70" s="50">
        <f t="shared" si="40"/>
        <v>0</v>
      </c>
      <c r="AI70" s="50">
        <f t="shared" si="40"/>
        <v>0</v>
      </c>
      <c r="AJ70" s="50">
        <f t="shared" si="40"/>
        <v>1</v>
      </c>
      <c r="AK70" s="50">
        <f t="shared" si="40"/>
        <v>0</v>
      </c>
      <c r="AL70" s="49">
        <f t="shared" si="40"/>
        <v>0</v>
      </c>
      <c r="AM70" s="49">
        <f t="shared" si="40"/>
        <v>0</v>
      </c>
      <c r="AN70" s="49">
        <f t="shared" si="40"/>
        <v>1</v>
      </c>
      <c r="AO70" s="50">
        <f t="shared" si="40"/>
        <v>1</v>
      </c>
      <c r="AP70" s="50">
        <f t="shared" si="40"/>
        <v>0</v>
      </c>
      <c r="AQ70" s="50">
        <f t="shared" si="40"/>
        <v>1</v>
      </c>
      <c r="AR70" s="50">
        <f t="shared" si="40"/>
        <v>1</v>
      </c>
      <c r="AS70" s="50">
        <f t="shared" si="40"/>
        <v>0</v>
      </c>
      <c r="AT70" s="49">
        <f t="shared" si="40"/>
        <v>0</v>
      </c>
      <c r="AU70" s="49">
        <f t="shared" si="40"/>
        <v>1</v>
      </c>
      <c r="AV70" s="49">
        <f t="shared" si="40"/>
        <v>1</v>
      </c>
      <c r="AW70" s="173">
        <f t="shared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65" ht="16.5" customHeight="1" thickBot="1">
      <c r="A71" s="430" t="s">
        <v>485</v>
      </c>
      <c r="B71" s="130" t="s">
        <v>16</v>
      </c>
      <c r="C71" s="51" t="str">
        <f>LEFT(VLOOKUP(G71,LookUp!$T$2:$U$17,2,FALSE),1)</f>
        <v>0</v>
      </c>
      <c r="D71" s="51" t="str">
        <f>MID(VLOOKUP(G71,LookUp!$T$2:$U$17,2,FALSE),2,1)</f>
        <v>0</v>
      </c>
      <c r="E71" s="51" t="str">
        <f>MID(VLOOKUP(G71,LookUp!$T$2:$U$17,2,FALSE),3,1)</f>
        <v>0</v>
      </c>
      <c r="F71" s="51" t="str">
        <f>RIGHT(VLOOKUP(G71,LookUp!$T$2:$U$17,2,FALSE),1)</f>
        <v>1</v>
      </c>
      <c r="G71" s="53">
        <f>VLOOKUP(CONCATENATE(B70,C70,D70,E70,F70,G70),LookUp!$W$2:$AE$65,2,FALSE)</f>
        <v>1</v>
      </c>
      <c r="H71" s="130" t="s">
        <v>17</v>
      </c>
      <c r="I71" s="51" t="str">
        <f>LEFT(VLOOKUP(M71,LookUp!$T$2:$U$17,2,FALSE),1)</f>
        <v>0</v>
      </c>
      <c r="J71" s="51" t="str">
        <f>MID(VLOOKUP(M71,LookUp!$T$2:$U$17,2,FALSE),2,1)</f>
        <v>0</v>
      </c>
      <c r="K71" s="51" t="str">
        <f>MID(VLOOKUP(M71,LookUp!$T$2:$U$17,2,FALSE),3,1)</f>
        <v>1</v>
      </c>
      <c r="L71" s="51" t="str">
        <f>RIGHT(VLOOKUP(M71,LookUp!$T$2:$U$17,2,FALSE),1)</f>
        <v>0</v>
      </c>
      <c r="M71" s="53">
        <f>VLOOKUP(CONCATENATE(H70,I70,J70,K70,L70,M70),LookUp!$W$2:$AE$65,3,FALSE)</f>
        <v>2</v>
      </c>
      <c r="N71" s="130" t="s">
        <v>18</v>
      </c>
      <c r="O71" s="51" t="str">
        <f>LEFT(VLOOKUP(S71,LookUp!$T$2:$U$17,2,FALSE),1)</f>
        <v>0</v>
      </c>
      <c r="P71" s="51" t="str">
        <f>MID(VLOOKUP(S71,LookUp!$T$2:$U$17,2,FALSE),2,1)</f>
        <v>0</v>
      </c>
      <c r="Q71" s="51" t="str">
        <f>MID(VLOOKUP(S71,LookUp!$T$2:$U$17,2,FALSE),3,1)</f>
        <v>0</v>
      </c>
      <c r="R71" s="51" t="str">
        <f>RIGHT(VLOOKUP(S71,LookUp!$T$2:$U$17,2,FALSE),1)</f>
        <v>0</v>
      </c>
      <c r="S71" s="53">
        <f>VLOOKUP(CONCATENATE(N70,O70,P70,Q70,R70,S70),LookUp!$W$2:$AE$65,4,FALSE)</f>
        <v>0</v>
      </c>
      <c r="T71" s="130" t="s">
        <v>19</v>
      </c>
      <c r="U71" s="51" t="str">
        <f>LEFT(VLOOKUP(Y71,LookUp!$T$2:$U$17,2,FALSE),1)</f>
        <v>1</v>
      </c>
      <c r="V71" s="51" t="str">
        <f>MID(VLOOKUP(Y71,LookUp!$T$2:$U$17,2,FALSE),2,1)</f>
        <v>0</v>
      </c>
      <c r="W71" s="51" t="str">
        <f>MID(VLOOKUP(Y71,LookUp!$T$2:$U$17,2,FALSE),3,1)</f>
        <v>1</v>
      </c>
      <c r="X71" s="51" t="str">
        <f>RIGHT(VLOOKUP(Y71,LookUp!$T$2:$U$17,2,FALSE),1)</f>
        <v>1</v>
      </c>
      <c r="Y71" s="53">
        <f>VLOOKUP(CONCATENATE(T70,U70,V70,W70,X70,Y70),LookUp!$W$2:$AE$65,5,FALSE)</f>
        <v>11</v>
      </c>
      <c r="Z71" s="130" t="s">
        <v>98</v>
      </c>
      <c r="AA71" s="51" t="str">
        <f>LEFT(VLOOKUP(AE71,LookUp!$T$2:$U$17,2,FALSE),1)</f>
        <v>0</v>
      </c>
      <c r="AB71" s="51" t="str">
        <f>MID(VLOOKUP(AE71,LookUp!$T$2:$U$17,2,FALSE),2,1)</f>
        <v>1</v>
      </c>
      <c r="AC71" s="51" t="str">
        <f>MID(VLOOKUP(AE71,LookUp!$T$2:$U$17,2,FALSE),3,1)</f>
        <v>0</v>
      </c>
      <c r="AD71" s="51" t="str">
        <f>RIGHT(VLOOKUP(AE71,LookUp!$T$2:$U$17,2,FALSE),1)</f>
        <v>0</v>
      </c>
      <c r="AE71" s="53">
        <f>VLOOKUP(CONCATENATE(Z70,AA70,AB70,AC70,AD70,AE70),LookUp!$W$2:$AE$65,6,FALSE)</f>
        <v>4</v>
      </c>
      <c r="AF71" s="130" t="s">
        <v>20</v>
      </c>
      <c r="AG71" s="51" t="str">
        <f>LEFT(VLOOKUP(AK71,LookUp!$T$2:$U$17,2,FALSE),1)</f>
        <v>0</v>
      </c>
      <c r="AH71" s="131" t="str">
        <f>MID(VLOOKUP(AK71,LookUp!$T$2:$U$17,2,FALSE),2,1)</f>
        <v>0</v>
      </c>
      <c r="AI71" s="131" t="str">
        <f>MID(VLOOKUP(AK71,LookUp!$T$2:$U$17,2,FALSE),3,1)</f>
        <v>0</v>
      </c>
      <c r="AJ71" s="131" t="str">
        <f>RIGHT(VLOOKUP(AK71,LookUp!$T$2:$U$17,2,FALSE),1)</f>
        <v>0</v>
      </c>
      <c r="AK71" s="132">
        <f>VLOOKUP(CONCATENATE(AF70,AG70,AH70,AI70,AJ70,AK70),LookUp!$W$2:$AE$65,7,FALSE)</f>
        <v>0</v>
      </c>
      <c r="AL71" s="130" t="s">
        <v>22</v>
      </c>
      <c r="AM71" s="131" t="str">
        <f>LEFT(VLOOKUP(AQ71,LookUp!$T$2:$U$17,2,FALSE),1)</f>
        <v>0</v>
      </c>
      <c r="AN71" s="131" t="str">
        <f>MID(VLOOKUP(AQ71,LookUp!$T$2:$U$17,2,FALSE),2,1)</f>
        <v>0</v>
      </c>
      <c r="AO71" s="131" t="str">
        <f>MID(VLOOKUP(AQ71,LookUp!$T$2:$U$17,2,FALSE),3,1)</f>
        <v>0</v>
      </c>
      <c r="AP71" s="131" t="str">
        <f>RIGHT(VLOOKUP(AQ71,LookUp!$T$2:$U$17,2,FALSE),1)</f>
        <v>1</v>
      </c>
      <c r="AQ71" s="132">
        <f>VLOOKUP(CONCATENATE(AL70,AM70,AN70,AO70,AP70,AQ70),LookUp!$W$2:$AE$65,8,FALSE)</f>
        <v>1</v>
      </c>
      <c r="AR71" s="130" t="s">
        <v>21</v>
      </c>
      <c r="AS71" s="131" t="str">
        <f>LEFT(VLOOKUP(AW71,LookUp!$T$2:$U$17,2,FALSE),1)</f>
        <v>0</v>
      </c>
      <c r="AT71" s="131" t="str">
        <f>MID(VLOOKUP(AW71,LookUp!$T$2:$U$17,2,FALSE),2,1)</f>
        <v>0</v>
      </c>
      <c r="AU71" s="131" t="str">
        <f>MID(VLOOKUP(AW71,LookUp!$T$2:$U$17,2,FALSE),3,1)</f>
        <v>0</v>
      </c>
      <c r="AV71" s="131" t="str">
        <f>RIGHT(VLOOKUP(AW71,LookUp!$T$2:$U$17,2,FALSE),1)</f>
        <v>1</v>
      </c>
      <c r="AW71" s="132">
        <f>VLOOKUP(CONCATENATE(AR70,AS70,AT70,AU70,AV70,AW70),LookUp!$W$2:$AE$65,9,FALSE)</f>
        <v>1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430"/>
      <c r="B72" s="64" t="str">
        <f>C71</f>
        <v>0</v>
      </c>
      <c r="C72" s="65" t="str">
        <f>D71</f>
        <v>0</v>
      </c>
      <c r="D72" s="65" t="str">
        <f>E71</f>
        <v>0</v>
      </c>
      <c r="E72" s="65" t="str">
        <f>F71</f>
        <v>1</v>
      </c>
      <c r="F72" s="66" t="str">
        <f>I71</f>
        <v>0</v>
      </c>
      <c r="G72" s="66" t="str">
        <f>J71</f>
        <v>0</v>
      </c>
      <c r="H72" s="66" t="str">
        <f>K71</f>
        <v>1</v>
      </c>
      <c r="I72" s="66" t="str">
        <f>L71</f>
        <v>0</v>
      </c>
      <c r="J72" s="65" t="str">
        <f>O71</f>
        <v>0</v>
      </c>
      <c r="K72" s="65" t="str">
        <f>P71</f>
        <v>0</v>
      </c>
      <c r="L72" s="65" t="str">
        <f>Q71</f>
        <v>0</v>
      </c>
      <c r="M72" s="65" t="str">
        <f>R71</f>
        <v>0</v>
      </c>
      <c r="N72" s="66" t="str">
        <f>U71</f>
        <v>1</v>
      </c>
      <c r="O72" s="66" t="str">
        <f>V71</f>
        <v>0</v>
      </c>
      <c r="P72" s="66" t="str">
        <f>W71</f>
        <v>1</v>
      </c>
      <c r="Q72" s="66" t="str">
        <f>X71</f>
        <v>1</v>
      </c>
      <c r="R72" s="65" t="str">
        <f>AA71</f>
        <v>0</v>
      </c>
      <c r="S72" s="65" t="str">
        <f>AB71</f>
        <v>1</v>
      </c>
      <c r="T72" s="65" t="str">
        <f>AC71</f>
        <v>0</v>
      </c>
      <c r="U72" s="65" t="str">
        <f>AD71</f>
        <v>0</v>
      </c>
      <c r="V72" s="66" t="str">
        <f>AG71</f>
        <v>0</v>
      </c>
      <c r="W72" s="66" t="str">
        <f>AH71</f>
        <v>0</v>
      </c>
      <c r="X72" s="66" t="str">
        <f>AI71</f>
        <v>0</v>
      </c>
      <c r="Y72" s="66" t="str">
        <f>AJ71</f>
        <v>0</v>
      </c>
      <c r="Z72" s="65" t="str">
        <f>AM71</f>
        <v>0</v>
      </c>
      <c r="AA72" s="65" t="str">
        <f>AN71</f>
        <v>0</v>
      </c>
      <c r="AB72" s="65" t="str">
        <f>AO71</f>
        <v>0</v>
      </c>
      <c r="AC72" s="65" t="str">
        <f>AP71</f>
        <v>1</v>
      </c>
      <c r="AD72" s="66" t="str">
        <f>AS71</f>
        <v>0</v>
      </c>
      <c r="AE72" s="66" t="str">
        <f>AT71</f>
        <v>0</v>
      </c>
      <c r="AF72" s="66" t="str">
        <f>AU71</f>
        <v>0</v>
      </c>
      <c r="AG72" s="67" t="str">
        <f>AV71</f>
        <v>1</v>
      </c>
      <c r="AH72" s="432" t="s">
        <v>593</v>
      </c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4"/>
      <c r="AX72" s="2"/>
      <c r="AY72" s="2"/>
      <c r="AZ72" s="2"/>
      <c r="BA72" s="2"/>
      <c r="BB72" s="2"/>
      <c r="BC72" s="2"/>
      <c r="BD72" s="2"/>
      <c r="BE72" s="2"/>
    </row>
    <row r="73" spans="1:65" ht="18">
      <c r="A73" s="58" t="s">
        <v>486</v>
      </c>
      <c r="B73" s="68" t="str">
        <f>HLOOKUP(B$4,$B$1:$AG$72,72,FALSE)</f>
        <v>1</v>
      </c>
      <c r="C73" s="69" t="str">
        <f t="shared" ref="C73:AG73" si="41">HLOOKUP(C$4,$B$1:$AG$72,72,FALSE)</f>
        <v>1</v>
      </c>
      <c r="D73" s="69" t="str">
        <f t="shared" si="41"/>
        <v>0</v>
      </c>
      <c r="E73" s="69" t="str">
        <f t="shared" si="41"/>
        <v>0</v>
      </c>
      <c r="F73" s="70" t="str">
        <f t="shared" si="41"/>
        <v>0</v>
      </c>
      <c r="G73" s="70" t="str">
        <f t="shared" si="41"/>
        <v>0</v>
      </c>
      <c r="H73" s="70" t="str">
        <f t="shared" si="41"/>
        <v>1</v>
      </c>
      <c r="I73" s="70" t="str">
        <f t="shared" si="41"/>
        <v>0</v>
      </c>
      <c r="J73" s="69" t="str">
        <f t="shared" si="41"/>
        <v>0</v>
      </c>
      <c r="K73" s="69" t="str">
        <f t="shared" si="41"/>
        <v>1</v>
      </c>
      <c r="L73" s="69" t="str">
        <f t="shared" si="41"/>
        <v>0</v>
      </c>
      <c r="M73" s="69" t="str">
        <f t="shared" si="41"/>
        <v>0</v>
      </c>
      <c r="N73" s="70" t="str">
        <f t="shared" si="41"/>
        <v>0</v>
      </c>
      <c r="O73" s="70" t="str">
        <f t="shared" si="41"/>
        <v>1</v>
      </c>
      <c r="P73" s="70" t="str">
        <f t="shared" si="41"/>
        <v>0</v>
      </c>
      <c r="Q73" s="70" t="str">
        <f t="shared" si="41"/>
        <v>0</v>
      </c>
      <c r="R73" s="69" t="str">
        <f t="shared" si="41"/>
        <v>0</v>
      </c>
      <c r="S73" s="69" t="str">
        <f t="shared" si="41"/>
        <v>0</v>
      </c>
      <c r="T73" s="69" t="str">
        <f t="shared" si="41"/>
        <v>0</v>
      </c>
      <c r="U73" s="69" t="str">
        <f t="shared" si="41"/>
        <v>0</v>
      </c>
      <c r="V73" s="70" t="str">
        <f t="shared" si="41"/>
        <v>1</v>
      </c>
      <c r="W73" s="70" t="str">
        <f t="shared" si="41"/>
        <v>0</v>
      </c>
      <c r="X73" s="70" t="str">
        <f t="shared" si="41"/>
        <v>0</v>
      </c>
      <c r="Y73" s="70" t="str">
        <f t="shared" si="41"/>
        <v>0</v>
      </c>
      <c r="Z73" s="69" t="str">
        <f t="shared" si="41"/>
        <v>0</v>
      </c>
      <c r="AA73" s="69" t="str">
        <f t="shared" si="41"/>
        <v>1</v>
      </c>
      <c r="AB73" s="69" t="str">
        <f t="shared" si="41"/>
        <v>0</v>
      </c>
      <c r="AC73" s="69" t="str">
        <f t="shared" si="41"/>
        <v>0</v>
      </c>
      <c r="AD73" s="70" t="str">
        <f t="shared" si="41"/>
        <v>0</v>
      </c>
      <c r="AE73" s="70" t="str">
        <f t="shared" si="41"/>
        <v>0</v>
      </c>
      <c r="AF73" s="70" t="str">
        <f t="shared" si="41"/>
        <v>1</v>
      </c>
      <c r="AG73" s="71" t="str">
        <f t="shared" si="41"/>
        <v>0</v>
      </c>
      <c r="AH73" s="435"/>
      <c r="AI73" s="436"/>
      <c r="AJ73" s="436"/>
      <c r="AK73" s="436"/>
      <c r="AL73" s="436"/>
      <c r="AM73" s="436"/>
      <c r="AN73" s="436"/>
      <c r="AO73" s="436"/>
      <c r="AP73" s="436"/>
      <c r="AQ73" s="436"/>
      <c r="AR73" s="436"/>
      <c r="AS73" s="436"/>
      <c r="AT73" s="436"/>
      <c r="AU73" s="436"/>
      <c r="AV73" s="436"/>
      <c r="AW73" s="437"/>
      <c r="AX73" s="409" t="s">
        <v>674</v>
      </c>
      <c r="AY73" s="410"/>
      <c r="AZ73" s="410"/>
      <c r="BA73" s="410"/>
      <c r="BB73" s="410"/>
      <c r="BC73" s="410"/>
      <c r="BD73" s="410"/>
      <c r="BE73" s="410"/>
      <c r="BF73" s="410"/>
      <c r="BG73" s="410"/>
      <c r="BH73" s="410"/>
      <c r="BI73" s="410"/>
      <c r="BJ73" s="410"/>
      <c r="BK73" s="410"/>
      <c r="BL73" s="410"/>
      <c r="BM73" s="411"/>
    </row>
    <row r="74" spans="1:65" ht="18.75" thickBot="1">
      <c r="A74" s="58" t="s">
        <v>508</v>
      </c>
      <c r="B74" s="72">
        <f>IF(B73+B59=1,1,0)</f>
        <v>1</v>
      </c>
      <c r="C74" s="70">
        <f t="shared" ref="C74:AG74" si="42">IF(C73+C59=1,1,0)</f>
        <v>1</v>
      </c>
      <c r="D74" s="70">
        <f t="shared" si="42"/>
        <v>1</v>
      </c>
      <c r="E74" s="70">
        <f t="shared" si="42"/>
        <v>1</v>
      </c>
      <c r="F74" s="69">
        <f t="shared" si="42"/>
        <v>1</v>
      </c>
      <c r="G74" s="69">
        <f t="shared" si="42"/>
        <v>1</v>
      </c>
      <c r="H74" s="69">
        <f t="shared" si="42"/>
        <v>1</v>
      </c>
      <c r="I74" s="69">
        <f t="shared" si="42"/>
        <v>0</v>
      </c>
      <c r="J74" s="70">
        <f t="shared" si="42"/>
        <v>0</v>
      </c>
      <c r="K74" s="70">
        <f t="shared" si="42"/>
        <v>1</v>
      </c>
      <c r="L74" s="70">
        <f t="shared" si="42"/>
        <v>1</v>
      </c>
      <c r="M74" s="70">
        <f t="shared" si="42"/>
        <v>1</v>
      </c>
      <c r="N74" s="69">
        <f t="shared" si="42"/>
        <v>1</v>
      </c>
      <c r="O74" s="69">
        <f t="shared" si="42"/>
        <v>1</v>
      </c>
      <c r="P74" s="69">
        <f t="shared" si="42"/>
        <v>0</v>
      </c>
      <c r="Q74" s="69">
        <f t="shared" si="42"/>
        <v>1</v>
      </c>
      <c r="R74" s="70">
        <f t="shared" si="42"/>
        <v>1</v>
      </c>
      <c r="S74" s="70">
        <f t="shared" si="42"/>
        <v>1</v>
      </c>
      <c r="T74" s="70">
        <f t="shared" si="42"/>
        <v>1</v>
      </c>
      <c r="U74" s="70">
        <f t="shared" si="42"/>
        <v>0</v>
      </c>
      <c r="V74" s="69">
        <f t="shared" si="42"/>
        <v>0</v>
      </c>
      <c r="W74" s="69">
        <f t="shared" si="42"/>
        <v>0</v>
      </c>
      <c r="X74" s="69">
        <f t="shared" si="42"/>
        <v>1</v>
      </c>
      <c r="Y74" s="69">
        <f t="shared" si="42"/>
        <v>0</v>
      </c>
      <c r="Z74" s="70">
        <f t="shared" si="42"/>
        <v>0</v>
      </c>
      <c r="AA74" s="70">
        <f t="shared" si="42"/>
        <v>0</v>
      </c>
      <c r="AB74" s="70">
        <f t="shared" si="42"/>
        <v>1</v>
      </c>
      <c r="AC74" s="70">
        <f t="shared" si="42"/>
        <v>0</v>
      </c>
      <c r="AD74" s="69">
        <f t="shared" si="42"/>
        <v>1</v>
      </c>
      <c r="AE74" s="69">
        <f t="shared" si="42"/>
        <v>1</v>
      </c>
      <c r="AF74" s="69">
        <f t="shared" si="42"/>
        <v>1</v>
      </c>
      <c r="AG74" s="73">
        <f t="shared" si="42"/>
        <v>0</v>
      </c>
      <c r="AH74" s="435"/>
      <c r="AI74" s="436"/>
      <c r="AJ74" s="436"/>
      <c r="AK74" s="436"/>
      <c r="AL74" s="436"/>
      <c r="AM74" s="436"/>
      <c r="AN74" s="436"/>
      <c r="AO74" s="436"/>
      <c r="AP74" s="436"/>
      <c r="AQ74" s="436"/>
      <c r="AR74" s="436"/>
      <c r="AS74" s="436"/>
      <c r="AT74" s="436"/>
      <c r="AU74" s="436"/>
      <c r="AV74" s="436"/>
      <c r="AW74" s="437"/>
      <c r="AX74" s="250">
        <f>VLOOKUP(CONCATENATE(B67,C67,D67,E67),LookUp!$AG$2:$AH$17,2,FALSE)</f>
        <v>7</v>
      </c>
      <c r="AY74" s="251">
        <f>VLOOKUP(CONCATENATE(F67,G67,H67,I67),LookUp!$AG$2:$AH$17,2,FALSE)</f>
        <v>2</v>
      </c>
      <c r="AZ74" s="251">
        <f>VLOOKUP(CONCATENATE(J67,K67,L67,M67),LookUp!$AG$2:$AH$17,2,FALSE)</f>
        <v>1</v>
      </c>
      <c r="BA74" s="251">
        <f>VLOOKUP(CONCATENATE(N67,O67,P67,Q67),LookUp!$AG$2:$AH$17,2,FALSE)</f>
        <v>9</v>
      </c>
      <c r="BB74" s="251" t="str">
        <f>VLOOKUP(CONCATENATE(R67,S67,T67,U67),LookUp!$AG$2:$AH$17,2,FALSE)</f>
        <v>E</v>
      </c>
      <c r="BC74" s="251">
        <f>VLOOKUP(CONCATENATE(V67,W67,X67,Y67),LookUp!$AG$2:$AH$17,2,FALSE)</f>
        <v>7</v>
      </c>
      <c r="BD74" s="251" t="str">
        <f>VLOOKUP(CONCATENATE(Z67,AA67,AB67,AC67),LookUp!$AG$2:$AH$17,2,FALSE)</f>
        <v>F</v>
      </c>
      <c r="BE74" s="251">
        <f>VLOOKUP(CONCATENATE(AD67,AE67,AF67,AG67),LookUp!$AG$2:$AH$17,2,FALSE)</f>
        <v>5</v>
      </c>
      <c r="BF74" s="251" t="str">
        <f>VLOOKUP(CONCATENATE(B74,C74,D74,E74),LookUp!$AG$2:$AH$17,2,FALSE)</f>
        <v>F</v>
      </c>
      <c r="BG74" s="251" t="str">
        <f>VLOOKUP(CONCATENATE(F74,G74,H74,I74),LookUp!$AG$2:$AH$17,2,FALSE)</f>
        <v>E</v>
      </c>
      <c r="BH74" s="251">
        <f>VLOOKUP(CONCATENATE(J74,K74,L74,M74),LookUp!$AG$2:$AH$17,2,FALSE)</f>
        <v>7</v>
      </c>
      <c r="BI74" s="251" t="str">
        <f>VLOOKUP(CONCATENATE(N74,O74,P74,Q74),LookUp!$AG$2:$AH$17,2,FALSE)</f>
        <v>D</v>
      </c>
      <c r="BJ74" s="251" t="str">
        <f>VLOOKUP(CONCATENATE(R74,S74,T74,U74),LookUp!$AG$2:$AH$17,2,FALSE)</f>
        <v>E</v>
      </c>
      <c r="BK74" s="251">
        <f>VLOOKUP(CONCATENATE(V74,W74,X74,Y74),LookUp!$AG$2:$AH$17,2,FALSE)</f>
        <v>2</v>
      </c>
      <c r="BL74" s="251">
        <f>VLOOKUP(CONCATENATE(Z74,AA74,AB74,AC74),LookUp!$AG$2:$AH$17,2,FALSE)</f>
        <v>2</v>
      </c>
      <c r="BM74" s="252" t="str">
        <f>VLOOKUP(CONCATENATE(AD74,AE74,AF74,AG74),LookUp!$AG$2:$AH$17,2,FALSE)</f>
        <v>E</v>
      </c>
    </row>
    <row r="75" spans="1:65" ht="18.75" thickBot="1">
      <c r="A75" s="59" t="s">
        <v>521</v>
      </c>
      <c r="B75" s="172">
        <f>B74</f>
        <v>1</v>
      </c>
      <c r="C75" s="171">
        <f t="shared" ref="C75:AG75" si="43">C74</f>
        <v>1</v>
      </c>
      <c r="D75" s="171">
        <f t="shared" si="43"/>
        <v>1</v>
      </c>
      <c r="E75" s="171">
        <f t="shared" si="43"/>
        <v>1</v>
      </c>
      <c r="F75" s="170">
        <f t="shared" si="43"/>
        <v>1</v>
      </c>
      <c r="G75" s="170">
        <f t="shared" si="43"/>
        <v>1</v>
      </c>
      <c r="H75" s="170">
        <f t="shared" si="43"/>
        <v>1</v>
      </c>
      <c r="I75" s="170">
        <f t="shared" si="43"/>
        <v>0</v>
      </c>
      <c r="J75" s="171">
        <f t="shared" si="43"/>
        <v>0</v>
      </c>
      <c r="K75" s="171">
        <f t="shared" si="43"/>
        <v>1</v>
      </c>
      <c r="L75" s="171">
        <f t="shared" si="43"/>
        <v>1</v>
      </c>
      <c r="M75" s="171">
        <f t="shared" si="43"/>
        <v>1</v>
      </c>
      <c r="N75" s="170">
        <f t="shared" si="43"/>
        <v>1</v>
      </c>
      <c r="O75" s="170">
        <f t="shared" si="43"/>
        <v>1</v>
      </c>
      <c r="P75" s="170">
        <f t="shared" si="43"/>
        <v>0</v>
      </c>
      <c r="Q75" s="170">
        <f t="shared" si="43"/>
        <v>1</v>
      </c>
      <c r="R75" s="171">
        <f t="shared" si="43"/>
        <v>1</v>
      </c>
      <c r="S75" s="171">
        <f t="shared" si="43"/>
        <v>1</v>
      </c>
      <c r="T75" s="171">
        <f t="shared" si="43"/>
        <v>1</v>
      </c>
      <c r="U75" s="171">
        <f t="shared" si="43"/>
        <v>0</v>
      </c>
      <c r="V75" s="170">
        <f t="shared" si="43"/>
        <v>0</v>
      </c>
      <c r="W75" s="170">
        <f t="shared" si="43"/>
        <v>0</v>
      </c>
      <c r="X75" s="170">
        <f t="shared" si="43"/>
        <v>1</v>
      </c>
      <c r="Y75" s="170">
        <f t="shared" si="43"/>
        <v>0</v>
      </c>
      <c r="Z75" s="171">
        <f t="shared" si="43"/>
        <v>0</v>
      </c>
      <c r="AA75" s="171">
        <f t="shared" si="43"/>
        <v>0</v>
      </c>
      <c r="AB75" s="171">
        <f t="shared" si="43"/>
        <v>1</v>
      </c>
      <c r="AC75" s="171">
        <f t="shared" si="43"/>
        <v>0</v>
      </c>
      <c r="AD75" s="170">
        <f t="shared" si="43"/>
        <v>1</v>
      </c>
      <c r="AE75" s="170">
        <f t="shared" si="43"/>
        <v>1</v>
      </c>
      <c r="AF75" s="170">
        <f t="shared" si="43"/>
        <v>1</v>
      </c>
      <c r="AG75" s="136">
        <f t="shared" si="43"/>
        <v>0</v>
      </c>
      <c r="AH75" s="438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  <c r="AT75" s="439"/>
      <c r="AU75" s="439"/>
      <c r="AV75" s="439"/>
      <c r="AW75" s="44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0</v>
      </c>
      <c r="C76" s="65">
        <f t="shared" ref="C76:AW76" si="44">HLOOKUP(C$3,$B$1:$AW$74,74,FALSE)</f>
        <v>1</v>
      </c>
      <c r="D76" s="65">
        <f t="shared" si="44"/>
        <v>1</v>
      </c>
      <c r="E76" s="65">
        <f t="shared" si="44"/>
        <v>1</v>
      </c>
      <c r="F76" s="66">
        <f t="shared" si="44"/>
        <v>1</v>
      </c>
      <c r="G76" s="66">
        <f t="shared" si="44"/>
        <v>1</v>
      </c>
      <c r="H76" s="66">
        <f t="shared" si="44"/>
        <v>1</v>
      </c>
      <c r="I76" s="66">
        <f t="shared" si="44"/>
        <v>1</v>
      </c>
      <c r="J76" s="65">
        <f t="shared" si="44"/>
        <v>1</v>
      </c>
      <c r="K76" s="65">
        <f t="shared" si="44"/>
        <v>1</v>
      </c>
      <c r="L76" s="65">
        <f t="shared" si="44"/>
        <v>0</v>
      </c>
      <c r="M76" s="65">
        <f t="shared" si="44"/>
        <v>0</v>
      </c>
      <c r="N76" s="66">
        <f t="shared" si="44"/>
        <v>0</v>
      </c>
      <c r="O76" s="66">
        <f t="shared" si="44"/>
        <v>0</v>
      </c>
      <c r="P76" s="66">
        <f t="shared" si="44"/>
        <v>1</v>
      </c>
      <c r="Q76" s="65">
        <f t="shared" si="44"/>
        <v>1</v>
      </c>
      <c r="R76" s="65">
        <f t="shared" si="44"/>
        <v>1</v>
      </c>
      <c r="S76" s="65">
        <f t="shared" si="44"/>
        <v>1</v>
      </c>
      <c r="T76" s="65">
        <f t="shared" si="44"/>
        <v>1</v>
      </c>
      <c r="U76" s="65">
        <f t="shared" si="44"/>
        <v>1</v>
      </c>
      <c r="V76" s="66">
        <f t="shared" si="44"/>
        <v>1</v>
      </c>
      <c r="W76" s="66">
        <f t="shared" si="44"/>
        <v>0</v>
      </c>
      <c r="X76" s="66">
        <f t="shared" si="44"/>
        <v>1</v>
      </c>
      <c r="Y76" s="66">
        <f t="shared" si="44"/>
        <v>1</v>
      </c>
      <c r="Z76" s="65">
        <f t="shared" si="44"/>
        <v>1</v>
      </c>
      <c r="AA76" s="65">
        <f t="shared" si="44"/>
        <v>1</v>
      </c>
      <c r="AB76" s="65">
        <f t="shared" si="44"/>
        <v>1</v>
      </c>
      <c r="AC76" s="65">
        <f t="shared" si="44"/>
        <v>1</v>
      </c>
      <c r="AD76" s="66">
        <f t="shared" si="44"/>
        <v>0</v>
      </c>
      <c r="AE76" s="66">
        <f t="shared" si="44"/>
        <v>0</v>
      </c>
      <c r="AF76" s="66">
        <f t="shared" si="44"/>
        <v>0</v>
      </c>
      <c r="AG76" s="66">
        <f t="shared" si="44"/>
        <v>0</v>
      </c>
      <c r="AH76" s="65">
        <f t="shared" si="44"/>
        <v>0</v>
      </c>
      <c r="AI76" s="65">
        <f t="shared" si="44"/>
        <v>1</v>
      </c>
      <c r="AJ76" s="65">
        <f t="shared" si="44"/>
        <v>0</v>
      </c>
      <c r="AK76" s="65">
        <f t="shared" si="44"/>
        <v>0</v>
      </c>
      <c r="AL76" s="66">
        <f t="shared" si="44"/>
        <v>0</v>
      </c>
      <c r="AM76" s="66">
        <f t="shared" si="44"/>
        <v>0</v>
      </c>
      <c r="AN76" s="66">
        <f t="shared" si="44"/>
        <v>0</v>
      </c>
      <c r="AO76" s="65">
        <f t="shared" si="44"/>
        <v>1</v>
      </c>
      <c r="AP76" s="65">
        <f t="shared" si="44"/>
        <v>0</v>
      </c>
      <c r="AQ76" s="65">
        <f t="shared" si="44"/>
        <v>1</v>
      </c>
      <c r="AR76" s="65">
        <f t="shared" si="44"/>
        <v>0</v>
      </c>
      <c r="AS76" s="65">
        <f t="shared" si="44"/>
        <v>1</v>
      </c>
      <c r="AT76" s="66">
        <f t="shared" si="44"/>
        <v>1</v>
      </c>
      <c r="AU76" s="66">
        <f t="shared" si="44"/>
        <v>1</v>
      </c>
      <c r="AV76" s="66">
        <f t="shared" si="44"/>
        <v>0</v>
      </c>
      <c r="AW76" s="67">
        <f t="shared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470</v>
      </c>
      <c r="B77" s="68" t="str">
        <f>'Key1'!B82</f>
        <v>0</v>
      </c>
      <c r="C77" s="69" t="str">
        <f>'Key1'!C82</f>
        <v>0</v>
      </c>
      <c r="D77" s="69" t="str">
        <f>'Key1'!D82</f>
        <v>1</v>
      </c>
      <c r="E77" s="69" t="str">
        <f>'Key1'!E82</f>
        <v>1</v>
      </c>
      <c r="F77" s="70" t="str">
        <f>'Key1'!F82</f>
        <v>0</v>
      </c>
      <c r="G77" s="70" t="str">
        <f>'Key1'!G82</f>
        <v>1</v>
      </c>
      <c r="H77" s="70" t="str">
        <f>'Key1'!H82</f>
        <v>0</v>
      </c>
      <c r="I77" s="70" t="str">
        <f>'Key1'!I82</f>
        <v>0</v>
      </c>
      <c r="J77" s="69" t="str">
        <f>'Key1'!J82</f>
        <v>1</v>
      </c>
      <c r="K77" s="69" t="str">
        <f>'Key1'!K82</f>
        <v>1</v>
      </c>
      <c r="L77" s="69" t="str">
        <f>'Key1'!L82</f>
        <v>1</v>
      </c>
      <c r="M77" s="70" t="str">
        <f>'Key1'!M82</f>
        <v>1</v>
      </c>
      <c r="N77" s="70" t="str">
        <f>'Key1'!N82</f>
        <v>1</v>
      </c>
      <c r="O77" s="70" t="str">
        <f>'Key1'!O82</f>
        <v>0</v>
      </c>
      <c r="P77" s="70" t="str">
        <f>'Key1'!P82</f>
        <v>0</v>
      </c>
      <c r="Q77" s="70" t="str">
        <f>'Key1'!Q82</f>
        <v>0</v>
      </c>
      <c r="R77" s="69" t="str">
        <f>'Key1'!R82</f>
        <v>0</v>
      </c>
      <c r="S77" s="69" t="str">
        <f>'Key1'!S82</f>
        <v>0</v>
      </c>
      <c r="T77" s="69" t="str">
        <f>'Key1'!T82</f>
        <v>1</v>
      </c>
      <c r="U77" s="69" t="str">
        <f>'Key1'!U82</f>
        <v>0</v>
      </c>
      <c r="V77" s="70" t="str">
        <f>'Key1'!V82</f>
        <v>0</v>
      </c>
      <c r="W77" s="70" t="str">
        <f>'Key1'!W82</f>
        <v>0</v>
      </c>
      <c r="X77" s="70" t="str">
        <f>'Key1'!X82</f>
        <v>1</v>
      </c>
      <c r="Y77" s="70" t="str">
        <f>'Key1'!Y82</f>
        <v>0</v>
      </c>
      <c r="Z77" s="69" t="str">
        <f>'Key1'!Z82</f>
        <v>1</v>
      </c>
      <c r="AA77" s="69" t="str">
        <f>'Key1'!AA82</f>
        <v>1</v>
      </c>
      <c r="AB77" s="69" t="str">
        <f>'Key1'!AB82</f>
        <v>1</v>
      </c>
      <c r="AC77" s="69" t="str">
        <f>'Key1'!AC82</f>
        <v>1</v>
      </c>
      <c r="AD77" s="70" t="str">
        <f>'Key1'!AD82</f>
        <v>0</v>
      </c>
      <c r="AE77" s="70" t="str">
        <f>'Key1'!AE82</f>
        <v>0</v>
      </c>
      <c r="AF77" s="70" t="str">
        <f>'Key1'!AF82</f>
        <v>0</v>
      </c>
      <c r="AG77" s="70" t="str">
        <f>'Key1'!AG82</f>
        <v>0</v>
      </c>
      <c r="AH77" s="69" t="str">
        <f>'Key1'!AH82</f>
        <v>1</v>
      </c>
      <c r="AI77" s="69" t="str">
        <f>'Key1'!AI82</f>
        <v>1</v>
      </c>
      <c r="AJ77" s="69" t="str">
        <f>'Key1'!AJ82</f>
        <v>0</v>
      </c>
      <c r="AK77" s="70" t="str">
        <f>'Key1'!AK82</f>
        <v>0</v>
      </c>
      <c r="AL77" s="70" t="str">
        <f>'Key1'!AL82</f>
        <v>0</v>
      </c>
      <c r="AM77" s="70" t="str">
        <f>'Key1'!AM82</f>
        <v>1</v>
      </c>
      <c r="AN77" s="70" t="str">
        <f>'Key1'!AN82</f>
        <v>1</v>
      </c>
      <c r="AO77" s="70" t="str">
        <f>'Key1'!AO82</f>
        <v>0</v>
      </c>
      <c r="AP77" s="69" t="str">
        <f>'Key1'!AP82</f>
        <v>0</v>
      </c>
      <c r="AQ77" s="69" t="str">
        <f>'Key1'!AQ82</f>
        <v>1</v>
      </c>
      <c r="AR77" s="69" t="str">
        <f>'Key1'!AR82</f>
        <v>1</v>
      </c>
      <c r="AS77" s="69" t="str">
        <f>'Key1'!AS82</f>
        <v>0</v>
      </c>
      <c r="AT77" s="70" t="str">
        <f>'Key1'!AT82</f>
        <v>1</v>
      </c>
      <c r="AU77" s="70" t="str">
        <f>'Key1'!AU82</f>
        <v>1</v>
      </c>
      <c r="AV77" s="70" t="str">
        <f>'Key1'!AV82</f>
        <v>0</v>
      </c>
      <c r="AW77" s="71" t="str">
        <f>'Key1'!AW82</f>
        <v>1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495</v>
      </c>
      <c r="B78" s="137">
        <f>IF(B76+B77=1,1,0)</f>
        <v>0</v>
      </c>
      <c r="C78" s="50">
        <f t="shared" ref="C78:AW78" si="45">IF(C76+C77=1,1,0)</f>
        <v>1</v>
      </c>
      <c r="D78" s="50">
        <f t="shared" si="45"/>
        <v>0</v>
      </c>
      <c r="E78" s="50">
        <f t="shared" si="45"/>
        <v>0</v>
      </c>
      <c r="F78" s="49">
        <f t="shared" si="45"/>
        <v>1</v>
      </c>
      <c r="G78" s="49">
        <f t="shared" si="45"/>
        <v>0</v>
      </c>
      <c r="H78" s="49">
        <f t="shared" si="45"/>
        <v>1</v>
      </c>
      <c r="I78" s="49">
        <f t="shared" si="45"/>
        <v>1</v>
      </c>
      <c r="J78" s="50">
        <f t="shared" si="45"/>
        <v>0</v>
      </c>
      <c r="K78" s="50">
        <f t="shared" si="45"/>
        <v>0</v>
      </c>
      <c r="L78" s="50">
        <f t="shared" si="45"/>
        <v>1</v>
      </c>
      <c r="M78" s="50">
        <f t="shared" si="45"/>
        <v>1</v>
      </c>
      <c r="N78" s="49">
        <f t="shared" si="45"/>
        <v>1</v>
      </c>
      <c r="O78" s="49">
        <f t="shared" si="45"/>
        <v>0</v>
      </c>
      <c r="P78" s="49">
        <f t="shared" si="45"/>
        <v>1</v>
      </c>
      <c r="Q78" s="50">
        <f t="shared" si="45"/>
        <v>1</v>
      </c>
      <c r="R78" s="50">
        <f t="shared" si="45"/>
        <v>1</v>
      </c>
      <c r="S78" s="50">
        <f t="shared" si="45"/>
        <v>1</v>
      </c>
      <c r="T78" s="50">
        <f t="shared" si="45"/>
        <v>0</v>
      </c>
      <c r="U78" s="50">
        <f t="shared" si="45"/>
        <v>1</v>
      </c>
      <c r="V78" s="49">
        <f t="shared" si="45"/>
        <v>1</v>
      </c>
      <c r="W78" s="49">
        <f t="shared" si="45"/>
        <v>0</v>
      </c>
      <c r="X78" s="49">
        <f t="shared" si="45"/>
        <v>0</v>
      </c>
      <c r="Y78" s="49">
        <f t="shared" si="45"/>
        <v>1</v>
      </c>
      <c r="Z78" s="50">
        <f t="shared" si="45"/>
        <v>0</v>
      </c>
      <c r="AA78" s="50">
        <f t="shared" si="45"/>
        <v>0</v>
      </c>
      <c r="AB78" s="50">
        <f t="shared" si="45"/>
        <v>0</v>
      </c>
      <c r="AC78" s="50">
        <f t="shared" si="45"/>
        <v>0</v>
      </c>
      <c r="AD78" s="49">
        <f t="shared" si="45"/>
        <v>0</v>
      </c>
      <c r="AE78" s="49">
        <f t="shared" si="45"/>
        <v>0</v>
      </c>
      <c r="AF78" s="49">
        <f t="shared" si="45"/>
        <v>0</v>
      </c>
      <c r="AG78" s="49">
        <f t="shared" si="45"/>
        <v>0</v>
      </c>
      <c r="AH78" s="50">
        <f t="shared" si="45"/>
        <v>1</v>
      </c>
      <c r="AI78" s="50">
        <f t="shared" si="45"/>
        <v>0</v>
      </c>
      <c r="AJ78" s="50">
        <f t="shared" si="45"/>
        <v>0</v>
      </c>
      <c r="AK78" s="50">
        <f t="shared" si="45"/>
        <v>0</v>
      </c>
      <c r="AL78" s="49">
        <f t="shared" si="45"/>
        <v>0</v>
      </c>
      <c r="AM78" s="49">
        <f t="shared" si="45"/>
        <v>1</v>
      </c>
      <c r="AN78" s="49">
        <f t="shared" si="45"/>
        <v>1</v>
      </c>
      <c r="AO78" s="50">
        <f t="shared" si="45"/>
        <v>1</v>
      </c>
      <c r="AP78" s="50">
        <f t="shared" si="45"/>
        <v>0</v>
      </c>
      <c r="AQ78" s="50">
        <f t="shared" si="45"/>
        <v>0</v>
      </c>
      <c r="AR78" s="50">
        <f t="shared" si="45"/>
        <v>1</v>
      </c>
      <c r="AS78" s="50">
        <f t="shared" si="45"/>
        <v>1</v>
      </c>
      <c r="AT78" s="49">
        <f t="shared" si="45"/>
        <v>0</v>
      </c>
      <c r="AU78" s="49">
        <f t="shared" si="45"/>
        <v>0</v>
      </c>
      <c r="AV78" s="49">
        <f t="shared" si="45"/>
        <v>0</v>
      </c>
      <c r="AW78" s="173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6.5" customHeight="1" thickBot="1">
      <c r="A79" s="441" t="s">
        <v>367</v>
      </c>
      <c r="B79" s="130" t="s">
        <v>16</v>
      </c>
      <c r="C79" s="51" t="str">
        <f>LEFT(VLOOKUP(G79,LookUp!$T$2:$U$17,2,FALSE),1)</f>
        <v>1</v>
      </c>
      <c r="D79" s="51" t="str">
        <f>MID(VLOOKUP(G79,LookUp!$T$2:$U$17,2,FALSE),2,1)</f>
        <v>0</v>
      </c>
      <c r="E79" s="51" t="str">
        <f>MID(VLOOKUP(G79,LookUp!$T$2:$U$17,2,FALSE),3,1)</f>
        <v>1</v>
      </c>
      <c r="F79" s="51" t="str">
        <f>RIGHT(VLOOKUP(G79,LookUp!$T$2:$U$17,2,FALSE),1)</f>
        <v>0</v>
      </c>
      <c r="G79" s="53">
        <f>VLOOKUP(CONCATENATE(B78,C78,D78,E78,F78,G78),LookUp!$W$2:$AE$65,2,FALSE)</f>
        <v>10</v>
      </c>
      <c r="H79" s="130" t="s">
        <v>17</v>
      </c>
      <c r="I79" s="51" t="str">
        <f>LEFT(VLOOKUP(M79,LookUp!$T$2:$U$17,2,FALSE),1)</f>
        <v>0</v>
      </c>
      <c r="J79" s="51" t="str">
        <f>MID(VLOOKUP(M79,LookUp!$T$2:$U$17,2,FALSE),2,1)</f>
        <v>1</v>
      </c>
      <c r="K79" s="51" t="str">
        <f>MID(VLOOKUP(M79,LookUp!$T$2:$U$17,2,FALSE),3,1)</f>
        <v>1</v>
      </c>
      <c r="L79" s="51" t="str">
        <f>RIGHT(VLOOKUP(M79,LookUp!$T$2:$U$17,2,FALSE),1)</f>
        <v>0</v>
      </c>
      <c r="M79" s="53">
        <f>VLOOKUP(CONCATENATE(H78,I78,J78,K78,L78,M78),LookUp!$W$2:$AE$65,3,FALSE)</f>
        <v>6</v>
      </c>
      <c r="N79" s="130" t="s">
        <v>18</v>
      </c>
      <c r="O79" s="51" t="str">
        <f>LEFT(VLOOKUP(S79,LookUp!$T$2:$U$17,2,FALSE),1)</f>
        <v>0</v>
      </c>
      <c r="P79" s="51" t="str">
        <f>MID(VLOOKUP(S79,LookUp!$T$2:$U$17,2,FALSE),2,1)</f>
        <v>1</v>
      </c>
      <c r="Q79" s="51" t="str">
        <f>MID(VLOOKUP(S79,LookUp!$T$2:$U$17,2,FALSE),3,1)</f>
        <v>1</v>
      </c>
      <c r="R79" s="51" t="str">
        <f>RIGHT(VLOOKUP(S79,LookUp!$T$2:$U$17,2,FALSE),1)</f>
        <v>1</v>
      </c>
      <c r="S79" s="53">
        <f>VLOOKUP(CONCATENATE(N78,O78,P78,Q78,R78,S78),LookUp!$W$2:$AE$65,4,FALSE)</f>
        <v>7</v>
      </c>
      <c r="T79" s="130" t="s">
        <v>19</v>
      </c>
      <c r="U79" s="51" t="str">
        <f>LEFT(VLOOKUP(Y79,LookUp!$T$2:$U$17,2,FALSE),1)</f>
        <v>0</v>
      </c>
      <c r="V79" s="51" t="str">
        <f>MID(VLOOKUP(Y79,LookUp!$T$2:$U$17,2,FALSE),2,1)</f>
        <v>0</v>
      </c>
      <c r="W79" s="51" t="str">
        <f>MID(VLOOKUP(Y79,LookUp!$T$2:$U$17,2,FALSE),3,1)</f>
        <v>0</v>
      </c>
      <c r="X79" s="51" t="str">
        <f>RIGHT(VLOOKUP(Y79,LookUp!$T$2:$U$17,2,FALSE),1)</f>
        <v>1</v>
      </c>
      <c r="Y79" s="53">
        <f>VLOOKUP(CONCATENATE(T78,U78,V78,W78,X78,Y78),LookUp!$W$2:$AE$65,5,FALSE)</f>
        <v>1</v>
      </c>
      <c r="Z79" s="130" t="s">
        <v>98</v>
      </c>
      <c r="AA79" s="51" t="str">
        <f>LEFT(VLOOKUP(AE79,LookUp!$T$2:$U$17,2,FALSE),1)</f>
        <v>0</v>
      </c>
      <c r="AB79" s="51" t="str">
        <f>MID(VLOOKUP(AE79,LookUp!$T$2:$U$17,2,FALSE),2,1)</f>
        <v>0</v>
      </c>
      <c r="AC79" s="51" t="str">
        <f>MID(VLOOKUP(AE79,LookUp!$T$2:$U$17,2,FALSE),3,1)</f>
        <v>1</v>
      </c>
      <c r="AD79" s="51" t="str">
        <f>RIGHT(VLOOKUP(AE79,LookUp!$T$2:$U$17,2,FALSE),1)</f>
        <v>0</v>
      </c>
      <c r="AE79" s="53">
        <f>VLOOKUP(CONCATENATE(Z78,AA78,AB78,AC78,AD78,AE78),LookUp!$W$2:$AE$65,6,FALSE)</f>
        <v>2</v>
      </c>
      <c r="AF79" s="130" t="s">
        <v>20</v>
      </c>
      <c r="AG79" s="51" t="str">
        <f>LEFT(VLOOKUP(AK79,LookUp!$T$2:$U$17,2,FALSE),1)</f>
        <v>1</v>
      </c>
      <c r="AH79" s="51" t="str">
        <f>MID(VLOOKUP(AK79,LookUp!$T$2:$U$17,2,FALSE),2,1)</f>
        <v>0</v>
      </c>
      <c r="AI79" s="51" t="str">
        <f>MID(VLOOKUP(AK79,LookUp!$T$2:$U$17,2,FALSE),3,1)</f>
        <v>0</v>
      </c>
      <c r="AJ79" s="51" t="str">
        <f>RIGHT(VLOOKUP(AK79,LookUp!$T$2:$U$17,2,FALSE),1)</f>
        <v>1</v>
      </c>
      <c r="AK79" s="53">
        <f>VLOOKUP(CONCATENATE(AF78,AG78,AH78,AI78,AJ78,AK78),LookUp!$W$2:$AE$65,7,FALSE)</f>
        <v>9</v>
      </c>
      <c r="AL79" s="130" t="s">
        <v>22</v>
      </c>
      <c r="AM79" s="51" t="str">
        <f>LEFT(VLOOKUP(AQ79,LookUp!$T$2:$U$17,2,FALSE),1)</f>
        <v>0</v>
      </c>
      <c r="AN79" s="51" t="str">
        <f>MID(VLOOKUP(AQ79,LookUp!$T$2:$U$17,2,FALSE),2,1)</f>
        <v>1</v>
      </c>
      <c r="AO79" s="51" t="str">
        <f>MID(VLOOKUP(AQ79,LookUp!$T$2:$U$17,2,FALSE),3,1)</f>
        <v>1</v>
      </c>
      <c r="AP79" s="51" t="str">
        <f>RIGHT(VLOOKUP(AQ79,LookUp!$T$2:$U$17,2,FALSE),1)</f>
        <v>0</v>
      </c>
      <c r="AQ79" s="53">
        <f>VLOOKUP(CONCATENATE(AL78,AM78,AN78,AO78,AP78,AQ78),LookUp!$W$2:$AE$65,8,FALSE)</f>
        <v>6</v>
      </c>
      <c r="AR79" s="130" t="s">
        <v>21</v>
      </c>
      <c r="AS79" s="51" t="str">
        <f>LEFT(VLOOKUP(AW79,LookUp!$T$2:$U$17,2,FALSE),1)</f>
        <v>0</v>
      </c>
      <c r="AT79" s="51" t="str">
        <f>MID(VLOOKUP(AW79,LookUp!$T$2:$U$17,2,FALSE),2,1)</f>
        <v>0</v>
      </c>
      <c r="AU79" s="51" t="str">
        <f>MID(VLOOKUP(AW79,LookUp!$T$2:$U$17,2,FALSE),3,1)</f>
        <v>0</v>
      </c>
      <c r="AV79" s="51" t="str">
        <f>RIGHT(VLOOKUP(AW79,LookUp!$T$2:$U$17,2,FALSE),1)</f>
        <v>0</v>
      </c>
      <c r="AW79" s="53">
        <f>VLOOKUP(CONCATENATE(AR78,AS78,AT78,AU78,AV78,AW78),LookUp!$W$2:$AE$65,9,FALSE)</f>
        <v>0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441"/>
      <c r="B80" s="64" t="str">
        <f>C79</f>
        <v>1</v>
      </c>
      <c r="C80" s="65" t="str">
        <f>D79</f>
        <v>0</v>
      </c>
      <c r="D80" s="65" t="str">
        <f>E79</f>
        <v>1</v>
      </c>
      <c r="E80" s="65" t="str">
        <f>F79</f>
        <v>0</v>
      </c>
      <c r="F80" s="66" t="str">
        <f>I79</f>
        <v>0</v>
      </c>
      <c r="G80" s="66" t="str">
        <f>J79</f>
        <v>1</v>
      </c>
      <c r="H80" s="66" t="str">
        <f>K79</f>
        <v>1</v>
      </c>
      <c r="I80" s="66" t="str">
        <f>L79</f>
        <v>0</v>
      </c>
      <c r="J80" s="65" t="str">
        <f>O79</f>
        <v>0</v>
      </c>
      <c r="K80" s="65" t="str">
        <f>P79</f>
        <v>1</v>
      </c>
      <c r="L80" s="65" t="str">
        <f>Q79</f>
        <v>1</v>
      </c>
      <c r="M80" s="65" t="str">
        <f>R79</f>
        <v>1</v>
      </c>
      <c r="N80" s="66" t="str">
        <f>U79</f>
        <v>0</v>
      </c>
      <c r="O80" s="66" t="str">
        <f>V79</f>
        <v>0</v>
      </c>
      <c r="P80" s="66" t="str">
        <f>W79</f>
        <v>0</v>
      </c>
      <c r="Q80" s="66" t="str">
        <f>X79</f>
        <v>1</v>
      </c>
      <c r="R80" s="65" t="str">
        <f>AA79</f>
        <v>0</v>
      </c>
      <c r="S80" s="65" t="str">
        <f>AB79</f>
        <v>0</v>
      </c>
      <c r="T80" s="65" t="str">
        <f>AC79</f>
        <v>1</v>
      </c>
      <c r="U80" s="65" t="str">
        <f>AD79</f>
        <v>0</v>
      </c>
      <c r="V80" s="66" t="str">
        <f>AG79</f>
        <v>1</v>
      </c>
      <c r="W80" s="66" t="str">
        <f>AH79</f>
        <v>0</v>
      </c>
      <c r="X80" s="66" t="str">
        <f>AI79</f>
        <v>0</v>
      </c>
      <c r="Y80" s="66" t="str">
        <f>AJ79</f>
        <v>1</v>
      </c>
      <c r="Z80" s="65" t="str">
        <f>AM79</f>
        <v>0</v>
      </c>
      <c r="AA80" s="65" t="str">
        <f>AN79</f>
        <v>1</v>
      </c>
      <c r="AB80" s="65" t="str">
        <f>AO79</f>
        <v>1</v>
      </c>
      <c r="AC80" s="65" t="str">
        <f>AP79</f>
        <v>0</v>
      </c>
      <c r="AD80" s="66" t="str">
        <f>AS79</f>
        <v>0</v>
      </c>
      <c r="AE80" s="66" t="str">
        <f>AT79</f>
        <v>0</v>
      </c>
      <c r="AF80" s="66" t="str">
        <f>AU79</f>
        <v>0</v>
      </c>
      <c r="AG80" s="67" t="str">
        <f>AV79</f>
        <v>0</v>
      </c>
      <c r="AH80" s="412" t="s">
        <v>594</v>
      </c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4"/>
      <c r="AX80" s="2"/>
      <c r="AY80" s="2"/>
      <c r="AZ80" s="2"/>
      <c r="BA80" s="2"/>
      <c r="BB80" s="2"/>
      <c r="BC80" s="2"/>
      <c r="BD80" s="2"/>
      <c r="BE80" s="2"/>
    </row>
    <row r="81" spans="1:65" ht="18">
      <c r="A81" s="62" t="s">
        <v>368</v>
      </c>
      <c r="B81" s="68" t="str">
        <f>HLOOKUP(B$4,$B$1:$AG$80,80,FALSE)</f>
        <v>1</v>
      </c>
      <c r="C81" s="69" t="str">
        <f t="shared" ref="C81:AG81" si="46">HLOOKUP(C$4,$B$1:$AG$80,80,FALSE)</f>
        <v>1</v>
      </c>
      <c r="D81" s="69" t="str">
        <f t="shared" si="46"/>
        <v>0</v>
      </c>
      <c r="E81" s="69" t="str">
        <f t="shared" si="46"/>
        <v>1</v>
      </c>
      <c r="F81" s="70" t="str">
        <f t="shared" si="46"/>
        <v>0</v>
      </c>
      <c r="G81" s="70" t="str">
        <f t="shared" si="46"/>
        <v>1</v>
      </c>
      <c r="H81" s="70" t="str">
        <f t="shared" si="46"/>
        <v>0</v>
      </c>
      <c r="I81" s="70" t="str">
        <f t="shared" si="46"/>
        <v>0</v>
      </c>
      <c r="J81" s="69" t="str">
        <f t="shared" si="46"/>
        <v>1</v>
      </c>
      <c r="K81" s="69" t="str">
        <f t="shared" si="46"/>
        <v>0</v>
      </c>
      <c r="L81" s="69" t="str">
        <f t="shared" si="46"/>
        <v>0</v>
      </c>
      <c r="M81" s="69" t="str">
        <f t="shared" si="46"/>
        <v>1</v>
      </c>
      <c r="N81" s="70" t="str">
        <f t="shared" si="46"/>
        <v>0</v>
      </c>
      <c r="O81" s="70" t="str">
        <f t="shared" si="46"/>
        <v>0</v>
      </c>
      <c r="P81" s="70" t="str">
        <f t="shared" si="46"/>
        <v>0</v>
      </c>
      <c r="Q81" s="70" t="str">
        <f t="shared" si="46"/>
        <v>1</v>
      </c>
      <c r="R81" s="69" t="str">
        <f t="shared" si="46"/>
        <v>0</v>
      </c>
      <c r="S81" s="69" t="str">
        <f t="shared" si="46"/>
        <v>0</v>
      </c>
      <c r="T81" s="69" t="str">
        <f t="shared" si="46"/>
        <v>1</v>
      </c>
      <c r="U81" s="69" t="str">
        <f t="shared" si="46"/>
        <v>0</v>
      </c>
      <c r="V81" s="70" t="str">
        <f t="shared" si="46"/>
        <v>0</v>
      </c>
      <c r="W81" s="70" t="str">
        <f t="shared" si="46"/>
        <v>1</v>
      </c>
      <c r="X81" s="70" t="str">
        <f t="shared" si="46"/>
        <v>1</v>
      </c>
      <c r="Y81" s="70" t="str">
        <f t="shared" si="46"/>
        <v>0</v>
      </c>
      <c r="Z81" s="69" t="str">
        <f t="shared" si="46"/>
        <v>1</v>
      </c>
      <c r="AA81" s="69" t="str">
        <f t="shared" si="46"/>
        <v>0</v>
      </c>
      <c r="AB81" s="69" t="str">
        <f t="shared" si="46"/>
        <v>0</v>
      </c>
      <c r="AC81" s="69" t="str">
        <f t="shared" si="46"/>
        <v>1</v>
      </c>
      <c r="AD81" s="70" t="str">
        <f t="shared" si="46"/>
        <v>0</v>
      </c>
      <c r="AE81" s="70" t="str">
        <f t="shared" si="46"/>
        <v>1</v>
      </c>
      <c r="AF81" s="70" t="str">
        <f t="shared" si="46"/>
        <v>0</v>
      </c>
      <c r="AG81" s="71" t="str">
        <f t="shared" si="46"/>
        <v>0</v>
      </c>
      <c r="AH81" s="415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7"/>
      <c r="AX81" s="409" t="s">
        <v>675</v>
      </c>
      <c r="AY81" s="410"/>
      <c r="AZ81" s="410"/>
      <c r="BA81" s="410"/>
      <c r="BB81" s="410"/>
      <c r="BC81" s="410"/>
      <c r="BD81" s="410"/>
      <c r="BE81" s="410"/>
      <c r="BF81" s="410"/>
      <c r="BG81" s="410"/>
      <c r="BH81" s="410"/>
      <c r="BI81" s="410"/>
      <c r="BJ81" s="410"/>
      <c r="BK81" s="410"/>
      <c r="BL81" s="410"/>
      <c r="BM81" s="411"/>
    </row>
    <row r="82" spans="1:65" ht="18.75" thickBot="1">
      <c r="A82" s="62" t="s">
        <v>515</v>
      </c>
      <c r="B82" s="72">
        <f>IF(B81+B67=1,1,0)</f>
        <v>1</v>
      </c>
      <c r="C82" s="70">
        <f t="shared" ref="C82:AG82" si="47">IF(C81+C67=1,1,0)</f>
        <v>0</v>
      </c>
      <c r="D82" s="70">
        <f t="shared" si="47"/>
        <v>1</v>
      </c>
      <c r="E82" s="70">
        <f t="shared" si="47"/>
        <v>0</v>
      </c>
      <c r="F82" s="69">
        <f t="shared" si="47"/>
        <v>0</v>
      </c>
      <c r="G82" s="69">
        <f t="shared" si="47"/>
        <v>1</v>
      </c>
      <c r="H82" s="69">
        <f t="shared" si="47"/>
        <v>1</v>
      </c>
      <c r="I82" s="69">
        <f t="shared" si="47"/>
        <v>0</v>
      </c>
      <c r="J82" s="70">
        <f t="shared" si="47"/>
        <v>1</v>
      </c>
      <c r="K82" s="70">
        <f t="shared" si="47"/>
        <v>0</v>
      </c>
      <c r="L82" s="70">
        <f t="shared" si="47"/>
        <v>0</v>
      </c>
      <c r="M82" s="70">
        <f t="shared" si="47"/>
        <v>0</v>
      </c>
      <c r="N82" s="69">
        <f t="shared" si="47"/>
        <v>1</v>
      </c>
      <c r="O82" s="69">
        <f t="shared" si="47"/>
        <v>0</v>
      </c>
      <c r="P82" s="69">
        <f t="shared" si="47"/>
        <v>0</v>
      </c>
      <c r="Q82" s="69">
        <f t="shared" si="47"/>
        <v>0</v>
      </c>
      <c r="R82" s="70">
        <f t="shared" si="47"/>
        <v>1</v>
      </c>
      <c r="S82" s="70">
        <f t="shared" si="47"/>
        <v>1</v>
      </c>
      <c r="T82" s="70">
        <f t="shared" si="47"/>
        <v>0</v>
      </c>
      <c r="U82" s="70">
        <f t="shared" si="47"/>
        <v>0</v>
      </c>
      <c r="V82" s="69">
        <f t="shared" si="47"/>
        <v>0</v>
      </c>
      <c r="W82" s="69">
        <f t="shared" si="47"/>
        <v>0</v>
      </c>
      <c r="X82" s="69">
        <f t="shared" si="47"/>
        <v>0</v>
      </c>
      <c r="Y82" s="69">
        <f t="shared" si="47"/>
        <v>1</v>
      </c>
      <c r="Z82" s="70">
        <f t="shared" si="47"/>
        <v>0</v>
      </c>
      <c r="AA82" s="70">
        <f t="shared" si="47"/>
        <v>1</v>
      </c>
      <c r="AB82" s="70">
        <f t="shared" si="47"/>
        <v>1</v>
      </c>
      <c r="AC82" s="70">
        <f t="shared" si="47"/>
        <v>0</v>
      </c>
      <c r="AD82" s="69">
        <f t="shared" si="47"/>
        <v>0</v>
      </c>
      <c r="AE82" s="69">
        <f t="shared" si="47"/>
        <v>0</v>
      </c>
      <c r="AF82" s="69">
        <f t="shared" si="47"/>
        <v>0</v>
      </c>
      <c r="AG82" s="73">
        <f t="shared" si="47"/>
        <v>1</v>
      </c>
      <c r="AH82" s="415"/>
      <c r="AI82" s="416"/>
      <c r="AJ82" s="416"/>
      <c r="AK82" s="416"/>
      <c r="AL82" s="416"/>
      <c r="AM82" s="416"/>
      <c r="AN82" s="416"/>
      <c r="AO82" s="416"/>
      <c r="AP82" s="416"/>
      <c r="AQ82" s="416"/>
      <c r="AR82" s="416"/>
      <c r="AS82" s="416"/>
      <c r="AT82" s="416"/>
      <c r="AU82" s="416"/>
      <c r="AV82" s="416"/>
      <c r="AW82" s="417"/>
      <c r="AX82" s="250" t="str">
        <f>VLOOKUP(CONCATENATE(B75,C75,D75,E75),LookUp!$AG$2:$AH$17,2,FALSE)</f>
        <v>F</v>
      </c>
      <c r="AY82" s="251" t="str">
        <f>VLOOKUP(CONCATENATE(F75,G75,H75,I75),LookUp!$AG$2:$AH$17,2,FALSE)</f>
        <v>E</v>
      </c>
      <c r="AZ82" s="251">
        <f>VLOOKUP(CONCATENATE(J75,K75,L75,M75),LookUp!$AG$2:$AH$17,2,FALSE)</f>
        <v>7</v>
      </c>
      <c r="BA82" s="251" t="str">
        <f>VLOOKUP(CONCATENATE(N75,O75,P75,Q75),LookUp!$AG$2:$AH$17,2,FALSE)</f>
        <v>D</v>
      </c>
      <c r="BB82" s="251" t="str">
        <f>VLOOKUP(CONCATENATE(R75,S75,T75,U75),LookUp!$AG$2:$AH$17,2,FALSE)</f>
        <v>E</v>
      </c>
      <c r="BC82" s="251">
        <f>VLOOKUP(CONCATENATE(V75,W75,X75,Y75),LookUp!$AG$2:$AH$17,2,FALSE)</f>
        <v>2</v>
      </c>
      <c r="BD82" s="251">
        <f>VLOOKUP(CONCATENATE(Z75,AA75,AB75,AC75),LookUp!$AG$2:$AH$17,2,FALSE)</f>
        <v>2</v>
      </c>
      <c r="BE82" s="251" t="str">
        <f>VLOOKUP(CONCATENATE(AD75,AE75,AF75,AG75),LookUp!$AG$2:$AH$17,2,FALSE)</f>
        <v>E</v>
      </c>
      <c r="BF82" s="251" t="str">
        <f>VLOOKUP(CONCATENATE(B82,C82,D82,E82),LookUp!$AG$2:$AH$17,2,FALSE)</f>
        <v>A</v>
      </c>
      <c r="BG82" s="251">
        <f>VLOOKUP(CONCATENATE(F82,G82,H82,I82),LookUp!$AG$2:$AH$17,2,FALSE)</f>
        <v>6</v>
      </c>
      <c r="BH82" s="251">
        <f>VLOOKUP(CONCATENATE(J82,K82,L82,M82),LookUp!$AG$2:$AH$17,2,FALSE)</f>
        <v>8</v>
      </c>
      <c r="BI82" s="251">
        <f>VLOOKUP(CONCATENATE(N82,O82,P82,Q82),LookUp!$AG$2:$AH$17,2,FALSE)</f>
        <v>8</v>
      </c>
      <c r="BJ82" s="251" t="str">
        <f>VLOOKUP(CONCATENATE(R82,S82,T82,U82),LookUp!$AG$2:$AH$17,2,FALSE)</f>
        <v>C</v>
      </c>
      <c r="BK82" s="251">
        <f>VLOOKUP(CONCATENATE(V82,W82,X82,Y82),LookUp!$AG$2:$AH$17,2,FALSE)</f>
        <v>1</v>
      </c>
      <c r="BL82" s="251">
        <f>VLOOKUP(CONCATENATE(Z82,AA82,AB82,AC82),LookUp!$AG$2:$AH$17,2,FALSE)</f>
        <v>6</v>
      </c>
      <c r="BM82" s="252">
        <f>VLOOKUP(CONCATENATE(AD82,AE82,AF82,AG82),LookUp!$AG$2:$AH$17,2,FALSE)</f>
        <v>1</v>
      </c>
    </row>
    <row r="83" spans="1:65" ht="18.75" thickBot="1">
      <c r="A83" s="63" t="s">
        <v>527</v>
      </c>
      <c r="B83" s="172">
        <f>B82</f>
        <v>1</v>
      </c>
      <c r="C83" s="171">
        <f t="shared" ref="C83:AG83" si="48">C82</f>
        <v>0</v>
      </c>
      <c r="D83" s="171">
        <f t="shared" si="48"/>
        <v>1</v>
      </c>
      <c r="E83" s="171">
        <f t="shared" si="48"/>
        <v>0</v>
      </c>
      <c r="F83" s="170">
        <f t="shared" si="48"/>
        <v>0</v>
      </c>
      <c r="G83" s="170">
        <f t="shared" si="48"/>
        <v>1</v>
      </c>
      <c r="H83" s="170">
        <f t="shared" si="48"/>
        <v>1</v>
      </c>
      <c r="I83" s="170">
        <f t="shared" si="48"/>
        <v>0</v>
      </c>
      <c r="J83" s="171">
        <f t="shared" si="48"/>
        <v>1</v>
      </c>
      <c r="K83" s="171">
        <f t="shared" si="48"/>
        <v>0</v>
      </c>
      <c r="L83" s="171">
        <f t="shared" si="48"/>
        <v>0</v>
      </c>
      <c r="M83" s="171">
        <f t="shared" si="48"/>
        <v>0</v>
      </c>
      <c r="N83" s="170">
        <f t="shared" si="48"/>
        <v>1</v>
      </c>
      <c r="O83" s="170">
        <f t="shared" si="48"/>
        <v>0</v>
      </c>
      <c r="P83" s="170">
        <f t="shared" si="48"/>
        <v>0</v>
      </c>
      <c r="Q83" s="170">
        <f t="shared" si="48"/>
        <v>0</v>
      </c>
      <c r="R83" s="171">
        <f t="shared" si="48"/>
        <v>1</v>
      </c>
      <c r="S83" s="171">
        <f t="shared" si="48"/>
        <v>1</v>
      </c>
      <c r="T83" s="171">
        <f t="shared" si="48"/>
        <v>0</v>
      </c>
      <c r="U83" s="171">
        <f t="shared" si="48"/>
        <v>0</v>
      </c>
      <c r="V83" s="170">
        <f t="shared" si="48"/>
        <v>0</v>
      </c>
      <c r="W83" s="170">
        <f t="shared" si="48"/>
        <v>0</v>
      </c>
      <c r="X83" s="170">
        <f t="shared" si="48"/>
        <v>0</v>
      </c>
      <c r="Y83" s="170">
        <f t="shared" si="48"/>
        <v>1</v>
      </c>
      <c r="Z83" s="171">
        <f t="shared" si="48"/>
        <v>0</v>
      </c>
      <c r="AA83" s="171">
        <f t="shared" si="48"/>
        <v>1</v>
      </c>
      <c r="AB83" s="171">
        <f t="shared" si="48"/>
        <v>1</v>
      </c>
      <c r="AC83" s="171">
        <f t="shared" si="48"/>
        <v>0</v>
      </c>
      <c r="AD83" s="170">
        <f t="shared" si="48"/>
        <v>0</v>
      </c>
      <c r="AE83" s="170">
        <f t="shared" si="48"/>
        <v>0</v>
      </c>
      <c r="AF83" s="170">
        <f t="shared" si="48"/>
        <v>0</v>
      </c>
      <c r="AG83" s="136">
        <f t="shared" si="48"/>
        <v>1</v>
      </c>
      <c r="AH83" s="418"/>
      <c r="AI83" s="419"/>
      <c r="AJ83" s="419"/>
      <c r="AK83" s="419"/>
      <c r="AL83" s="419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2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418</v>
      </c>
      <c r="B84" s="64">
        <f>HLOOKUP(B$3,$B$1:$AW$82,82,FALSE)</f>
        <v>1</v>
      </c>
      <c r="C84" s="65">
        <f t="shared" ref="C84:AW84" si="49">HLOOKUP(C$3,$B$1:$AW$82,82,FALSE)</f>
        <v>1</v>
      </c>
      <c r="D84" s="65">
        <f t="shared" si="49"/>
        <v>0</v>
      </c>
      <c r="E84" s="65">
        <f t="shared" si="49"/>
        <v>1</v>
      </c>
      <c r="F84" s="66">
        <f t="shared" si="49"/>
        <v>0</v>
      </c>
      <c r="G84" s="66">
        <f t="shared" si="49"/>
        <v>0</v>
      </c>
      <c r="H84" s="66">
        <f t="shared" si="49"/>
        <v>0</v>
      </c>
      <c r="I84" s="66">
        <f t="shared" si="49"/>
        <v>0</v>
      </c>
      <c r="J84" s="65">
        <f t="shared" si="49"/>
        <v>1</v>
      </c>
      <c r="K84" s="65">
        <f t="shared" si="49"/>
        <v>1</v>
      </c>
      <c r="L84" s="65">
        <f t="shared" si="49"/>
        <v>0</v>
      </c>
      <c r="M84" s="65">
        <f t="shared" si="49"/>
        <v>1</v>
      </c>
      <c r="N84" s="66">
        <f t="shared" si="49"/>
        <v>0</v>
      </c>
      <c r="O84" s="66">
        <f t="shared" si="49"/>
        <v>1</v>
      </c>
      <c r="P84" s="66">
        <f t="shared" si="49"/>
        <v>0</v>
      </c>
      <c r="Q84" s="65">
        <f t="shared" si="49"/>
        <v>0</v>
      </c>
      <c r="R84" s="65">
        <f t="shared" si="49"/>
        <v>0</v>
      </c>
      <c r="S84" s="65">
        <f t="shared" si="49"/>
        <v>1</v>
      </c>
      <c r="T84" s="65">
        <f t="shared" si="49"/>
        <v>0</v>
      </c>
      <c r="U84" s="65">
        <f t="shared" si="49"/>
        <v>1</v>
      </c>
      <c r="V84" s="66">
        <f t="shared" si="49"/>
        <v>0</v>
      </c>
      <c r="W84" s="66">
        <f t="shared" si="49"/>
        <v>0</v>
      </c>
      <c r="X84" s="66">
        <f t="shared" si="49"/>
        <v>0</v>
      </c>
      <c r="Y84" s="66">
        <f t="shared" si="49"/>
        <v>1</v>
      </c>
      <c r="Z84" s="65">
        <f t="shared" si="49"/>
        <v>0</v>
      </c>
      <c r="AA84" s="65">
        <f t="shared" si="49"/>
        <v>1</v>
      </c>
      <c r="AB84" s="65">
        <f t="shared" si="49"/>
        <v>1</v>
      </c>
      <c r="AC84" s="65">
        <f t="shared" si="49"/>
        <v>0</v>
      </c>
      <c r="AD84" s="66">
        <f t="shared" si="49"/>
        <v>0</v>
      </c>
      <c r="AE84" s="66">
        <f t="shared" si="49"/>
        <v>0</v>
      </c>
      <c r="AF84" s="66">
        <f t="shared" si="49"/>
        <v>0</v>
      </c>
      <c r="AG84" s="66">
        <f t="shared" si="49"/>
        <v>0</v>
      </c>
      <c r="AH84" s="65">
        <f t="shared" si="49"/>
        <v>0</v>
      </c>
      <c r="AI84" s="65">
        <f t="shared" si="49"/>
        <v>0</v>
      </c>
      <c r="AJ84" s="65">
        <f t="shared" si="49"/>
        <v>1</v>
      </c>
      <c r="AK84" s="65">
        <f t="shared" si="49"/>
        <v>0</v>
      </c>
      <c r="AL84" s="66">
        <f t="shared" si="49"/>
        <v>1</v>
      </c>
      <c r="AM84" s="66">
        <f t="shared" si="49"/>
        <v>0</v>
      </c>
      <c r="AN84" s="66">
        <f t="shared" si="49"/>
        <v>1</v>
      </c>
      <c r="AO84" s="65">
        <f t="shared" si="49"/>
        <v>1</v>
      </c>
      <c r="AP84" s="65">
        <f t="shared" si="49"/>
        <v>0</v>
      </c>
      <c r="AQ84" s="65">
        <f t="shared" si="49"/>
        <v>0</v>
      </c>
      <c r="AR84" s="65">
        <f t="shared" si="49"/>
        <v>0</v>
      </c>
      <c r="AS84" s="65">
        <f t="shared" si="49"/>
        <v>0</v>
      </c>
      <c r="AT84" s="66">
        <f t="shared" si="49"/>
        <v>0</v>
      </c>
      <c r="AU84" s="66">
        <f t="shared" si="49"/>
        <v>0</v>
      </c>
      <c r="AV84" s="66">
        <f t="shared" si="49"/>
        <v>1</v>
      </c>
      <c r="AW84" s="67">
        <f t="shared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469</v>
      </c>
      <c r="B85" s="68" t="str">
        <f>'Key1'!B81</f>
        <v>0</v>
      </c>
      <c r="C85" s="69" t="str">
        <f>'Key1'!C81</f>
        <v>1</v>
      </c>
      <c r="D85" s="69" t="str">
        <f>'Key1'!D81</f>
        <v>1</v>
      </c>
      <c r="E85" s="69" t="str">
        <f>'Key1'!E81</f>
        <v>1</v>
      </c>
      <c r="F85" s="70" t="str">
        <f>'Key1'!F81</f>
        <v>0</v>
      </c>
      <c r="G85" s="70" t="str">
        <f>'Key1'!G81</f>
        <v>0</v>
      </c>
      <c r="H85" s="70" t="str">
        <f>'Key1'!H81</f>
        <v>0</v>
      </c>
      <c r="I85" s="70" t="str">
        <f>'Key1'!I81</f>
        <v>0</v>
      </c>
      <c r="J85" s="69" t="str">
        <f>'Key1'!J81</f>
        <v>1</v>
      </c>
      <c r="K85" s="69" t="str">
        <f>'Key1'!K81</f>
        <v>0</v>
      </c>
      <c r="L85" s="69" t="str">
        <f>'Key1'!L81</f>
        <v>0</v>
      </c>
      <c r="M85" s="70" t="str">
        <f>'Key1'!M81</f>
        <v>0</v>
      </c>
      <c r="N85" s="70" t="str">
        <f>'Key1'!N81</f>
        <v>1</v>
      </c>
      <c r="O85" s="70" t="str">
        <f>'Key1'!O81</f>
        <v>0</v>
      </c>
      <c r="P85" s="70" t="str">
        <f>'Key1'!P81</f>
        <v>1</v>
      </c>
      <c r="Q85" s="70" t="str">
        <f>'Key1'!Q81</f>
        <v>0</v>
      </c>
      <c r="R85" s="69" t="str">
        <f>'Key1'!R81</f>
        <v>1</v>
      </c>
      <c r="S85" s="69" t="str">
        <f>'Key1'!S81</f>
        <v>1</v>
      </c>
      <c r="T85" s="69" t="str">
        <f>'Key1'!T81</f>
        <v>0</v>
      </c>
      <c r="U85" s="69" t="str">
        <f>'Key1'!U81</f>
        <v>1</v>
      </c>
      <c r="V85" s="70" t="str">
        <f>'Key1'!V81</f>
        <v>0</v>
      </c>
      <c r="W85" s="70" t="str">
        <f>'Key1'!W81</f>
        <v>0</v>
      </c>
      <c r="X85" s="70" t="str">
        <f>'Key1'!X81</f>
        <v>1</v>
      </c>
      <c r="Y85" s="70" t="str">
        <f>'Key1'!Y81</f>
        <v>0</v>
      </c>
      <c r="Z85" s="69" t="str">
        <f>'Key1'!Z81</f>
        <v>1</v>
      </c>
      <c r="AA85" s="69" t="str">
        <f>'Key1'!AA81</f>
        <v>1</v>
      </c>
      <c r="AB85" s="69" t="str">
        <f>'Key1'!AB81</f>
        <v>0</v>
      </c>
      <c r="AC85" s="69" t="str">
        <f>'Key1'!AC81</f>
        <v>1</v>
      </c>
      <c r="AD85" s="70" t="str">
        <f>'Key1'!AD81</f>
        <v>1</v>
      </c>
      <c r="AE85" s="70" t="str">
        <f>'Key1'!AE81</f>
        <v>1</v>
      </c>
      <c r="AF85" s="70" t="str">
        <f>'Key1'!AF81</f>
        <v>0</v>
      </c>
      <c r="AG85" s="70" t="str">
        <f>'Key1'!AG81</f>
        <v>1</v>
      </c>
      <c r="AH85" s="69" t="str">
        <f>'Key1'!AH81</f>
        <v>1</v>
      </c>
      <c r="AI85" s="69" t="str">
        <f>'Key1'!AI81</f>
        <v>0</v>
      </c>
      <c r="AJ85" s="69" t="str">
        <f>'Key1'!AJ81</f>
        <v>1</v>
      </c>
      <c r="AK85" s="70" t="str">
        <f>'Key1'!AK81</f>
        <v>1</v>
      </c>
      <c r="AL85" s="70" t="str">
        <f>'Key1'!AL81</f>
        <v>0</v>
      </c>
      <c r="AM85" s="70" t="str">
        <f>'Key1'!AM81</f>
        <v>0</v>
      </c>
      <c r="AN85" s="70" t="str">
        <f>'Key1'!AN81</f>
        <v>1</v>
      </c>
      <c r="AO85" s="70" t="str">
        <f>'Key1'!AO81</f>
        <v>1</v>
      </c>
      <c r="AP85" s="69" t="str">
        <f>'Key1'!AP81</f>
        <v>1</v>
      </c>
      <c r="AQ85" s="69" t="str">
        <f>'Key1'!AQ81</f>
        <v>1</v>
      </c>
      <c r="AR85" s="69" t="str">
        <f>'Key1'!AR81</f>
        <v>0</v>
      </c>
      <c r="AS85" s="69" t="str">
        <f>'Key1'!AS81</f>
        <v>0</v>
      </c>
      <c r="AT85" s="70" t="str">
        <f>'Key1'!AT81</f>
        <v>0</v>
      </c>
      <c r="AU85" s="70" t="str">
        <f>'Key1'!AU81</f>
        <v>0</v>
      </c>
      <c r="AV85" s="70" t="str">
        <f>'Key1'!AV81</f>
        <v>0</v>
      </c>
      <c r="AW85" s="71" t="str">
        <f>'Key1'!AW81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502</v>
      </c>
      <c r="B86" s="137">
        <f>IF(B84+B85=1,1,0)</f>
        <v>1</v>
      </c>
      <c r="C86" s="50">
        <f t="shared" ref="C86:AW86" si="50">IF(C84+C85=1,1,0)</f>
        <v>0</v>
      </c>
      <c r="D86" s="50">
        <f t="shared" si="50"/>
        <v>1</v>
      </c>
      <c r="E86" s="50">
        <f t="shared" si="50"/>
        <v>0</v>
      </c>
      <c r="F86" s="49">
        <f t="shared" si="50"/>
        <v>0</v>
      </c>
      <c r="G86" s="49">
        <f t="shared" si="50"/>
        <v>0</v>
      </c>
      <c r="H86" s="49">
        <f t="shared" si="50"/>
        <v>0</v>
      </c>
      <c r="I86" s="49">
        <f t="shared" si="50"/>
        <v>0</v>
      </c>
      <c r="J86" s="50">
        <f t="shared" si="50"/>
        <v>0</v>
      </c>
      <c r="K86" s="50">
        <f t="shared" si="50"/>
        <v>1</v>
      </c>
      <c r="L86" s="50">
        <f t="shared" si="50"/>
        <v>0</v>
      </c>
      <c r="M86" s="50">
        <f t="shared" si="50"/>
        <v>1</v>
      </c>
      <c r="N86" s="49">
        <f t="shared" si="50"/>
        <v>1</v>
      </c>
      <c r="O86" s="49">
        <f t="shared" si="50"/>
        <v>1</v>
      </c>
      <c r="P86" s="49">
        <f t="shared" si="50"/>
        <v>1</v>
      </c>
      <c r="Q86" s="50">
        <f t="shared" si="50"/>
        <v>0</v>
      </c>
      <c r="R86" s="50">
        <f t="shared" si="50"/>
        <v>1</v>
      </c>
      <c r="S86" s="50">
        <f t="shared" si="50"/>
        <v>0</v>
      </c>
      <c r="T86" s="50">
        <f t="shared" si="50"/>
        <v>0</v>
      </c>
      <c r="U86" s="50">
        <f t="shared" si="50"/>
        <v>0</v>
      </c>
      <c r="V86" s="49">
        <f t="shared" si="50"/>
        <v>0</v>
      </c>
      <c r="W86" s="49">
        <f t="shared" si="50"/>
        <v>0</v>
      </c>
      <c r="X86" s="49">
        <f t="shared" si="50"/>
        <v>1</v>
      </c>
      <c r="Y86" s="49">
        <f t="shared" si="50"/>
        <v>1</v>
      </c>
      <c r="Z86" s="50">
        <f t="shared" si="50"/>
        <v>1</v>
      </c>
      <c r="AA86" s="50">
        <f t="shared" si="50"/>
        <v>0</v>
      </c>
      <c r="AB86" s="50">
        <f t="shared" si="50"/>
        <v>1</v>
      </c>
      <c r="AC86" s="50">
        <f t="shared" si="50"/>
        <v>1</v>
      </c>
      <c r="AD86" s="49">
        <f t="shared" si="50"/>
        <v>1</v>
      </c>
      <c r="AE86" s="49">
        <f t="shared" si="50"/>
        <v>1</v>
      </c>
      <c r="AF86" s="49">
        <f t="shared" si="50"/>
        <v>0</v>
      </c>
      <c r="AG86" s="49">
        <f t="shared" si="50"/>
        <v>1</v>
      </c>
      <c r="AH86" s="50">
        <f t="shared" si="50"/>
        <v>1</v>
      </c>
      <c r="AI86" s="50">
        <f t="shared" si="50"/>
        <v>0</v>
      </c>
      <c r="AJ86" s="50">
        <f t="shared" si="50"/>
        <v>0</v>
      </c>
      <c r="AK86" s="50">
        <f t="shared" si="50"/>
        <v>1</v>
      </c>
      <c r="AL86" s="49">
        <f t="shared" si="50"/>
        <v>1</v>
      </c>
      <c r="AM86" s="49">
        <f t="shared" si="50"/>
        <v>0</v>
      </c>
      <c r="AN86" s="49">
        <f t="shared" si="50"/>
        <v>0</v>
      </c>
      <c r="AO86" s="50">
        <f t="shared" si="50"/>
        <v>0</v>
      </c>
      <c r="AP86" s="50">
        <f t="shared" si="50"/>
        <v>1</v>
      </c>
      <c r="AQ86" s="50">
        <f t="shared" si="50"/>
        <v>1</v>
      </c>
      <c r="AR86" s="50">
        <f t="shared" si="50"/>
        <v>0</v>
      </c>
      <c r="AS86" s="50">
        <f t="shared" si="50"/>
        <v>0</v>
      </c>
      <c r="AT86" s="49">
        <f t="shared" si="50"/>
        <v>0</v>
      </c>
      <c r="AU86" s="49">
        <f t="shared" si="50"/>
        <v>0</v>
      </c>
      <c r="AV86" s="49">
        <f t="shared" si="50"/>
        <v>1</v>
      </c>
      <c r="AW86" s="173">
        <f t="shared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65" ht="16.5" customHeight="1" thickBot="1">
      <c r="A87" s="430" t="s">
        <v>485</v>
      </c>
      <c r="B87" s="130" t="s">
        <v>16</v>
      </c>
      <c r="C87" s="51" t="str">
        <f>LEFT(VLOOKUP(G87,LookUp!$T$2:$U$17,2,FALSE),1)</f>
        <v>1</v>
      </c>
      <c r="D87" s="51" t="str">
        <f>MID(VLOOKUP(G87,LookUp!$T$2:$U$17,2,FALSE),2,1)</f>
        <v>1</v>
      </c>
      <c r="E87" s="51" t="str">
        <f>MID(VLOOKUP(G87,LookUp!$T$2:$U$17,2,FALSE),3,1)</f>
        <v>0</v>
      </c>
      <c r="F87" s="51" t="str">
        <f>RIGHT(VLOOKUP(G87,LookUp!$T$2:$U$17,2,FALSE),1)</f>
        <v>1</v>
      </c>
      <c r="G87" s="53">
        <f>VLOOKUP(CONCATENATE(B86,C86,D86,E86,F86,G86),LookUp!$W$2:$AE$65,2,FALSE)</f>
        <v>13</v>
      </c>
      <c r="H87" s="130" t="s">
        <v>17</v>
      </c>
      <c r="I87" s="51" t="str">
        <f>LEFT(VLOOKUP(M87,LookUp!$T$2:$U$17,2,FALSE),1)</f>
        <v>0</v>
      </c>
      <c r="J87" s="51" t="str">
        <f>MID(VLOOKUP(M87,LookUp!$T$2:$U$17,2,FALSE),2,1)</f>
        <v>1</v>
      </c>
      <c r="K87" s="51" t="str">
        <f>MID(VLOOKUP(M87,LookUp!$T$2:$U$17,2,FALSE),3,1)</f>
        <v>0</v>
      </c>
      <c r="L87" s="51" t="str">
        <f>RIGHT(VLOOKUP(M87,LookUp!$T$2:$U$17,2,FALSE),1)</f>
        <v>0</v>
      </c>
      <c r="M87" s="53">
        <f>VLOOKUP(CONCATENATE(H86,I86,J86,K86,L86,M86),LookUp!$W$2:$AE$65,3,FALSE)</f>
        <v>4</v>
      </c>
      <c r="N87" s="130" t="s">
        <v>18</v>
      </c>
      <c r="O87" s="51" t="str">
        <f>LEFT(VLOOKUP(S87,LookUp!$T$2:$U$17,2,FALSE),1)</f>
        <v>1</v>
      </c>
      <c r="P87" s="51" t="str">
        <f>MID(VLOOKUP(S87,LookUp!$T$2:$U$17,2,FALSE),2,1)</f>
        <v>0</v>
      </c>
      <c r="Q87" s="51" t="str">
        <f>MID(VLOOKUP(S87,LookUp!$T$2:$U$17,2,FALSE),3,1)</f>
        <v>1</v>
      </c>
      <c r="R87" s="51" t="str">
        <f>RIGHT(VLOOKUP(S87,LookUp!$T$2:$U$17,2,FALSE),1)</f>
        <v>0</v>
      </c>
      <c r="S87" s="53">
        <f>VLOOKUP(CONCATENATE(N86,O86,P86,Q86,R86,S86),LookUp!$W$2:$AE$65,4,FALSE)</f>
        <v>10</v>
      </c>
      <c r="T87" s="130" t="s">
        <v>19</v>
      </c>
      <c r="U87" s="51" t="str">
        <f>LEFT(VLOOKUP(Y87,LookUp!$T$2:$U$17,2,FALSE),1)</f>
        <v>1</v>
      </c>
      <c r="V87" s="51" t="str">
        <f>MID(VLOOKUP(Y87,LookUp!$T$2:$U$17,2,FALSE),2,1)</f>
        <v>0</v>
      </c>
      <c r="W87" s="51" t="str">
        <f>MID(VLOOKUP(Y87,LookUp!$T$2:$U$17,2,FALSE),3,1)</f>
        <v>0</v>
      </c>
      <c r="X87" s="51" t="str">
        <f>RIGHT(VLOOKUP(Y87,LookUp!$T$2:$U$17,2,FALSE),1)</f>
        <v>0</v>
      </c>
      <c r="Y87" s="53">
        <f>VLOOKUP(CONCATENATE(T86,U86,V86,W86,X86,Y86),LookUp!$W$2:$AE$65,5,FALSE)</f>
        <v>8</v>
      </c>
      <c r="Z87" s="130" t="s">
        <v>98</v>
      </c>
      <c r="AA87" s="51" t="str">
        <f>LEFT(VLOOKUP(AE87,LookUp!$T$2:$U$17,2,FALSE),1)</f>
        <v>1</v>
      </c>
      <c r="AB87" s="51" t="str">
        <f>MID(VLOOKUP(AE87,LookUp!$T$2:$U$17,2,FALSE),2,1)</f>
        <v>1</v>
      </c>
      <c r="AC87" s="51" t="str">
        <f>MID(VLOOKUP(AE87,LookUp!$T$2:$U$17,2,FALSE),3,1)</f>
        <v>0</v>
      </c>
      <c r="AD87" s="51" t="str">
        <f>RIGHT(VLOOKUP(AE87,LookUp!$T$2:$U$17,2,FALSE),1)</f>
        <v>1</v>
      </c>
      <c r="AE87" s="53">
        <f>VLOOKUP(CONCATENATE(Z86,AA86,AB86,AC86,AD86,AE86),LookUp!$W$2:$AE$65,6,FALSE)</f>
        <v>13</v>
      </c>
      <c r="AF87" s="130" t="s">
        <v>20</v>
      </c>
      <c r="AG87" s="51" t="str">
        <f>LEFT(VLOOKUP(AK87,LookUp!$T$2:$U$17,2,FALSE),1)</f>
        <v>0</v>
      </c>
      <c r="AH87" s="131" t="str">
        <f>MID(VLOOKUP(AK87,LookUp!$T$2:$U$17,2,FALSE),2,1)</f>
        <v>0</v>
      </c>
      <c r="AI87" s="131" t="str">
        <f>MID(VLOOKUP(AK87,LookUp!$T$2:$U$17,2,FALSE),3,1)</f>
        <v>0</v>
      </c>
      <c r="AJ87" s="131" t="str">
        <f>RIGHT(VLOOKUP(AK87,LookUp!$T$2:$U$17,2,FALSE),1)</f>
        <v>0</v>
      </c>
      <c r="AK87" s="132">
        <f>VLOOKUP(CONCATENATE(AF86,AG86,AH86,AI86,AJ86,AK86),LookUp!$W$2:$AE$65,7,FALSE)</f>
        <v>0</v>
      </c>
      <c r="AL87" s="130" t="s">
        <v>22</v>
      </c>
      <c r="AM87" s="131" t="str">
        <f>LEFT(VLOOKUP(AQ87,LookUp!$T$2:$U$17,2,FALSE),1)</f>
        <v>1</v>
      </c>
      <c r="AN87" s="131" t="str">
        <f>MID(VLOOKUP(AQ87,LookUp!$T$2:$U$17,2,FALSE),2,1)</f>
        <v>0</v>
      </c>
      <c r="AO87" s="131" t="str">
        <f>MID(VLOOKUP(AQ87,LookUp!$T$2:$U$17,2,FALSE),3,1)</f>
        <v>1</v>
      </c>
      <c r="AP87" s="131" t="str">
        <f>RIGHT(VLOOKUP(AQ87,LookUp!$T$2:$U$17,2,FALSE),1)</f>
        <v>1</v>
      </c>
      <c r="AQ87" s="132">
        <f>VLOOKUP(CONCATENATE(AL86,AM86,AN86,AO86,AP86,AQ86),LookUp!$W$2:$AE$65,8,FALSE)</f>
        <v>11</v>
      </c>
      <c r="AR87" s="130" t="s">
        <v>21</v>
      </c>
      <c r="AS87" s="131" t="str">
        <f>LEFT(VLOOKUP(AW87,LookUp!$T$2:$U$17,2,FALSE),1)</f>
        <v>1</v>
      </c>
      <c r="AT87" s="131" t="str">
        <f>MID(VLOOKUP(AW87,LookUp!$T$2:$U$17,2,FALSE),2,1)</f>
        <v>1</v>
      </c>
      <c r="AU87" s="131" t="str">
        <f>MID(VLOOKUP(AW87,LookUp!$T$2:$U$17,2,FALSE),3,1)</f>
        <v>1</v>
      </c>
      <c r="AV87" s="131" t="str">
        <f>RIGHT(VLOOKUP(AW87,LookUp!$T$2:$U$17,2,FALSE),1)</f>
        <v>1</v>
      </c>
      <c r="AW87" s="132">
        <f>VLOOKUP(CONCATENATE(AR86,AS86,AT86,AU86,AV86,AW86),LookUp!$W$2:$AE$65,9,FALSE)</f>
        <v>15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430"/>
      <c r="B88" s="64" t="str">
        <f>C87</f>
        <v>1</v>
      </c>
      <c r="C88" s="65" t="str">
        <f>D87</f>
        <v>1</v>
      </c>
      <c r="D88" s="65" t="str">
        <f>E87</f>
        <v>0</v>
      </c>
      <c r="E88" s="65" t="str">
        <f>F87</f>
        <v>1</v>
      </c>
      <c r="F88" s="66" t="str">
        <f>I87</f>
        <v>0</v>
      </c>
      <c r="G88" s="66" t="str">
        <f>J87</f>
        <v>1</v>
      </c>
      <c r="H88" s="66" t="str">
        <f>K87</f>
        <v>0</v>
      </c>
      <c r="I88" s="66" t="str">
        <f>L87</f>
        <v>0</v>
      </c>
      <c r="J88" s="65" t="str">
        <f>O87</f>
        <v>1</v>
      </c>
      <c r="K88" s="65" t="str">
        <f>P87</f>
        <v>0</v>
      </c>
      <c r="L88" s="65" t="str">
        <f>Q87</f>
        <v>1</v>
      </c>
      <c r="M88" s="65" t="str">
        <f>R87</f>
        <v>0</v>
      </c>
      <c r="N88" s="66" t="str">
        <f>U87</f>
        <v>1</v>
      </c>
      <c r="O88" s="66" t="str">
        <f>V87</f>
        <v>0</v>
      </c>
      <c r="P88" s="66" t="str">
        <f>W87</f>
        <v>0</v>
      </c>
      <c r="Q88" s="66" t="str">
        <f>X87</f>
        <v>0</v>
      </c>
      <c r="R88" s="65" t="str">
        <f>AA87</f>
        <v>1</v>
      </c>
      <c r="S88" s="65" t="str">
        <f>AB87</f>
        <v>1</v>
      </c>
      <c r="T88" s="65" t="str">
        <f>AC87</f>
        <v>0</v>
      </c>
      <c r="U88" s="65" t="str">
        <f>AD87</f>
        <v>1</v>
      </c>
      <c r="V88" s="66" t="str">
        <f>AG87</f>
        <v>0</v>
      </c>
      <c r="W88" s="66" t="str">
        <f>AH87</f>
        <v>0</v>
      </c>
      <c r="X88" s="66" t="str">
        <f>AI87</f>
        <v>0</v>
      </c>
      <c r="Y88" s="66" t="str">
        <f>AJ87</f>
        <v>0</v>
      </c>
      <c r="Z88" s="65" t="str">
        <f>AM87</f>
        <v>1</v>
      </c>
      <c r="AA88" s="65" t="str">
        <f>AN87</f>
        <v>0</v>
      </c>
      <c r="AB88" s="65" t="str">
        <f>AO87</f>
        <v>1</v>
      </c>
      <c r="AC88" s="65" t="str">
        <f>AP87</f>
        <v>1</v>
      </c>
      <c r="AD88" s="66" t="str">
        <f>AS87</f>
        <v>1</v>
      </c>
      <c r="AE88" s="66" t="str">
        <f>AT87</f>
        <v>1</v>
      </c>
      <c r="AF88" s="66" t="str">
        <f>AU87</f>
        <v>1</v>
      </c>
      <c r="AG88" s="67" t="str">
        <f>AV87</f>
        <v>1</v>
      </c>
      <c r="AH88" s="432" t="s">
        <v>595</v>
      </c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4"/>
      <c r="AX88" s="2"/>
      <c r="AY88" s="2"/>
      <c r="AZ88" s="2"/>
      <c r="BA88" s="2"/>
      <c r="BB88" s="2"/>
      <c r="BC88" s="2"/>
      <c r="BD88" s="2"/>
      <c r="BE88" s="2"/>
    </row>
    <row r="89" spans="1:65" ht="18">
      <c r="A89" s="58" t="s">
        <v>486</v>
      </c>
      <c r="B89" s="68" t="str">
        <f>HLOOKUP(B$4,$B$1:$AG$88,88,FALSE)</f>
        <v>0</v>
      </c>
      <c r="C89" s="69" t="str">
        <f t="shared" ref="C89:AG89" si="51">HLOOKUP(C$4,$B$1:$AG$88,88,FALSE)</f>
        <v>0</v>
      </c>
      <c r="D89" s="69" t="str">
        <f t="shared" si="51"/>
        <v>1</v>
      </c>
      <c r="E89" s="69" t="str">
        <f t="shared" si="51"/>
        <v>0</v>
      </c>
      <c r="F89" s="70" t="str">
        <f t="shared" si="51"/>
        <v>1</v>
      </c>
      <c r="G89" s="70" t="str">
        <f t="shared" si="51"/>
        <v>0</v>
      </c>
      <c r="H89" s="70" t="str">
        <f t="shared" si="51"/>
        <v>1</v>
      </c>
      <c r="I89" s="70" t="str">
        <f t="shared" si="51"/>
        <v>1</v>
      </c>
      <c r="J89" s="69" t="str">
        <f t="shared" si="51"/>
        <v>1</v>
      </c>
      <c r="K89" s="69" t="str">
        <f t="shared" si="51"/>
        <v>0</v>
      </c>
      <c r="L89" s="69" t="str">
        <f t="shared" si="51"/>
        <v>0</v>
      </c>
      <c r="M89" s="69" t="str">
        <f t="shared" si="51"/>
        <v>0</v>
      </c>
      <c r="N89" s="70" t="str">
        <f t="shared" si="51"/>
        <v>0</v>
      </c>
      <c r="O89" s="70" t="str">
        <f t="shared" si="51"/>
        <v>1</v>
      </c>
      <c r="P89" s="70" t="str">
        <f t="shared" si="51"/>
        <v>1</v>
      </c>
      <c r="Q89" s="70" t="str">
        <f t="shared" si="51"/>
        <v>0</v>
      </c>
      <c r="R89" s="69" t="str">
        <f t="shared" si="51"/>
        <v>1</v>
      </c>
      <c r="S89" s="69" t="str">
        <f t="shared" si="51"/>
        <v>0</v>
      </c>
      <c r="T89" s="69" t="str">
        <f t="shared" si="51"/>
        <v>0</v>
      </c>
      <c r="U89" s="69" t="str">
        <f t="shared" si="51"/>
        <v>0</v>
      </c>
      <c r="V89" s="70" t="str">
        <f t="shared" si="51"/>
        <v>1</v>
      </c>
      <c r="W89" s="70" t="str">
        <f t="shared" si="51"/>
        <v>1</v>
      </c>
      <c r="X89" s="70" t="str">
        <f t="shared" si="51"/>
        <v>0</v>
      </c>
      <c r="Y89" s="70" t="str">
        <f t="shared" si="51"/>
        <v>1</v>
      </c>
      <c r="Z89" s="69" t="str">
        <f t="shared" si="51"/>
        <v>0</v>
      </c>
      <c r="AA89" s="69" t="str">
        <f t="shared" si="51"/>
        <v>1</v>
      </c>
      <c r="AB89" s="69" t="str">
        <f t="shared" si="51"/>
        <v>1</v>
      </c>
      <c r="AC89" s="69" t="str">
        <f t="shared" si="51"/>
        <v>1</v>
      </c>
      <c r="AD89" s="70" t="str">
        <f t="shared" si="51"/>
        <v>0</v>
      </c>
      <c r="AE89" s="70" t="str">
        <f t="shared" si="51"/>
        <v>1</v>
      </c>
      <c r="AF89" s="70" t="str">
        <f t="shared" si="51"/>
        <v>1</v>
      </c>
      <c r="AG89" s="71" t="str">
        <f t="shared" si="51"/>
        <v>1</v>
      </c>
      <c r="AH89" s="435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7"/>
      <c r="AX89" s="409" t="s">
        <v>676</v>
      </c>
      <c r="AY89" s="410"/>
      <c r="AZ89" s="410"/>
      <c r="BA89" s="410"/>
      <c r="BB89" s="410"/>
      <c r="BC89" s="410"/>
      <c r="BD89" s="410"/>
      <c r="BE89" s="410"/>
      <c r="BF89" s="410"/>
      <c r="BG89" s="410"/>
      <c r="BH89" s="410"/>
      <c r="BI89" s="410"/>
      <c r="BJ89" s="410"/>
      <c r="BK89" s="410"/>
      <c r="BL89" s="410"/>
      <c r="BM89" s="411"/>
    </row>
    <row r="90" spans="1:65" ht="18.75" thickBot="1">
      <c r="A90" s="58" t="s">
        <v>509</v>
      </c>
      <c r="B90" s="72">
        <f>IF(B89+B75=1,1,0)</f>
        <v>1</v>
      </c>
      <c r="C90" s="70">
        <f t="shared" ref="C90:AG90" si="52">IF(C89+C75=1,1,0)</f>
        <v>1</v>
      </c>
      <c r="D90" s="70">
        <f t="shared" si="52"/>
        <v>0</v>
      </c>
      <c r="E90" s="70">
        <f t="shared" si="52"/>
        <v>1</v>
      </c>
      <c r="F90" s="69">
        <f t="shared" si="52"/>
        <v>0</v>
      </c>
      <c r="G90" s="69">
        <f t="shared" si="52"/>
        <v>1</v>
      </c>
      <c r="H90" s="69">
        <f t="shared" si="52"/>
        <v>0</v>
      </c>
      <c r="I90" s="69">
        <f t="shared" si="52"/>
        <v>1</v>
      </c>
      <c r="J90" s="70">
        <f t="shared" si="52"/>
        <v>1</v>
      </c>
      <c r="K90" s="70">
        <f t="shared" si="52"/>
        <v>1</v>
      </c>
      <c r="L90" s="70">
        <f t="shared" si="52"/>
        <v>1</v>
      </c>
      <c r="M90" s="70">
        <f t="shared" si="52"/>
        <v>1</v>
      </c>
      <c r="N90" s="69">
        <f t="shared" si="52"/>
        <v>1</v>
      </c>
      <c r="O90" s="69">
        <f t="shared" si="52"/>
        <v>0</v>
      </c>
      <c r="P90" s="69">
        <f t="shared" si="52"/>
        <v>1</v>
      </c>
      <c r="Q90" s="69">
        <f t="shared" si="52"/>
        <v>1</v>
      </c>
      <c r="R90" s="70">
        <f t="shared" si="52"/>
        <v>0</v>
      </c>
      <c r="S90" s="70">
        <f t="shared" si="52"/>
        <v>1</v>
      </c>
      <c r="T90" s="70">
        <f t="shared" si="52"/>
        <v>1</v>
      </c>
      <c r="U90" s="70">
        <f t="shared" si="52"/>
        <v>0</v>
      </c>
      <c r="V90" s="69">
        <f t="shared" si="52"/>
        <v>1</v>
      </c>
      <c r="W90" s="69">
        <f t="shared" si="52"/>
        <v>1</v>
      </c>
      <c r="X90" s="69">
        <f t="shared" si="52"/>
        <v>1</v>
      </c>
      <c r="Y90" s="69">
        <f t="shared" si="52"/>
        <v>1</v>
      </c>
      <c r="Z90" s="70">
        <f t="shared" si="52"/>
        <v>0</v>
      </c>
      <c r="AA90" s="70">
        <f t="shared" si="52"/>
        <v>1</v>
      </c>
      <c r="AB90" s="70">
        <f t="shared" si="52"/>
        <v>0</v>
      </c>
      <c r="AC90" s="70">
        <f t="shared" si="52"/>
        <v>1</v>
      </c>
      <c r="AD90" s="69">
        <f t="shared" si="52"/>
        <v>1</v>
      </c>
      <c r="AE90" s="69">
        <f t="shared" si="52"/>
        <v>0</v>
      </c>
      <c r="AF90" s="69">
        <f t="shared" si="52"/>
        <v>0</v>
      </c>
      <c r="AG90" s="73">
        <f t="shared" si="52"/>
        <v>1</v>
      </c>
      <c r="AH90" s="435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7"/>
      <c r="AX90" s="250" t="str">
        <f>VLOOKUP(CONCATENATE(B83,C83,D83,E83),LookUp!$AG$2:$AH$17,2,FALSE)</f>
        <v>A</v>
      </c>
      <c r="AY90" s="251">
        <f>VLOOKUP(CONCATENATE(F83,G83,H83,I83),LookUp!$AG$2:$AH$17,2,FALSE)</f>
        <v>6</v>
      </c>
      <c r="AZ90" s="251">
        <f>VLOOKUP(CONCATENATE(J83,K83,L83,M83),LookUp!$AG$2:$AH$17,2,FALSE)</f>
        <v>8</v>
      </c>
      <c r="BA90" s="251">
        <f>VLOOKUP(CONCATENATE(N83,O83,P83,Q83),LookUp!$AG$2:$AH$17,2,FALSE)</f>
        <v>8</v>
      </c>
      <c r="BB90" s="251" t="str">
        <f>VLOOKUP(CONCATENATE(R83,S83,T83,U83),LookUp!$AG$2:$AH$17,2,FALSE)</f>
        <v>C</v>
      </c>
      <c r="BC90" s="251">
        <f>VLOOKUP(CONCATENATE(V83,W83,X83,Y83),LookUp!$AG$2:$AH$17,2,FALSE)</f>
        <v>1</v>
      </c>
      <c r="BD90" s="251">
        <f>VLOOKUP(CONCATENATE(Z83,AA83,AB83,AC83),LookUp!$AG$2:$AH$17,2,FALSE)</f>
        <v>6</v>
      </c>
      <c r="BE90" s="251">
        <f>VLOOKUP(CONCATENATE(AD83,AE83,AF83,AG83),LookUp!$AG$2:$AH$17,2,FALSE)</f>
        <v>1</v>
      </c>
      <c r="BF90" s="251" t="str">
        <f>VLOOKUP(CONCATENATE(B90,C90,D90,E90),LookUp!$AG$2:$AH$17,2,FALSE)</f>
        <v>D</v>
      </c>
      <c r="BG90" s="251">
        <f>VLOOKUP(CONCATENATE(F90,G90,H90,I90),LookUp!$AG$2:$AH$17,2,FALSE)</f>
        <v>5</v>
      </c>
      <c r="BH90" s="251" t="str">
        <f>VLOOKUP(CONCATENATE(J90,K90,L90,M90),LookUp!$AG$2:$AH$17,2,FALSE)</f>
        <v>F</v>
      </c>
      <c r="BI90" s="251" t="str">
        <f>VLOOKUP(CONCATENATE(N90,O90,P90,Q90),LookUp!$AG$2:$AH$17,2,FALSE)</f>
        <v>B</v>
      </c>
      <c r="BJ90" s="251">
        <f>VLOOKUP(CONCATENATE(R90,S90,T90,U90),LookUp!$AG$2:$AH$17,2,FALSE)</f>
        <v>6</v>
      </c>
      <c r="BK90" s="251" t="str">
        <f>VLOOKUP(CONCATENATE(V90,W90,X90,Y90),LookUp!$AG$2:$AH$17,2,FALSE)</f>
        <v>F</v>
      </c>
      <c r="BL90" s="251">
        <f>VLOOKUP(CONCATENATE(Z90,AA90,AB90,AC90),LookUp!$AG$2:$AH$17,2,FALSE)</f>
        <v>5</v>
      </c>
      <c r="BM90" s="252">
        <f>VLOOKUP(CONCATENATE(AD90,AE90,AF90,AG90),LookUp!$AG$2:$AH$17,2,FALSE)</f>
        <v>9</v>
      </c>
    </row>
    <row r="91" spans="1:65" ht="18.75" thickBot="1">
      <c r="A91" s="59" t="s">
        <v>522</v>
      </c>
      <c r="B91" s="172">
        <f>B90</f>
        <v>1</v>
      </c>
      <c r="C91" s="171">
        <f t="shared" ref="C91:AG91" si="53">C90</f>
        <v>1</v>
      </c>
      <c r="D91" s="171">
        <f t="shared" si="53"/>
        <v>0</v>
      </c>
      <c r="E91" s="171">
        <f t="shared" si="53"/>
        <v>1</v>
      </c>
      <c r="F91" s="170">
        <f t="shared" si="53"/>
        <v>0</v>
      </c>
      <c r="G91" s="170">
        <f t="shared" si="53"/>
        <v>1</v>
      </c>
      <c r="H91" s="170">
        <f t="shared" si="53"/>
        <v>0</v>
      </c>
      <c r="I91" s="170">
        <f t="shared" si="53"/>
        <v>1</v>
      </c>
      <c r="J91" s="171">
        <f t="shared" si="53"/>
        <v>1</v>
      </c>
      <c r="K91" s="171">
        <f t="shared" si="53"/>
        <v>1</v>
      </c>
      <c r="L91" s="171">
        <f t="shared" si="53"/>
        <v>1</v>
      </c>
      <c r="M91" s="171">
        <f t="shared" si="53"/>
        <v>1</v>
      </c>
      <c r="N91" s="170">
        <f t="shared" si="53"/>
        <v>1</v>
      </c>
      <c r="O91" s="170">
        <f t="shared" si="53"/>
        <v>0</v>
      </c>
      <c r="P91" s="170">
        <f t="shared" si="53"/>
        <v>1</v>
      </c>
      <c r="Q91" s="170">
        <f t="shared" si="53"/>
        <v>1</v>
      </c>
      <c r="R91" s="171">
        <f t="shared" si="53"/>
        <v>0</v>
      </c>
      <c r="S91" s="171">
        <f t="shared" si="53"/>
        <v>1</v>
      </c>
      <c r="T91" s="171">
        <f t="shared" si="53"/>
        <v>1</v>
      </c>
      <c r="U91" s="171">
        <f t="shared" si="53"/>
        <v>0</v>
      </c>
      <c r="V91" s="170">
        <f t="shared" si="53"/>
        <v>1</v>
      </c>
      <c r="W91" s="170">
        <f t="shared" si="53"/>
        <v>1</v>
      </c>
      <c r="X91" s="170">
        <f t="shared" si="53"/>
        <v>1</v>
      </c>
      <c r="Y91" s="170">
        <f t="shared" si="53"/>
        <v>1</v>
      </c>
      <c r="Z91" s="171">
        <f t="shared" si="53"/>
        <v>0</v>
      </c>
      <c r="AA91" s="171">
        <f t="shared" si="53"/>
        <v>1</v>
      </c>
      <c r="AB91" s="171">
        <f t="shared" si="53"/>
        <v>0</v>
      </c>
      <c r="AC91" s="171">
        <f t="shared" si="53"/>
        <v>1</v>
      </c>
      <c r="AD91" s="170">
        <f t="shared" si="53"/>
        <v>1</v>
      </c>
      <c r="AE91" s="170">
        <f t="shared" si="53"/>
        <v>0</v>
      </c>
      <c r="AF91" s="170">
        <f t="shared" si="53"/>
        <v>0</v>
      </c>
      <c r="AG91" s="136">
        <f t="shared" si="53"/>
        <v>1</v>
      </c>
      <c r="AH91" s="438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W91" s="44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414</v>
      </c>
      <c r="B92" s="64">
        <f>HLOOKUP(B$3,$B$1:$AW$90,90,FALSE)</f>
        <v>1</v>
      </c>
      <c r="C92" s="65">
        <f t="shared" ref="C92:AW92" si="54">HLOOKUP(C$3,$B$1:$AW$90,90,FALSE)</f>
        <v>1</v>
      </c>
      <c r="D92" s="65">
        <f t="shared" si="54"/>
        <v>1</v>
      </c>
      <c r="E92" s="65">
        <f t="shared" si="54"/>
        <v>0</v>
      </c>
      <c r="F92" s="66">
        <f t="shared" si="54"/>
        <v>1</v>
      </c>
      <c r="G92" s="66">
        <f t="shared" si="54"/>
        <v>0</v>
      </c>
      <c r="H92" s="66">
        <f t="shared" si="54"/>
        <v>1</v>
      </c>
      <c r="I92" s="66">
        <f t="shared" si="54"/>
        <v>0</v>
      </c>
      <c r="J92" s="65">
        <f t="shared" si="54"/>
        <v>1</v>
      </c>
      <c r="K92" s="65">
        <f t="shared" si="54"/>
        <v>0</v>
      </c>
      <c r="L92" s="65">
        <f t="shared" si="54"/>
        <v>1</v>
      </c>
      <c r="M92" s="65">
        <f t="shared" si="54"/>
        <v>1</v>
      </c>
      <c r="N92" s="66">
        <f t="shared" si="54"/>
        <v>1</v>
      </c>
      <c r="O92" s="66">
        <f t="shared" si="54"/>
        <v>1</v>
      </c>
      <c r="P92" s="66">
        <f t="shared" si="54"/>
        <v>1</v>
      </c>
      <c r="Q92" s="65">
        <f t="shared" si="54"/>
        <v>1</v>
      </c>
      <c r="R92" s="65">
        <f t="shared" si="54"/>
        <v>1</v>
      </c>
      <c r="S92" s="65">
        <f t="shared" si="54"/>
        <v>1</v>
      </c>
      <c r="T92" s="65">
        <f t="shared" si="54"/>
        <v>1</v>
      </c>
      <c r="U92" s="65">
        <f t="shared" si="54"/>
        <v>1</v>
      </c>
      <c r="V92" s="66">
        <f t="shared" si="54"/>
        <v>0</v>
      </c>
      <c r="W92" s="66">
        <f t="shared" si="54"/>
        <v>1</v>
      </c>
      <c r="X92" s="66">
        <f t="shared" si="54"/>
        <v>1</v>
      </c>
      <c r="Y92" s="66">
        <f t="shared" si="54"/>
        <v>0</v>
      </c>
      <c r="Z92" s="65">
        <f t="shared" si="54"/>
        <v>1</v>
      </c>
      <c r="AA92" s="65">
        <f t="shared" si="54"/>
        <v>0</v>
      </c>
      <c r="AB92" s="65">
        <f t="shared" si="54"/>
        <v>1</v>
      </c>
      <c r="AC92" s="65">
        <f t="shared" si="54"/>
        <v>1</v>
      </c>
      <c r="AD92" s="66">
        <f t="shared" si="54"/>
        <v>0</v>
      </c>
      <c r="AE92" s="66">
        <f t="shared" si="54"/>
        <v>1</v>
      </c>
      <c r="AF92" s="66">
        <f t="shared" si="54"/>
        <v>0</v>
      </c>
      <c r="AG92" s="66">
        <f t="shared" si="54"/>
        <v>1</v>
      </c>
      <c r="AH92" s="65">
        <f t="shared" si="54"/>
        <v>1</v>
      </c>
      <c r="AI92" s="65">
        <f t="shared" si="54"/>
        <v>1</v>
      </c>
      <c r="AJ92" s="65">
        <f t="shared" si="54"/>
        <v>1</v>
      </c>
      <c r="AK92" s="65">
        <f t="shared" si="54"/>
        <v>0</v>
      </c>
      <c r="AL92" s="66">
        <f t="shared" si="54"/>
        <v>1</v>
      </c>
      <c r="AM92" s="66">
        <f t="shared" si="54"/>
        <v>0</v>
      </c>
      <c r="AN92" s="66">
        <f t="shared" si="54"/>
        <v>1</v>
      </c>
      <c r="AO92" s="65">
        <f t="shared" si="54"/>
        <v>0</v>
      </c>
      <c r="AP92" s="65">
        <f t="shared" si="54"/>
        <v>1</v>
      </c>
      <c r="AQ92" s="65">
        <f t="shared" si="54"/>
        <v>1</v>
      </c>
      <c r="AR92" s="65">
        <f t="shared" si="54"/>
        <v>1</v>
      </c>
      <c r="AS92" s="65">
        <f t="shared" si="54"/>
        <v>1</v>
      </c>
      <c r="AT92" s="66">
        <f t="shared" si="54"/>
        <v>0</v>
      </c>
      <c r="AU92" s="66">
        <f t="shared" si="54"/>
        <v>0</v>
      </c>
      <c r="AV92" s="66">
        <f t="shared" si="54"/>
        <v>1</v>
      </c>
      <c r="AW92" s="67">
        <f t="shared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468</v>
      </c>
      <c r="B93" s="68" t="str">
        <f>'Key1'!B80</f>
        <v>1</v>
      </c>
      <c r="C93" s="69" t="str">
        <f>'Key1'!C80</f>
        <v>1</v>
      </c>
      <c r="D93" s="69" t="str">
        <f>'Key1'!D80</f>
        <v>0</v>
      </c>
      <c r="E93" s="69" t="str">
        <f>'Key1'!E80</f>
        <v>0</v>
      </c>
      <c r="F93" s="70" t="str">
        <f>'Key1'!F80</f>
        <v>0</v>
      </c>
      <c r="G93" s="70" t="str">
        <f>'Key1'!G80</f>
        <v>0</v>
      </c>
      <c r="H93" s="70" t="str">
        <f>'Key1'!H80</f>
        <v>0</v>
      </c>
      <c r="I93" s="70" t="str">
        <f>'Key1'!I80</f>
        <v>1</v>
      </c>
      <c r="J93" s="69" t="str">
        <f>'Key1'!J80</f>
        <v>1</v>
      </c>
      <c r="K93" s="69" t="str">
        <f>'Key1'!K80</f>
        <v>0</v>
      </c>
      <c r="L93" s="69" t="str">
        <f>'Key1'!L80</f>
        <v>0</v>
      </c>
      <c r="M93" s="70" t="str">
        <f>'Key1'!M80</f>
        <v>1</v>
      </c>
      <c r="N93" s="70" t="str">
        <f>'Key1'!N80</f>
        <v>0</v>
      </c>
      <c r="O93" s="70" t="str">
        <f>'Key1'!O80</f>
        <v>1</v>
      </c>
      <c r="P93" s="70" t="str">
        <f>'Key1'!P80</f>
        <v>0</v>
      </c>
      <c r="Q93" s="70" t="str">
        <f>'Key1'!Q80</f>
        <v>0</v>
      </c>
      <c r="R93" s="69" t="str">
        <f>'Key1'!R80</f>
        <v>1</v>
      </c>
      <c r="S93" s="69" t="str">
        <f>'Key1'!S80</f>
        <v>0</v>
      </c>
      <c r="T93" s="69" t="str">
        <f>'Key1'!T80</f>
        <v>0</v>
      </c>
      <c r="U93" s="69" t="str">
        <f>'Key1'!U80</f>
        <v>0</v>
      </c>
      <c r="V93" s="70" t="str">
        <f>'Key1'!V80</f>
        <v>1</v>
      </c>
      <c r="W93" s="70" t="str">
        <f>'Key1'!W80</f>
        <v>1</v>
      </c>
      <c r="X93" s="70" t="str">
        <f>'Key1'!X80</f>
        <v>1</v>
      </c>
      <c r="Y93" s="70" t="str">
        <f>'Key1'!Y80</f>
        <v>0</v>
      </c>
      <c r="Z93" s="69" t="str">
        <f>'Key1'!Z80</f>
        <v>1</v>
      </c>
      <c r="AA93" s="69" t="str">
        <f>'Key1'!AA80</f>
        <v>0</v>
      </c>
      <c r="AB93" s="69" t="str">
        <f>'Key1'!AB80</f>
        <v>0</v>
      </c>
      <c r="AC93" s="69" t="str">
        <f>'Key1'!AC80</f>
        <v>0</v>
      </c>
      <c r="AD93" s="70" t="str">
        <f>'Key1'!AD80</f>
        <v>0</v>
      </c>
      <c r="AE93" s="70" t="str">
        <f>'Key1'!AE80</f>
        <v>1</v>
      </c>
      <c r="AF93" s="70" t="str">
        <f>'Key1'!AF80</f>
        <v>1</v>
      </c>
      <c r="AG93" s="70" t="str">
        <f>'Key1'!AG80</f>
        <v>1</v>
      </c>
      <c r="AH93" s="69" t="str">
        <f>'Key1'!AH80</f>
        <v>0</v>
      </c>
      <c r="AI93" s="69" t="str">
        <f>'Key1'!AI80</f>
        <v>1</v>
      </c>
      <c r="AJ93" s="69" t="str">
        <f>'Key1'!AJ80</f>
        <v>0</v>
      </c>
      <c r="AK93" s="70" t="str">
        <f>'Key1'!AK80</f>
        <v>0</v>
      </c>
      <c r="AL93" s="70" t="str">
        <f>'Key1'!AL80</f>
        <v>0</v>
      </c>
      <c r="AM93" s="70" t="str">
        <f>'Key1'!AM80</f>
        <v>1</v>
      </c>
      <c r="AN93" s="70" t="str">
        <f>'Key1'!AN80</f>
        <v>1</v>
      </c>
      <c r="AO93" s="70" t="str">
        <f>'Key1'!AO80</f>
        <v>1</v>
      </c>
      <c r="AP93" s="69" t="str">
        <f>'Key1'!AP80</f>
        <v>0</v>
      </c>
      <c r="AQ93" s="69" t="str">
        <f>'Key1'!AQ80</f>
        <v>1</v>
      </c>
      <c r="AR93" s="69" t="str">
        <f>'Key1'!AR80</f>
        <v>0</v>
      </c>
      <c r="AS93" s="69" t="str">
        <f>'Key1'!AS80</f>
        <v>1</v>
      </c>
      <c r="AT93" s="70" t="str">
        <f>'Key1'!AT80</f>
        <v>1</v>
      </c>
      <c r="AU93" s="70" t="str">
        <f>'Key1'!AU80</f>
        <v>1</v>
      </c>
      <c r="AV93" s="70" t="str">
        <f>'Key1'!AV80</f>
        <v>1</v>
      </c>
      <c r="AW93" s="71" t="str">
        <f>'Key1'!AW80</f>
        <v>0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496</v>
      </c>
      <c r="B94" s="137">
        <f>IF(B92+B93=1,1,0)</f>
        <v>0</v>
      </c>
      <c r="C94" s="50">
        <f t="shared" ref="C94:AW94" si="55">IF(C92+C93=1,1,0)</f>
        <v>0</v>
      </c>
      <c r="D94" s="50">
        <f t="shared" si="55"/>
        <v>1</v>
      </c>
      <c r="E94" s="50">
        <f t="shared" si="55"/>
        <v>0</v>
      </c>
      <c r="F94" s="49">
        <f t="shared" si="55"/>
        <v>1</v>
      </c>
      <c r="G94" s="49">
        <f t="shared" si="55"/>
        <v>0</v>
      </c>
      <c r="H94" s="49">
        <f t="shared" si="55"/>
        <v>1</v>
      </c>
      <c r="I94" s="49">
        <f t="shared" si="55"/>
        <v>1</v>
      </c>
      <c r="J94" s="50">
        <f t="shared" si="55"/>
        <v>0</v>
      </c>
      <c r="K94" s="50">
        <f t="shared" si="55"/>
        <v>0</v>
      </c>
      <c r="L94" s="50">
        <f t="shared" si="55"/>
        <v>1</v>
      </c>
      <c r="M94" s="50">
        <f t="shared" si="55"/>
        <v>0</v>
      </c>
      <c r="N94" s="49">
        <f t="shared" si="55"/>
        <v>1</v>
      </c>
      <c r="O94" s="49">
        <f t="shared" si="55"/>
        <v>0</v>
      </c>
      <c r="P94" s="49">
        <f t="shared" si="55"/>
        <v>1</v>
      </c>
      <c r="Q94" s="50">
        <f t="shared" si="55"/>
        <v>1</v>
      </c>
      <c r="R94" s="50">
        <f t="shared" si="55"/>
        <v>0</v>
      </c>
      <c r="S94" s="50">
        <f t="shared" si="55"/>
        <v>1</v>
      </c>
      <c r="T94" s="50">
        <f t="shared" si="55"/>
        <v>1</v>
      </c>
      <c r="U94" s="50">
        <f t="shared" si="55"/>
        <v>1</v>
      </c>
      <c r="V94" s="49">
        <f t="shared" si="55"/>
        <v>1</v>
      </c>
      <c r="W94" s="49">
        <f t="shared" si="55"/>
        <v>0</v>
      </c>
      <c r="X94" s="49">
        <f t="shared" si="55"/>
        <v>0</v>
      </c>
      <c r="Y94" s="49">
        <f t="shared" si="55"/>
        <v>0</v>
      </c>
      <c r="Z94" s="50">
        <f t="shared" si="55"/>
        <v>0</v>
      </c>
      <c r="AA94" s="50">
        <f t="shared" si="55"/>
        <v>0</v>
      </c>
      <c r="AB94" s="50">
        <f t="shared" si="55"/>
        <v>1</v>
      </c>
      <c r="AC94" s="50">
        <f t="shared" si="55"/>
        <v>1</v>
      </c>
      <c r="AD94" s="49">
        <f t="shared" si="55"/>
        <v>0</v>
      </c>
      <c r="AE94" s="49">
        <f t="shared" si="55"/>
        <v>0</v>
      </c>
      <c r="AF94" s="49">
        <f t="shared" si="55"/>
        <v>1</v>
      </c>
      <c r="AG94" s="49">
        <f t="shared" si="55"/>
        <v>0</v>
      </c>
      <c r="AH94" s="50">
        <f t="shared" si="55"/>
        <v>1</v>
      </c>
      <c r="AI94" s="50">
        <f t="shared" si="55"/>
        <v>0</v>
      </c>
      <c r="AJ94" s="50">
        <f t="shared" si="55"/>
        <v>1</v>
      </c>
      <c r="AK94" s="50">
        <f t="shared" si="55"/>
        <v>0</v>
      </c>
      <c r="AL94" s="49">
        <f t="shared" si="55"/>
        <v>1</v>
      </c>
      <c r="AM94" s="49">
        <f t="shared" si="55"/>
        <v>1</v>
      </c>
      <c r="AN94" s="49">
        <f t="shared" si="55"/>
        <v>0</v>
      </c>
      <c r="AO94" s="50">
        <f t="shared" si="55"/>
        <v>1</v>
      </c>
      <c r="AP94" s="50">
        <f t="shared" si="55"/>
        <v>1</v>
      </c>
      <c r="AQ94" s="50">
        <f t="shared" si="55"/>
        <v>0</v>
      </c>
      <c r="AR94" s="50">
        <f t="shared" si="55"/>
        <v>1</v>
      </c>
      <c r="AS94" s="50">
        <f t="shared" si="55"/>
        <v>0</v>
      </c>
      <c r="AT94" s="49">
        <f t="shared" si="55"/>
        <v>1</v>
      </c>
      <c r="AU94" s="49">
        <f t="shared" si="55"/>
        <v>1</v>
      </c>
      <c r="AV94" s="49">
        <f t="shared" si="55"/>
        <v>0</v>
      </c>
      <c r="AW94" s="173">
        <f t="shared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65" ht="16.5" customHeight="1" thickBot="1">
      <c r="A95" s="441" t="s">
        <v>367</v>
      </c>
      <c r="B95" s="130" t="s">
        <v>16</v>
      </c>
      <c r="C95" s="51" t="str">
        <f>LEFT(VLOOKUP(G95,LookUp!$T$2:$U$17,2,FALSE),1)</f>
        <v>1</v>
      </c>
      <c r="D95" s="51" t="str">
        <f>MID(VLOOKUP(G95,LookUp!$T$2:$U$17,2,FALSE),2,1)</f>
        <v>1</v>
      </c>
      <c r="E95" s="51" t="str">
        <f>MID(VLOOKUP(G95,LookUp!$T$2:$U$17,2,FALSE),3,1)</f>
        <v>1</v>
      </c>
      <c r="F95" s="51" t="str">
        <f>RIGHT(VLOOKUP(G95,LookUp!$T$2:$U$17,2,FALSE),1)</f>
        <v>1</v>
      </c>
      <c r="G95" s="53">
        <f>VLOOKUP(CONCATENATE(B94,C94,D94,E94,F94,G94),LookUp!$W$2:$AE$65,2,FALSE)</f>
        <v>15</v>
      </c>
      <c r="H95" s="130" t="s">
        <v>17</v>
      </c>
      <c r="I95" s="51" t="str">
        <f>LEFT(VLOOKUP(M95,LookUp!$T$2:$U$17,2,FALSE),1)</f>
        <v>1</v>
      </c>
      <c r="J95" s="51" t="str">
        <f>MID(VLOOKUP(M95,LookUp!$T$2:$U$17,2,FALSE),2,1)</f>
        <v>0</v>
      </c>
      <c r="K95" s="51" t="str">
        <f>MID(VLOOKUP(M95,LookUp!$T$2:$U$17,2,FALSE),3,1)</f>
        <v>0</v>
      </c>
      <c r="L95" s="51" t="str">
        <f>RIGHT(VLOOKUP(M95,LookUp!$T$2:$U$17,2,FALSE),1)</f>
        <v>0</v>
      </c>
      <c r="M95" s="53">
        <f>VLOOKUP(CONCATENATE(H94,I94,J94,K94,L94,M94),LookUp!$W$2:$AE$65,3,FALSE)</f>
        <v>8</v>
      </c>
      <c r="N95" s="130" t="s">
        <v>18</v>
      </c>
      <c r="O95" s="51" t="str">
        <f>LEFT(VLOOKUP(S95,LookUp!$T$2:$U$17,2,FALSE),1)</f>
        <v>1</v>
      </c>
      <c r="P95" s="51" t="str">
        <f>MID(VLOOKUP(S95,LookUp!$T$2:$U$17,2,FALSE),2,1)</f>
        <v>0</v>
      </c>
      <c r="Q95" s="51" t="str">
        <f>MID(VLOOKUP(S95,LookUp!$T$2:$U$17,2,FALSE),3,1)</f>
        <v>0</v>
      </c>
      <c r="R95" s="51" t="str">
        <f>RIGHT(VLOOKUP(S95,LookUp!$T$2:$U$17,2,FALSE),1)</f>
        <v>0</v>
      </c>
      <c r="S95" s="53">
        <f>VLOOKUP(CONCATENATE(N94,O94,P94,Q94,R94,S94),LookUp!$W$2:$AE$65,4,FALSE)</f>
        <v>8</v>
      </c>
      <c r="T95" s="130" t="s">
        <v>19</v>
      </c>
      <c r="U95" s="51" t="str">
        <f>LEFT(VLOOKUP(Y95,LookUp!$T$2:$U$17,2,FALSE),1)</f>
        <v>0</v>
      </c>
      <c r="V95" s="51" t="str">
        <f>MID(VLOOKUP(Y95,LookUp!$T$2:$U$17,2,FALSE),2,1)</f>
        <v>1</v>
      </c>
      <c r="W95" s="51" t="str">
        <f>MID(VLOOKUP(Y95,LookUp!$T$2:$U$17,2,FALSE),3,1)</f>
        <v>0</v>
      </c>
      <c r="X95" s="51" t="str">
        <f>RIGHT(VLOOKUP(Y95,LookUp!$T$2:$U$17,2,FALSE),1)</f>
        <v>1</v>
      </c>
      <c r="Y95" s="53">
        <f>VLOOKUP(CONCATENATE(T94,U94,V94,W94,X94,Y94),LookUp!$W$2:$AE$65,5,FALSE)</f>
        <v>5</v>
      </c>
      <c r="Z95" s="130" t="s">
        <v>98</v>
      </c>
      <c r="AA95" s="51" t="str">
        <f>LEFT(VLOOKUP(AE95,LookUp!$T$2:$U$17,2,FALSE),1)</f>
        <v>1</v>
      </c>
      <c r="AB95" s="51" t="str">
        <f>MID(VLOOKUP(AE95,LookUp!$T$2:$U$17,2,FALSE),2,1)</f>
        <v>0</v>
      </c>
      <c r="AC95" s="51" t="str">
        <f>MID(VLOOKUP(AE95,LookUp!$T$2:$U$17,2,FALSE),3,1)</f>
        <v>1</v>
      </c>
      <c r="AD95" s="51" t="str">
        <f>RIGHT(VLOOKUP(AE95,LookUp!$T$2:$U$17,2,FALSE),1)</f>
        <v>1</v>
      </c>
      <c r="AE95" s="53">
        <f>VLOOKUP(CONCATENATE(Z94,AA94,AB94,AC94,AD94,AE94),LookUp!$W$2:$AE$65,6,FALSE)</f>
        <v>11</v>
      </c>
      <c r="AF95" s="130" t="s">
        <v>20</v>
      </c>
      <c r="AG95" s="51" t="str">
        <f>LEFT(VLOOKUP(AK95,LookUp!$T$2:$U$17,2,FALSE),1)</f>
        <v>1</v>
      </c>
      <c r="AH95" s="51" t="str">
        <f>MID(VLOOKUP(AK95,LookUp!$T$2:$U$17,2,FALSE),2,1)</f>
        <v>0</v>
      </c>
      <c r="AI95" s="51" t="str">
        <f>MID(VLOOKUP(AK95,LookUp!$T$2:$U$17,2,FALSE),3,1)</f>
        <v>0</v>
      </c>
      <c r="AJ95" s="51" t="str">
        <f>RIGHT(VLOOKUP(AK95,LookUp!$T$2:$U$17,2,FALSE),1)</f>
        <v>0</v>
      </c>
      <c r="AK95" s="53">
        <f>VLOOKUP(CONCATENATE(AF94,AG94,AH94,AI94,AJ94,AK94),LookUp!$W$2:$AE$65,7,FALSE)</f>
        <v>8</v>
      </c>
      <c r="AL95" s="130" t="s">
        <v>22</v>
      </c>
      <c r="AM95" s="51" t="str">
        <f>LEFT(VLOOKUP(AQ95,LookUp!$T$2:$U$17,2,FALSE),1)</f>
        <v>1</v>
      </c>
      <c r="AN95" s="51" t="str">
        <f>MID(VLOOKUP(AQ95,LookUp!$T$2:$U$17,2,FALSE),2,1)</f>
        <v>0</v>
      </c>
      <c r="AO95" s="51" t="str">
        <f>MID(VLOOKUP(AQ95,LookUp!$T$2:$U$17,2,FALSE),3,1)</f>
        <v>0</v>
      </c>
      <c r="AP95" s="51" t="str">
        <f>RIGHT(VLOOKUP(AQ95,LookUp!$T$2:$U$17,2,FALSE),1)</f>
        <v>0</v>
      </c>
      <c r="AQ95" s="53">
        <f>VLOOKUP(CONCATENATE(AL94,AM94,AN94,AO94,AP94,AQ94),LookUp!$W$2:$AE$65,8,FALSE)</f>
        <v>8</v>
      </c>
      <c r="AR95" s="130" t="s">
        <v>21</v>
      </c>
      <c r="AS95" s="51" t="str">
        <f>LEFT(VLOOKUP(AW95,LookUp!$T$2:$U$17,2,FALSE),1)</f>
        <v>1</v>
      </c>
      <c r="AT95" s="51" t="str">
        <f>MID(VLOOKUP(AW95,LookUp!$T$2:$U$17,2,FALSE),2,1)</f>
        <v>0</v>
      </c>
      <c r="AU95" s="51" t="str">
        <f>MID(VLOOKUP(AW95,LookUp!$T$2:$U$17,2,FALSE),3,1)</f>
        <v>0</v>
      </c>
      <c r="AV95" s="51" t="str">
        <f>RIGHT(VLOOKUP(AW95,LookUp!$T$2:$U$17,2,FALSE),1)</f>
        <v>0</v>
      </c>
      <c r="AW95" s="53">
        <f>VLOOKUP(CONCATENATE(AR94,AS94,AT94,AU94,AV94,AW94),LookUp!$W$2:$AE$65,9,FALSE)</f>
        <v>8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441"/>
      <c r="B96" s="64" t="str">
        <f>C95</f>
        <v>1</v>
      </c>
      <c r="C96" s="65" t="str">
        <f>D95</f>
        <v>1</v>
      </c>
      <c r="D96" s="65" t="str">
        <f>E95</f>
        <v>1</v>
      </c>
      <c r="E96" s="65" t="str">
        <f>F95</f>
        <v>1</v>
      </c>
      <c r="F96" s="66" t="str">
        <f>I95</f>
        <v>1</v>
      </c>
      <c r="G96" s="66" t="str">
        <f>J95</f>
        <v>0</v>
      </c>
      <c r="H96" s="66" t="str">
        <f>K95</f>
        <v>0</v>
      </c>
      <c r="I96" s="66" t="str">
        <f>L95</f>
        <v>0</v>
      </c>
      <c r="J96" s="65" t="str">
        <f>O95</f>
        <v>1</v>
      </c>
      <c r="K96" s="65" t="str">
        <f>P95</f>
        <v>0</v>
      </c>
      <c r="L96" s="65" t="str">
        <f>Q95</f>
        <v>0</v>
      </c>
      <c r="M96" s="65" t="str">
        <f>R95</f>
        <v>0</v>
      </c>
      <c r="N96" s="66" t="str">
        <f>U95</f>
        <v>0</v>
      </c>
      <c r="O96" s="66" t="str">
        <f>V95</f>
        <v>1</v>
      </c>
      <c r="P96" s="66" t="str">
        <f>W95</f>
        <v>0</v>
      </c>
      <c r="Q96" s="66" t="str">
        <f>X95</f>
        <v>1</v>
      </c>
      <c r="R96" s="65" t="str">
        <f>AA95</f>
        <v>1</v>
      </c>
      <c r="S96" s="65" t="str">
        <f>AB95</f>
        <v>0</v>
      </c>
      <c r="T96" s="65" t="str">
        <f>AC95</f>
        <v>1</v>
      </c>
      <c r="U96" s="65" t="str">
        <f>AD95</f>
        <v>1</v>
      </c>
      <c r="V96" s="66" t="str">
        <f>AG95</f>
        <v>1</v>
      </c>
      <c r="W96" s="66" t="str">
        <f>AH95</f>
        <v>0</v>
      </c>
      <c r="X96" s="66" t="str">
        <f>AI95</f>
        <v>0</v>
      </c>
      <c r="Y96" s="66" t="str">
        <f>AJ95</f>
        <v>0</v>
      </c>
      <c r="Z96" s="65" t="str">
        <f>AM95</f>
        <v>1</v>
      </c>
      <c r="AA96" s="65" t="str">
        <f>AN95</f>
        <v>0</v>
      </c>
      <c r="AB96" s="65" t="str">
        <f>AO95</f>
        <v>0</v>
      </c>
      <c r="AC96" s="65" t="str">
        <f>AP95</f>
        <v>0</v>
      </c>
      <c r="AD96" s="66" t="str">
        <f>AS95</f>
        <v>1</v>
      </c>
      <c r="AE96" s="66" t="str">
        <f>AT95</f>
        <v>0</v>
      </c>
      <c r="AF96" s="66" t="str">
        <f>AU95</f>
        <v>0</v>
      </c>
      <c r="AG96" s="67" t="str">
        <f>AV95</f>
        <v>0</v>
      </c>
      <c r="AH96" s="432" t="s">
        <v>596</v>
      </c>
      <c r="AI96" s="433"/>
      <c r="AJ96" s="433"/>
      <c r="AK96" s="433"/>
      <c r="AL96" s="433"/>
      <c r="AM96" s="433"/>
      <c r="AN96" s="433"/>
      <c r="AO96" s="433"/>
      <c r="AP96" s="433"/>
      <c r="AQ96" s="433"/>
      <c r="AR96" s="433"/>
      <c r="AS96" s="433"/>
      <c r="AT96" s="433"/>
      <c r="AU96" s="433"/>
      <c r="AV96" s="433"/>
      <c r="AW96" s="434"/>
      <c r="AX96" s="2"/>
      <c r="AY96" s="2"/>
      <c r="AZ96" s="2"/>
      <c r="BA96" s="2"/>
      <c r="BB96" s="2"/>
      <c r="BC96" s="2"/>
      <c r="BD96" s="2"/>
      <c r="BE96" s="2"/>
    </row>
    <row r="97" spans="1:65" ht="18">
      <c r="A97" s="62" t="s">
        <v>368</v>
      </c>
      <c r="B97" s="68" t="str">
        <f>HLOOKUP(B$4,$B$1:$AG$96,96,FALSE)</f>
        <v>1</v>
      </c>
      <c r="C97" s="69" t="str">
        <f t="shared" ref="C97:AG97" si="56">HLOOKUP(C$4,$B$1:$AG$96,96,FALSE)</f>
        <v>0</v>
      </c>
      <c r="D97" s="69" t="str">
        <f t="shared" si="56"/>
        <v>1</v>
      </c>
      <c r="E97" s="69" t="str">
        <f t="shared" si="56"/>
        <v>1</v>
      </c>
      <c r="F97" s="70" t="str">
        <f t="shared" si="56"/>
        <v>1</v>
      </c>
      <c r="G97" s="70" t="str">
        <f t="shared" si="56"/>
        <v>0</v>
      </c>
      <c r="H97" s="70" t="str">
        <f t="shared" si="56"/>
        <v>0</v>
      </c>
      <c r="I97" s="70" t="str">
        <f t="shared" si="56"/>
        <v>1</v>
      </c>
      <c r="J97" s="69" t="str">
        <f t="shared" si="56"/>
        <v>1</v>
      </c>
      <c r="K97" s="69" t="str">
        <f t="shared" si="56"/>
        <v>0</v>
      </c>
      <c r="L97" s="69" t="str">
        <f t="shared" si="56"/>
        <v>0</v>
      </c>
      <c r="M97" s="69" t="str">
        <f t="shared" si="56"/>
        <v>0</v>
      </c>
      <c r="N97" s="70" t="str">
        <f t="shared" si="56"/>
        <v>1</v>
      </c>
      <c r="O97" s="70" t="str">
        <f t="shared" si="56"/>
        <v>0</v>
      </c>
      <c r="P97" s="70" t="str">
        <f t="shared" si="56"/>
        <v>0</v>
      </c>
      <c r="Q97" s="70" t="str">
        <f t="shared" si="56"/>
        <v>0</v>
      </c>
      <c r="R97" s="69" t="str">
        <f t="shared" si="56"/>
        <v>1</v>
      </c>
      <c r="S97" s="69" t="str">
        <f t="shared" si="56"/>
        <v>0</v>
      </c>
      <c r="T97" s="69" t="str">
        <f t="shared" si="56"/>
        <v>0</v>
      </c>
      <c r="U97" s="69" t="str">
        <f t="shared" si="56"/>
        <v>1</v>
      </c>
      <c r="V97" s="70" t="str">
        <f t="shared" si="56"/>
        <v>0</v>
      </c>
      <c r="W97" s="70" t="str">
        <f t="shared" si="56"/>
        <v>0</v>
      </c>
      <c r="X97" s="70" t="str">
        <f t="shared" si="56"/>
        <v>1</v>
      </c>
      <c r="Y97" s="70" t="str">
        <f t="shared" si="56"/>
        <v>1</v>
      </c>
      <c r="Z97" s="69" t="str">
        <f t="shared" si="56"/>
        <v>1</v>
      </c>
      <c r="AA97" s="69" t="str">
        <f t="shared" si="56"/>
        <v>0</v>
      </c>
      <c r="AB97" s="69" t="str">
        <f t="shared" si="56"/>
        <v>0</v>
      </c>
      <c r="AC97" s="69" t="str">
        <f t="shared" si="56"/>
        <v>0</v>
      </c>
      <c r="AD97" s="70" t="str">
        <f t="shared" si="56"/>
        <v>0</v>
      </c>
      <c r="AE97" s="70" t="str">
        <f t="shared" si="56"/>
        <v>0</v>
      </c>
      <c r="AF97" s="70" t="str">
        <f t="shared" si="56"/>
        <v>1</v>
      </c>
      <c r="AG97" s="71" t="str">
        <f t="shared" si="56"/>
        <v>1</v>
      </c>
      <c r="AH97" s="435"/>
      <c r="AI97" s="436"/>
      <c r="AJ97" s="436"/>
      <c r="AK97" s="436"/>
      <c r="AL97" s="436"/>
      <c r="AM97" s="436"/>
      <c r="AN97" s="436"/>
      <c r="AO97" s="436"/>
      <c r="AP97" s="436"/>
      <c r="AQ97" s="436"/>
      <c r="AR97" s="436"/>
      <c r="AS97" s="436"/>
      <c r="AT97" s="436"/>
      <c r="AU97" s="436"/>
      <c r="AV97" s="436"/>
      <c r="AW97" s="437"/>
      <c r="AX97" s="409" t="s">
        <v>677</v>
      </c>
      <c r="AY97" s="410"/>
      <c r="AZ97" s="410"/>
      <c r="BA97" s="410"/>
      <c r="BB97" s="410"/>
      <c r="BC97" s="410"/>
      <c r="BD97" s="410"/>
      <c r="BE97" s="410"/>
      <c r="BF97" s="410"/>
      <c r="BG97" s="410"/>
      <c r="BH97" s="410"/>
      <c r="BI97" s="410"/>
      <c r="BJ97" s="410"/>
      <c r="BK97" s="410"/>
      <c r="BL97" s="410"/>
      <c r="BM97" s="411"/>
    </row>
    <row r="98" spans="1:65" ht="18.75" thickBot="1">
      <c r="A98" s="62" t="s">
        <v>516</v>
      </c>
      <c r="B98" s="72">
        <f>IF(B97+B83=1,1,0)</f>
        <v>0</v>
      </c>
      <c r="C98" s="70">
        <f t="shared" ref="C98:AG98" si="57">IF(C97+C83=1,1,0)</f>
        <v>0</v>
      </c>
      <c r="D98" s="70">
        <f t="shared" si="57"/>
        <v>0</v>
      </c>
      <c r="E98" s="70">
        <f t="shared" si="57"/>
        <v>1</v>
      </c>
      <c r="F98" s="69">
        <f t="shared" si="57"/>
        <v>1</v>
      </c>
      <c r="G98" s="69">
        <f t="shared" si="57"/>
        <v>1</v>
      </c>
      <c r="H98" s="69">
        <f t="shared" si="57"/>
        <v>1</v>
      </c>
      <c r="I98" s="69">
        <f t="shared" si="57"/>
        <v>1</v>
      </c>
      <c r="J98" s="70">
        <f t="shared" si="57"/>
        <v>0</v>
      </c>
      <c r="K98" s="70">
        <f t="shared" si="57"/>
        <v>0</v>
      </c>
      <c r="L98" s="70">
        <f t="shared" si="57"/>
        <v>0</v>
      </c>
      <c r="M98" s="70">
        <f t="shared" si="57"/>
        <v>0</v>
      </c>
      <c r="N98" s="69">
        <f t="shared" si="57"/>
        <v>0</v>
      </c>
      <c r="O98" s="69">
        <f t="shared" si="57"/>
        <v>0</v>
      </c>
      <c r="P98" s="69">
        <f t="shared" si="57"/>
        <v>0</v>
      </c>
      <c r="Q98" s="69">
        <f t="shared" si="57"/>
        <v>0</v>
      </c>
      <c r="R98" s="70">
        <f t="shared" si="57"/>
        <v>0</v>
      </c>
      <c r="S98" s="70">
        <f t="shared" si="57"/>
        <v>1</v>
      </c>
      <c r="T98" s="70">
        <f t="shared" si="57"/>
        <v>0</v>
      </c>
      <c r="U98" s="70">
        <f t="shared" si="57"/>
        <v>1</v>
      </c>
      <c r="V98" s="69">
        <f t="shared" si="57"/>
        <v>0</v>
      </c>
      <c r="W98" s="69">
        <f t="shared" si="57"/>
        <v>0</v>
      </c>
      <c r="X98" s="69">
        <f t="shared" si="57"/>
        <v>1</v>
      </c>
      <c r="Y98" s="69">
        <f t="shared" si="57"/>
        <v>0</v>
      </c>
      <c r="Z98" s="70">
        <f t="shared" si="57"/>
        <v>1</v>
      </c>
      <c r="AA98" s="70">
        <f t="shared" si="57"/>
        <v>1</v>
      </c>
      <c r="AB98" s="70">
        <f t="shared" si="57"/>
        <v>1</v>
      </c>
      <c r="AC98" s="70">
        <f t="shared" si="57"/>
        <v>0</v>
      </c>
      <c r="AD98" s="69">
        <f t="shared" si="57"/>
        <v>0</v>
      </c>
      <c r="AE98" s="69">
        <f t="shared" si="57"/>
        <v>0</v>
      </c>
      <c r="AF98" s="69">
        <f t="shared" si="57"/>
        <v>1</v>
      </c>
      <c r="AG98" s="73">
        <f t="shared" si="57"/>
        <v>0</v>
      </c>
      <c r="AH98" s="435"/>
      <c r="AI98" s="436"/>
      <c r="AJ98" s="436"/>
      <c r="AK98" s="436"/>
      <c r="AL98" s="436"/>
      <c r="AM98" s="436"/>
      <c r="AN98" s="436"/>
      <c r="AO98" s="436"/>
      <c r="AP98" s="436"/>
      <c r="AQ98" s="436"/>
      <c r="AR98" s="436"/>
      <c r="AS98" s="436"/>
      <c r="AT98" s="436"/>
      <c r="AU98" s="436"/>
      <c r="AV98" s="436"/>
      <c r="AW98" s="437"/>
      <c r="AX98" s="250" t="str">
        <f>VLOOKUP(CONCATENATE(B91,C91,D91,E91),LookUp!$AG$2:$AH$17,2,FALSE)</f>
        <v>D</v>
      </c>
      <c r="AY98" s="251">
        <f>VLOOKUP(CONCATENATE(F91,G91,H91,I91),LookUp!$AG$2:$AH$17,2,FALSE)</f>
        <v>5</v>
      </c>
      <c r="AZ98" s="251" t="str">
        <f>VLOOKUP(CONCATENATE(J91,K91,L91,M91),LookUp!$AG$2:$AH$17,2,FALSE)</f>
        <v>F</v>
      </c>
      <c r="BA98" s="251" t="str">
        <f>VLOOKUP(CONCATENATE(N91,O91,P91,Q91),LookUp!$AG$2:$AH$17,2,FALSE)</f>
        <v>B</v>
      </c>
      <c r="BB98" s="251">
        <f>VLOOKUP(CONCATENATE(R91,S91,T91,U91),LookUp!$AG$2:$AH$17,2,FALSE)</f>
        <v>6</v>
      </c>
      <c r="BC98" s="251" t="str">
        <f>VLOOKUP(CONCATENATE(V91,W91,X91,Y91),LookUp!$AG$2:$AH$17,2,FALSE)</f>
        <v>F</v>
      </c>
      <c r="BD98" s="251">
        <f>VLOOKUP(CONCATENATE(Z91,AA91,AB91,AC91),LookUp!$AG$2:$AH$17,2,FALSE)</f>
        <v>5</v>
      </c>
      <c r="BE98" s="251">
        <f>VLOOKUP(CONCATENATE(AD91,AE91,AF91,AG91),LookUp!$AG$2:$AH$17,2,FALSE)</f>
        <v>9</v>
      </c>
      <c r="BF98" s="251">
        <f>VLOOKUP(CONCATENATE(B98,C98,D98,E98),LookUp!$AG$2:$AH$17,2,FALSE)</f>
        <v>1</v>
      </c>
      <c r="BG98" s="251" t="str">
        <f>VLOOKUP(CONCATENATE(F98,G98,H98,I98),LookUp!$AG$2:$AH$17,2,FALSE)</f>
        <v>F</v>
      </c>
      <c r="BH98" s="251">
        <f>VLOOKUP(CONCATENATE(J98,K98,L98,M98),LookUp!$AG$2:$AH$17,2,FALSE)</f>
        <v>0</v>
      </c>
      <c r="BI98" s="251">
        <f>VLOOKUP(CONCATENATE(N98,O98,P98,Q98),LookUp!$AG$2:$AH$17,2,FALSE)</f>
        <v>0</v>
      </c>
      <c r="BJ98" s="251">
        <f>VLOOKUP(CONCATENATE(R98,S98,T98,U98),LookUp!$AG$2:$AH$17,2,FALSE)</f>
        <v>5</v>
      </c>
      <c r="BK98" s="251">
        <f>VLOOKUP(CONCATENATE(V98,W98,X98,Y98),LookUp!$AG$2:$AH$17,2,FALSE)</f>
        <v>2</v>
      </c>
      <c r="BL98" s="251" t="str">
        <f>VLOOKUP(CONCATENATE(Z98,AA98,AB98,AC98),LookUp!$AG$2:$AH$17,2,FALSE)</f>
        <v>E</v>
      </c>
      <c r="BM98" s="252">
        <f>VLOOKUP(CONCATENATE(AD98,AE98,AF98,AG98),LookUp!$AG$2:$AH$17,2,FALSE)</f>
        <v>2</v>
      </c>
    </row>
    <row r="99" spans="1:65" ht="18.75" thickBot="1">
      <c r="A99" s="63" t="s">
        <v>528</v>
      </c>
      <c r="B99" s="172">
        <f>B98</f>
        <v>0</v>
      </c>
      <c r="C99" s="171">
        <f t="shared" ref="C99:AG99" si="58">C98</f>
        <v>0</v>
      </c>
      <c r="D99" s="171">
        <f t="shared" si="58"/>
        <v>0</v>
      </c>
      <c r="E99" s="171">
        <f t="shared" si="58"/>
        <v>1</v>
      </c>
      <c r="F99" s="170">
        <f t="shared" si="58"/>
        <v>1</v>
      </c>
      <c r="G99" s="170">
        <f t="shared" si="58"/>
        <v>1</v>
      </c>
      <c r="H99" s="170">
        <f t="shared" si="58"/>
        <v>1</v>
      </c>
      <c r="I99" s="170">
        <f t="shared" si="58"/>
        <v>1</v>
      </c>
      <c r="J99" s="171">
        <f t="shared" si="58"/>
        <v>0</v>
      </c>
      <c r="K99" s="171">
        <f t="shared" si="58"/>
        <v>0</v>
      </c>
      <c r="L99" s="171">
        <f t="shared" si="58"/>
        <v>0</v>
      </c>
      <c r="M99" s="171">
        <f t="shared" si="58"/>
        <v>0</v>
      </c>
      <c r="N99" s="170">
        <f t="shared" si="58"/>
        <v>0</v>
      </c>
      <c r="O99" s="170">
        <f t="shared" si="58"/>
        <v>0</v>
      </c>
      <c r="P99" s="170">
        <f t="shared" si="58"/>
        <v>0</v>
      </c>
      <c r="Q99" s="170">
        <f t="shared" si="58"/>
        <v>0</v>
      </c>
      <c r="R99" s="171">
        <f t="shared" si="58"/>
        <v>0</v>
      </c>
      <c r="S99" s="171">
        <f t="shared" si="58"/>
        <v>1</v>
      </c>
      <c r="T99" s="171">
        <f t="shared" si="58"/>
        <v>0</v>
      </c>
      <c r="U99" s="171">
        <f t="shared" si="58"/>
        <v>1</v>
      </c>
      <c r="V99" s="170">
        <f t="shared" si="58"/>
        <v>0</v>
      </c>
      <c r="W99" s="170">
        <f t="shared" si="58"/>
        <v>0</v>
      </c>
      <c r="X99" s="170">
        <f t="shared" si="58"/>
        <v>1</v>
      </c>
      <c r="Y99" s="170">
        <f t="shared" si="58"/>
        <v>0</v>
      </c>
      <c r="Z99" s="171">
        <f t="shared" si="58"/>
        <v>1</v>
      </c>
      <c r="AA99" s="171">
        <f t="shared" si="58"/>
        <v>1</v>
      </c>
      <c r="AB99" s="171">
        <f t="shared" si="58"/>
        <v>1</v>
      </c>
      <c r="AC99" s="171">
        <f t="shared" si="58"/>
        <v>0</v>
      </c>
      <c r="AD99" s="170">
        <f t="shared" si="58"/>
        <v>0</v>
      </c>
      <c r="AE99" s="170">
        <f t="shared" si="58"/>
        <v>0</v>
      </c>
      <c r="AF99" s="170">
        <f t="shared" si="58"/>
        <v>1</v>
      </c>
      <c r="AG99" s="136">
        <f t="shared" si="58"/>
        <v>0</v>
      </c>
      <c r="AH99" s="438"/>
      <c r="AI99" s="439"/>
      <c r="AJ99" s="439"/>
      <c r="AK99" s="439"/>
      <c r="AL99" s="439"/>
      <c r="AM99" s="439"/>
      <c r="AN99" s="439"/>
      <c r="AO99" s="439"/>
      <c r="AP99" s="439"/>
      <c r="AQ99" s="439"/>
      <c r="AR99" s="439"/>
      <c r="AS99" s="439"/>
      <c r="AT99" s="439"/>
      <c r="AU99" s="439"/>
      <c r="AV99" s="439"/>
      <c r="AW99" s="44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410</v>
      </c>
      <c r="B100" s="64">
        <f>HLOOKUP(B$3,$B$1:$AW$99,99,FALSE)</f>
        <v>0</v>
      </c>
      <c r="C100" s="65">
        <f t="shared" ref="C100:AW100" si="59">HLOOKUP(C$3,$B$1:$AW$99,99,FALSE)</f>
        <v>0</v>
      </c>
      <c r="D100" s="65">
        <f t="shared" si="59"/>
        <v>0</v>
      </c>
      <c r="E100" s="65">
        <f t="shared" si="59"/>
        <v>0</v>
      </c>
      <c r="F100" s="66">
        <f t="shared" si="59"/>
        <v>1</v>
      </c>
      <c r="G100" s="66">
        <f t="shared" si="59"/>
        <v>1</v>
      </c>
      <c r="H100" s="66">
        <f t="shared" si="59"/>
        <v>1</v>
      </c>
      <c r="I100" s="66">
        <f t="shared" si="59"/>
        <v>1</v>
      </c>
      <c r="J100" s="65">
        <f t="shared" si="59"/>
        <v>1</v>
      </c>
      <c r="K100" s="65">
        <f t="shared" si="59"/>
        <v>1</v>
      </c>
      <c r="L100" s="65">
        <f t="shared" si="59"/>
        <v>1</v>
      </c>
      <c r="M100" s="65">
        <f t="shared" si="59"/>
        <v>0</v>
      </c>
      <c r="N100" s="66">
        <f t="shared" si="59"/>
        <v>1</v>
      </c>
      <c r="O100" s="66">
        <f t="shared" si="59"/>
        <v>0</v>
      </c>
      <c r="P100" s="66">
        <f t="shared" si="59"/>
        <v>0</v>
      </c>
      <c r="Q100" s="65">
        <f t="shared" si="59"/>
        <v>0</v>
      </c>
      <c r="R100" s="65">
        <f t="shared" si="59"/>
        <v>0</v>
      </c>
      <c r="S100" s="65">
        <f t="shared" si="59"/>
        <v>0</v>
      </c>
      <c r="T100" s="65">
        <f t="shared" si="59"/>
        <v>0</v>
      </c>
      <c r="U100" s="65">
        <f t="shared" si="59"/>
        <v>0</v>
      </c>
      <c r="V100" s="66">
        <f t="shared" si="59"/>
        <v>0</v>
      </c>
      <c r="W100" s="66">
        <f t="shared" si="59"/>
        <v>0</v>
      </c>
      <c r="X100" s="66">
        <f t="shared" si="59"/>
        <v>0</v>
      </c>
      <c r="Y100" s="66">
        <f t="shared" si="59"/>
        <v>0</v>
      </c>
      <c r="Z100" s="65">
        <f t="shared" si="59"/>
        <v>0</v>
      </c>
      <c r="AA100" s="65">
        <f t="shared" si="59"/>
        <v>0</v>
      </c>
      <c r="AB100" s="65">
        <f t="shared" si="59"/>
        <v>1</v>
      </c>
      <c r="AC100" s="65">
        <f t="shared" si="59"/>
        <v>0</v>
      </c>
      <c r="AD100" s="66">
        <f t="shared" si="59"/>
        <v>1</v>
      </c>
      <c r="AE100" s="66">
        <f t="shared" si="59"/>
        <v>0</v>
      </c>
      <c r="AF100" s="66">
        <f t="shared" si="59"/>
        <v>1</v>
      </c>
      <c r="AG100" s="66">
        <f t="shared" si="59"/>
        <v>0</v>
      </c>
      <c r="AH100" s="65">
        <f t="shared" si="59"/>
        <v>0</v>
      </c>
      <c r="AI100" s="65">
        <f t="shared" si="59"/>
        <v>1</v>
      </c>
      <c r="AJ100" s="65">
        <f t="shared" si="59"/>
        <v>0</v>
      </c>
      <c r="AK100" s="65">
        <f t="shared" si="59"/>
        <v>1</v>
      </c>
      <c r="AL100" s="66">
        <f t="shared" si="59"/>
        <v>0</v>
      </c>
      <c r="AM100" s="66">
        <f t="shared" si="59"/>
        <v>1</v>
      </c>
      <c r="AN100" s="66">
        <f t="shared" si="59"/>
        <v>1</v>
      </c>
      <c r="AO100" s="65">
        <f t="shared" si="59"/>
        <v>1</v>
      </c>
      <c r="AP100" s="65">
        <f t="shared" si="59"/>
        <v>0</v>
      </c>
      <c r="AQ100" s="65">
        <f t="shared" si="59"/>
        <v>0</v>
      </c>
      <c r="AR100" s="65">
        <f t="shared" si="59"/>
        <v>0</v>
      </c>
      <c r="AS100" s="65">
        <f t="shared" si="59"/>
        <v>0</v>
      </c>
      <c r="AT100" s="66">
        <f t="shared" si="59"/>
        <v>0</v>
      </c>
      <c r="AU100" s="66">
        <f t="shared" si="59"/>
        <v>1</v>
      </c>
      <c r="AV100" s="66">
        <f t="shared" si="59"/>
        <v>0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467</v>
      </c>
      <c r="B101" s="68" t="str">
        <f>'Key1'!B79</f>
        <v>0</v>
      </c>
      <c r="C101" s="69" t="str">
        <f>'Key1'!C79</f>
        <v>1</v>
      </c>
      <c r="D101" s="69" t="str">
        <f>'Key1'!D79</f>
        <v>1</v>
      </c>
      <c r="E101" s="69" t="str">
        <f>'Key1'!E79</f>
        <v>0</v>
      </c>
      <c r="F101" s="70" t="str">
        <f>'Key1'!F79</f>
        <v>1</v>
      </c>
      <c r="G101" s="70" t="str">
        <f>'Key1'!G79</f>
        <v>0</v>
      </c>
      <c r="H101" s="70" t="str">
        <f>'Key1'!H79</f>
        <v>0</v>
      </c>
      <c r="I101" s="70" t="str">
        <f>'Key1'!I79</f>
        <v>1</v>
      </c>
      <c r="J101" s="69" t="str">
        <f>'Key1'!J79</f>
        <v>1</v>
      </c>
      <c r="K101" s="69" t="str">
        <f>'Key1'!K79</f>
        <v>0</v>
      </c>
      <c r="L101" s="69" t="str">
        <f>'Key1'!L79</f>
        <v>1</v>
      </c>
      <c r="M101" s="70" t="str">
        <f>'Key1'!M79</f>
        <v>0</v>
      </c>
      <c r="N101" s="70" t="str">
        <f>'Key1'!N79</f>
        <v>0</v>
      </c>
      <c r="O101" s="70" t="str">
        <f>'Key1'!O79</f>
        <v>1</v>
      </c>
      <c r="P101" s="70" t="str">
        <f>'Key1'!P79</f>
        <v>1</v>
      </c>
      <c r="Q101" s="70" t="str">
        <f>'Key1'!Q79</f>
        <v>0</v>
      </c>
      <c r="R101" s="69" t="str">
        <f>'Key1'!R79</f>
        <v>0</v>
      </c>
      <c r="S101" s="69" t="str">
        <f>'Key1'!S79</f>
        <v>0</v>
      </c>
      <c r="T101" s="69" t="str">
        <f>'Key1'!T79</f>
        <v>1</v>
      </c>
      <c r="U101" s="69" t="str">
        <f>'Key1'!U79</f>
        <v>0</v>
      </c>
      <c r="V101" s="70" t="str">
        <f>'Key1'!V79</f>
        <v>1</v>
      </c>
      <c r="W101" s="70" t="str">
        <f>'Key1'!W79</f>
        <v>0</v>
      </c>
      <c r="X101" s="70" t="str">
        <f>'Key1'!X79</f>
        <v>0</v>
      </c>
      <c r="Y101" s="70" t="str">
        <f>'Key1'!Y79</f>
        <v>1</v>
      </c>
      <c r="Z101" s="69" t="str">
        <f>'Key1'!Z79</f>
        <v>1</v>
      </c>
      <c r="AA101" s="69" t="str">
        <f>'Key1'!AA79</f>
        <v>1</v>
      </c>
      <c r="AB101" s="69" t="str">
        <f>'Key1'!AB79</f>
        <v>1</v>
      </c>
      <c r="AC101" s="69" t="str">
        <f>'Key1'!AC79</f>
        <v>1</v>
      </c>
      <c r="AD101" s="70" t="str">
        <f>'Key1'!AD79</f>
        <v>1</v>
      </c>
      <c r="AE101" s="70" t="str">
        <f>'Key1'!AE79</f>
        <v>1</v>
      </c>
      <c r="AF101" s="70" t="str">
        <f>'Key1'!AF79</f>
        <v>1</v>
      </c>
      <c r="AG101" s="70" t="str">
        <f>'Key1'!AG79</f>
        <v>0</v>
      </c>
      <c r="AH101" s="69" t="str">
        <f>'Key1'!AH79</f>
        <v>1</v>
      </c>
      <c r="AI101" s="69" t="str">
        <f>'Key1'!AI79</f>
        <v>1</v>
      </c>
      <c r="AJ101" s="69" t="str">
        <f>'Key1'!AJ79</f>
        <v>0</v>
      </c>
      <c r="AK101" s="70" t="str">
        <f>'Key1'!AK79</f>
        <v>0</v>
      </c>
      <c r="AL101" s="70" t="str">
        <f>'Key1'!AL79</f>
        <v>1</v>
      </c>
      <c r="AM101" s="70" t="str">
        <f>'Key1'!AM79</f>
        <v>0</v>
      </c>
      <c r="AN101" s="70" t="str">
        <f>'Key1'!AN79</f>
        <v>0</v>
      </c>
      <c r="AO101" s="70" t="str">
        <f>'Key1'!AO79</f>
        <v>1</v>
      </c>
      <c r="AP101" s="69" t="str">
        <f>'Key1'!AP79</f>
        <v>0</v>
      </c>
      <c r="AQ101" s="69" t="str">
        <f>'Key1'!AQ79</f>
        <v>0</v>
      </c>
      <c r="AR101" s="69" t="str">
        <f>'Key1'!AR79</f>
        <v>0</v>
      </c>
      <c r="AS101" s="69" t="str">
        <f>'Key1'!AS79</f>
        <v>1</v>
      </c>
      <c r="AT101" s="70" t="str">
        <f>'Key1'!AT79</f>
        <v>0</v>
      </c>
      <c r="AU101" s="70" t="str">
        <f>'Key1'!AU79</f>
        <v>0</v>
      </c>
      <c r="AV101" s="70" t="str">
        <f>'Key1'!AV79</f>
        <v>1</v>
      </c>
      <c r="AW101" s="71" t="str">
        <f>'Key1'!AW79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503</v>
      </c>
      <c r="B102" s="137">
        <f>IF(B100+B101=1,1,0)</f>
        <v>0</v>
      </c>
      <c r="C102" s="50">
        <f t="shared" ref="C102:AW102" si="60">IF(C100+C101=1,1,0)</f>
        <v>1</v>
      </c>
      <c r="D102" s="50">
        <f t="shared" si="60"/>
        <v>1</v>
      </c>
      <c r="E102" s="50">
        <f t="shared" si="60"/>
        <v>0</v>
      </c>
      <c r="F102" s="49">
        <f t="shared" si="60"/>
        <v>0</v>
      </c>
      <c r="G102" s="49">
        <f t="shared" si="60"/>
        <v>1</v>
      </c>
      <c r="H102" s="49">
        <f t="shared" si="60"/>
        <v>1</v>
      </c>
      <c r="I102" s="49">
        <f t="shared" si="60"/>
        <v>0</v>
      </c>
      <c r="J102" s="50">
        <f t="shared" si="60"/>
        <v>0</v>
      </c>
      <c r="K102" s="50">
        <f t="shared" si="60"/>
        <v>1</v>
      </c>
      <c r="L102" s="50">
        <f t="shared" si="60"/>
        <v>0</v>
      </c>
      <c r="M102" s="50">
        <f t="shared" si="60"/>
        <v>0</v>
      </c>
      <c r="N102" s="49">
        <f t="shared" si="60"/>
        <v>1</v>
      </c>
      <c r="O102" s="49">
        <f t="shared" si="60"/>
        <v>1</v>
      </c>
      <c r="P102" s="49">
        <f t="shared" si="60"/>
        <v>1</v>
      </c>
      <c r="Q102" s="50">
        <f t="shared" si="60"/>
        <v>0</v>
      </c>
      <c r="R102" s="50">
        <f t="shared" si="60"/>
        <v>0</v>
      </c>
      <c r="S102" s="50">
        <f t="shared" si="60"/>
        <v>0</v>
      </c>
      <c r="T102" s="50">
        <f t="shared" si="60"/>
        <v>1</v>
      </c>
      <c r="U102" s="50">
        <f t="shared" si="60"/>
        <v>0</v>
      </c>
      <c r="V102" s="49">
        <f t="shared" si="60"/>
        <v>1</v>
      </c>
      <c r="W102" s="49">
        <f t="shared" si="60"/>
        <v>0</v>
      </c>
      <c r="X102" s="49">
        <f t="shared" si="60"/>
        <v>0</v>
      </c>
      <c r="Y102" s="49">
        <f t="shared" si="60"/>
        <v>1</v>
      </c>
      <c r="Z102" s="50">
        <f t="shared" si="60"/>
        <v>1</v>
      </c>
      <c r="AA102" s="50">
        <f t="shared" si="60"/>
        <v>1</v>
      </c>
      <c r="AB102" s="50">
        <f t="shared" si="60"/>
        <v>0</v>
      </c>
      <c r="AC102" s="50">
        <f t="shared" si="60"/>
        <v>1</v>
      </c>
      <c r="AD102" s="49">
        <f t="shared" si="60"/>
        <v>0</v>
      </c>
      <c r="AE102" s="49">
        <f t="shared" si="60"/>
        <v>1</v>
      </c>
      <c r="AF102" s="49">
        <f t="shared" si="60"/>
        <v>0</v>
      </c>
      <c r="AG102" s="49">
        <f t="shared" si="60"/>
        <v>0</v>
      </c>
      <c r="AH102" s="50">
        <f t="shared" si="60"/>
        <v>1</v>
      </c>
      <c r="AI102" s="50">
        <f t="shared" si="60"/>
        <v>0</v>
      </c>
      <c r="AJ102" s="50">
        <f t="shared" si="60"/>
        <v>0</v>
      </c>
      <c r="AK102" s="50">
        <f t="shared" si="60"/>
        <v>1</v>
      </c>
      <c r="AL102" s="49">
        <f t="shared" si="60"/>
        <v>1</v>
      </c>
      <c r="AM102" s="49">
        <f t="shared" si="60"/>
        <v>1</v>
      </c>
      <c r="AN102" s="49">
        <f t="shared" si="60"/>
        <v>1</v>
      </c>
      <c r="AO102" s="50">
        <f t="shared" si="60"/>
        <v>0</v>
      </c>
      <c r="AP102" s="50">
        <f t="shared" si="60"/>
        <v>0</v>
      </c>
      <c r="AQ102" s="50">
        <f t="shared" si="60"/>
        <v>0</v>
      </c>
      <c r="AR102" s="50">
        <f t="shared" si="60"/>
        <v>0</v>
      </c>
      <c r="AS102" s="50">
        <f t="shared" si="60"/>
        <v>1</v>
      </c>
      <c r="AT102" s="49">
        <f t="shared" si="60"/>
        <v>0</v>
      </c>
      <c r="AU102" s="49">
        <f t="shared" si="60"/>
        <v>1</v>
      </c>
      <c r="AV102" s="49">
        <f t="shared" si="60"/>
        <v>1</v>
      </c>
      <c r="AW102" s="173">
        <f t="shared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6.5" customHeight="1" thickBot="1">
      <c r="A103" s="430" t="s">
        <v>485</v>
      </c>
      <c r="B103" s="130" t="s">
        <v>16</v>
      </c>
      <c r="C103" s="51" t="str">
        <f>LEFT(VLOOKUP(G103,LookUp!$T$2:$U$17,2,FALSE),1)</f>
        <v>1</v>
      </c>
      <c r="D103" s="51" t="str">
        <f>MID(VLOOKUP(G103,LookUp!$T$2:$U$17,2,FALSE),2,1)</f>
        <v>0</v>
      </c>
      <c r="E103" s="51" t="str">
        <f>MID(VLOOKUP(G103,LookUp!$T$2:$U$17,2,FALSE),3,1)</f>
        <v>0</v>
      </c>
      <c r="F103" s="51" t="str">
        <f>RIGHT(VLOOKUP(G103,LookUp!$T$2:$U$17,2,FALSE),1)</f>
        <v>1</v>
      </c>
      <c r="G103" s="53">
        <f>VLOOKUP(CONCATENATE(B102,C102,D102,E102,F102,G102),LookUp!$W$2:$AE$65,2,FALSE)</f>
        <v>9</v>
      </c>
      <c r="H103" s="130" t="s">
        <v>17</v>
      </c>
      <c r="I103" s="51" t="str">
        <f>LEFT(VLOOKUP(M103,LookUp!$T$2:$U$17,2,FALSE),1)</f>
        <v>0</v>
      </c>
      <c r="J103" s="51" t="str">
        <f>MID(VLOOKUP(M103,LookUp!$T$2:$U$17,2,FALSE),2,1)</f>
        <v>1</v>
      </c>
      <c r="K103" s="51" t="str">
        <f>MID(VLOOKUP(M103,LookUp!$T$2:$U$17,2,FALSE),3,1)</f>
        <v>1</v>
      </c>
      <c r="L103" s="51" t="str">
        <f>RIGHT(VLOOKUP(M103,LookUp!$T$2:$U$17,2,FALSE),1)</f>
        <v>1</v>
      </c>
      <c r="M103" s="53">
        <f>VLOOKUP(CONCATENATE(H102,I102,J102,K102,L102,M102),LookUp!$W$2:$AE$65,3,FALSE)</f>
        <v>7</v>
      </c>
      <c r="N103" s="130" t="s">
        <v>18</v>
      </c>
      <c r="O103" s="51" t="str">
        <f>LEFT(VLOOKUP(S103,LookUp!$T$2:$U$17,2,FALSE),1)</f>
        <v>0</v>
      </c>
      <c r="P103" s="51" t="str">
        <f>MID(VLOOKUP(S103,LookUp!$T$2:$U$17,2,FALSE),2,1)</f>
        <v>1</v>
      </c>
      <c r="Q103" s="51" t="str">
        <f>MID(VLOOKUP(S103,LookUp!$T$2:$U$17,2,FALSE),3,1)</f>
        <v>0</v>
      </c>
      <c r="R103" s="51" t="str">
        <f>RIGHT(VLOOKUP(S103,LookUp!$T$2:$U$17,2,FALSE),1)</f>
        <v>1</v>
      </c>
      <c r="S103" s="53">
        <f>VLOOKUP(CONCATENATE(N102,O102,P102,Q102,R102,S102),LookUp!$W$2:$AE$65,4,FALSE)</f>
        <v>5</v>
      </c>
      <c r="T103" s="130" t="s">
        <v>19</v>
      </c>
      <c r="U103" s="51" t="str">
        <f>LEFT(VLOOKUP(Y103,LookUp!$T$2:$U$17,2,FALSE),1)</f>
        <v>1</v>
      </c>
      <c r="V103" s="51" t="str">
        <f>MID(VLOOKUP(Y103,LookUp!$T$2:$U$17,2,FALSE),2,1)</f>
        <v>0</v>
      </c>
      <c r="W103" s="51" t="str">
        <f>MID(VLOOKUP(Y103,LookUp!$T$2:$U$17,2,FALSE),3,1)</f>
        <v>1</v>
      </c>
      <c r="X103" s="51" t="str">
        <f>RIGHT(VLOOKUP(Y103,LookUp!$T$2:$U$17,2,FALSE),1)</f>
        <v>0</v>
      </c>
      <c r="Y103" s="53">
        <f>VLOOKUP(CONCATENATE(T102,U102,V102,W102,X102,Y102),LookUp!$W$2:$AE$65,5,FALSE)</f>
        <v>10</v>
      </c>
      <c r="Z103" s="130" t="s">
        <v>98</v>
      </c>
      <c r="AA103" s="51" t="str">
        <f>LEFT(VLOOKUP(AE103,LookUp!$T$2:$U$17,2,FALSE),1)</f>
        <v>0</v>
      </c>
      <c r="AB103" s="51" t="str">
        <f>MID(VLOOKUP(AE103,LookUp!$T$2:$U$17,2,FALSE),2,1)</f>
        <v>0</v>
      </c>
      <c r="AC103" s="51" t="str">
        <f>MID(VLOOKUP(AE103,LookUp!$T$2:$U$17,2,FALSE),3,1)</f>
        <v>0</v>
      </c>
      <c r="AD103" s="51" t="str">
        <f>RIGHT(VLOOKUP(AE103,LookUp!$T$2:$U$17,2,FALSE),1)</f>
        <v>0</v>
      </c>
      <c r="AE103" s="53">
        <f>VLOOKUP(CONCATENATE(Z102,AA102,AB102,AC102,AD102,AE102),LookUp!$W$2:$AE$65,6,FALSE)</f>
        <v>0</v>
      </c>
      <c r="AF103" s="130" t="s">
        <v>20</v>
      </c>
      <c r="AG103" s="51" t="str">
        <f>LEFT(VLOOKUP(AK103,LookUp!$T$2:$U$17,2,FALSE),1)</f>
        <v>0</v>
      </c>
      <c r="AH103" s="131" t="str">
        <f>MID(VLOOKUP(AK103,LookUp!$T$2:$U$17,2,FALSE),2,1)</f>
        <v>1</v>
      </c>
      <c r="AI103" s="131" t="str">
        <f>MID(VLOOKUP(AK103,LookUp!$T$2:$U$17,2,FALSE),3,1)</f>
        <v>1</v>
      </c>
      <c r="AJ103" s="131" t="str">
        <f>RIGHT(VLOOKUP(AK103,LookUp!$T$2:$U$17,2,FALSE),1)</f>
        <v>1</v>
      </c>
      <c r="AK103" s="132">
        <f>VLOOKUP(CONCATENATE(AF102,AG102,AH102,AI102,AJ102,AK102),LookUp!$W$2:$AE$65,7,FALSE)</f>
        <v>7</v>
      </c>
      <c r="AL103" s="130" t="s">
        <v>22</v>
      </c>
      <c r="AM103" s="131" t="str">
        <f>LEFT(VLOOKUP(AQ103,LookUp!$T$2:$U$17,2,FALSE),1)</f>
        <v>0</v>
      </c>
      <c r="AN103" s="131" t="str">
        <f>MID(VLOOKUP(AQ103,LookUp!$T$2:$U$17,2,FALSE),2,1)</f>
        <v>0</v>
      </c>
      <c r="AO103" s="131" t="str">
        <f>MID(VLOOKUP(AQ103,LookUp!$T$2:$U$17,2,FALSE),3,1)</f>
        <v>0</v>
      </c>
      <c r="AP103" s="131" t="str">
        <f>RIGHT(VLOOKUP(AQ103,LookUp!$T$2:$U$17,2,FALSE),1)</f>
        <v>0</v>
      </c>
      <c r="AQ103" s="132">
        <f>VLOOKUP(CONCATENATE(AL102,AM102,AN102,AO102,AP102,AQ102),LookUp!$W$2:$AE$65,8,FALSE)</f>
        <v>0</v>
      </c>
      <c r="AR103" s="130" t="s">
        <v>21</v>
      </c>
      <c r="AS103" s="131" t="str">
        <f>LEFT(VLOOKUP(AW103,LookUp!$T$2:$U$17,2,FALSE),1)</f>
        <v>1</v>
      </c>
      <c r="AT103" s="131" t="str">
        <f>MID(VLOOKUP(AW103,LookUp!$T$2:$U$17,2,FALSE),2,1)</f>
        <v>0</v>
      </c>
      <c r="AU103" s="131" t="str">
        <f>MID(VLOOKUP(AW103,LookUp!$T$2:$U$17,2,FALSE),3,1)</f>
        <v>1</v>
      </c>
      <c r="AV103" s="131" t="str">
        <f>RIGHT(VLOOKUP(AW103,LookUp!$T$2:$U$17,2,FALSE),1)</f>
        <v>1</v>
      </c>
      <c r="AW103" s="132">
        <f>VLOOKUP(CONCATENATE(AR102,AS102,AT102,AU102,AV102,AW102),LookUp!$W$2:$AE$65,9,FALSE)</f>
        <v>11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430"/>
      <c r="B104" s="64" t="str">
        <f>C103</f>
        <v>1</v>
      </c>
      <c r="C104" s="65" t="str">
        <f>D103</f>
        <v>0</v>
      </c>
      <c r="D104" s="65" t="str">
        <f>E103</f>
        <v>0</v>
      </c>
      <c r="E104" s="65" t="str">
        <f>F103</f>
        <v>1</v>
      </c>
      <c r="F104" s="66" t="str">
        <f>I103</f>
        <v>0</v>
      </c>
      <c r="G104" s="66" t="str">
        <f>J103</f>
        <v>1</v>
      </c>
      <c r="H104" s="66" t="str">
        <f>K103</f>
        <v>1</v>
      </c>
      <c r="I104" s="66" t="str">
        <f>L103</f>
        <v>1</v>
      </c>
      <c r="J104" s="65" t="str">
        <f>O103</f>
        <v>0</v>
      </c>
      <c r="K104" s="65" t="str">
        <f>P103</f>
        <v>1</v>
      </c>
      <c r="L104" s="65" t="str">
        <f>Q103</f>
        <v>0</v>
      </c>
      <c r="M104" s="65" t="str">
        <f>R103</f>
        <v>1</v>
      </c>
      <c r="N104" s="66" t="str">
        <f>U103</f>
        <v>1</v>
      </c>
      <c r="O104" s="66" t="str">
        <f>V103</f>
        <v>0</v>
      </c>
      <c r="P104" s="66" t="str">
        <f>W103</f>
        <v>1</v>
      </c>
      <c r="Q104" s="66" t="str">
        <f>X103</f>
        <v>0</v>
      </c>
      <c r="R104" s="65" t="str">
        <f>AA103</f>
        <v>0</v>
      </c>
      <c r="S104" s="65" t="str">
        <f>AB103</f>
        <v>0</v>
      </c>
      <c r="T104" s="65" t="str">
        <f>AC103</f>
        <v>0</v>
      </c>
      <c r="U104" s="65" t="str">
        <f>AD103</f>
        <v>0</v>
      </c>
      <c r="V104" s="66" t="str">
        <f>AG103</f>
        <v>0</v>
      </c>
      <c r="W104" s="66" t="str">
        <f>AH103</f>
        <v>1</v>
      </c>
      <c r="X104" s="66" t="str">
        <f>AI103</f>
        <v>1</v>
      </c>
      <c r="Y104" s="66" t="str">
        <f>AJ103</f>
        <v>1</v>
      </c>
      <c r="Z104" s="65" t="str">
        <f>AM103</f>
        <v>0</v>
      </c>
      <c r="AA104" s="65" t="str">
        <f>AN103</f>
        <v>0</v>
      </c>
      <c r="AB104" s="65" t="str">
        <f>AO103</f>
        <v>0</v>
      </c>
      <c r="AC104" s="65" t="str">
        <f>AP103</f>
        <v>0</v>
      </c>
      <c r="AD104" s="66" t="str">
        <f>AS103</f>
        <v>1</v>
      </c>
      <c r="AE104" s="66" t="str">
        <f>AT103</f>
        <v>0</v>
      </c>
      <c r="AF104" s="66" t="str">
        <f>AU103</f>
        <v>1</v>
      </c>
      <c r="AG104" s="67" t="str">
        <f>AV103</f>
        <v>1</v>
      </c>
      <c r="AH104" s="412" t="s">
        <v>597</v>
      </c>
      <c r="AI104" s="413"/>
      <c r="AJ104" s="413"/>
      <c r="AK104" s="413"/>
      <c r="AL104" s="413"/>
      <c r="AM104" s="413"/>
      <c r="AN104" s="413"/>
      <c r="AO104" s="413"/>
      <c r="AP104" s="413"/>
      <c r="AQ104" s="413"/>
      <c r="AR104" s="413"/>
      <c r="AS104" s="413"/>
      <c r="AT104" s="413"/>
      <c r="AU104" s="413"/>
      <c r="AV104" s="413"/>
      <c r="AW104" s="414"/>
      <c r="AX104" s="2"/>
      <c r="AY104" s="2"/>
      <c r="AZ104" s="2"/>
      <c r="BA104" s="2"/>
      <c r="BB104" s="2"/>
      <c r="BC104" s="2"/>
      <c r="BD104" s="2"/>
      <c r="BE104" s="2"/>
    </row>
    <row r="105" spans="1:65" ht="18">
      <c r="A105" s="58" t="s">
        <v>486</v>
      </c>
      <c r="B105" s="68" t="str">
        <f>HLOOKUP(B$4,$B$1:$AG$104,104,FALSE)</f>
        <v>0</v>
      </c>
      <c r="C105" s="69" t="str">
        <f t="shared" ref="C105:AG105" si="61">HLOOKUP(C$4,$B$1:$AG$104,104,FALSE)</f>
        <v>1</v>
      </c>
      <c r="D105" s="69" t="str">
        <f t="shared" si="61"/>
        <v>0</v>
      </c>
      <c r="E105" s="69" t="str">
        <f t="shared" si="61"/>
        <v>0</v>
      </c>
      <c r="F105" s="70" t="str">
        <f t="shared" si="61"/>
        <v>1</v>
      </c>
      <c r="G105" s="70" t="str">
        <f t="shared" si="61"/>
        <v>1</v>
      </c>
      <c r="H105" s="70" t="str">
        <f t="shared" si="61"/>
        <v>0</v>
      </c>
      <c r="I105" s="70" t="str">
        <f t="shared" si="61"/>
        <v>0</v>
      </c>
      <c r="J105" s="69" t="str">
        <f t="shared" si="61"/>
        <v>1</v>
      </c>
      <c r="K105" s="69" t="str">
        <f t="shared" si="61"/>
        <v>1</v>
      </c>
      <c r="L105" s="69" t="str">
        <f t="shared" si="61"/>
        <v>1</v>
      </c>
      <c r="M105" s="69" t="str">
        <f t="shared" si="61"/>
        <v>0</v>
      </c>
      <c r="N105" s="70" t="str">
        <f t="shared" si="61"/>
        <v>0</v>
      </c>
      <c r="O105" s="70" t="str">
        <f t="shared" si="61"/>
        <v>0</v>
      </c>
      <c r="P105" s="70" t="str">
        <f t="shared" si="61"/>
        <v>1</v>
      </c>
      <c r="Q105" s="70" t="str">
        <f t="shared" si="61"/>
        <v>1</v>
      </c>
      <c r="R105" s="69" t="str">
        <f t="shared" si="61"/>
        <v>0</v>
      </c>
      <c r="S105" s="69" t="str">
        <f t="shared" si="61"/>
        <v>1</v>
      </c>
      <c r="T105" s="69" t="str">
        <f t="shared" si="61"/>
        <v>1</v>
      </c>
      <c r="U105" s="69" t="str">
        <f t="shared" si="61"/>
        <v>0</v>
      </c>
      <c r="V105" s="70" t="str">
        <f t="shared" si="61"/>
        <v>1</v>
      </c>
      <c r="W105" s="70" t="str">
        <f t="shared" si="61"/>
        <v>0</v>
      </c>
      <c r="X105" s="70" t="str">
        <f t="shared" si="61"/>
        <v>0</v>
      </c>
      <c r="Y105" s="70" t="str">
        <f t="shared" si="61"/>
        <v>0</v>
      </c>
      <c r="Z105" s="69" t="str">
        <f t="shared" si="61"/>
        <v>0</v>
      </c>
      <c r="AA105" s="69" t="str">
        <f t="shared" si="61"/>
        <v>1</v>
      </c>
      <c r="AB105" s="69" t="str">
        <f t="shared" si="61"/>
        <v>0</v>
      </c>
      <c r="AC105" s="69" t="str">
        <f t="shared" si="61"/>
        <v>1</v>
      </c>
      <c r="AD105" s="70" t="str">
        <f t="shared" si="61"/>
        <v>1</v>
      </c>
      <c r="AE105" s="70" t="str">
        <f t="shared" si="61"/>
        <v>0</v>
      </c>
      <c r="AF105" s="70" t="str">
        <f t="shared" si="61"/>
        <v>1</v>
      </c>
      <c r="AG105" s="71" t="str">
        <f t="shared" si="61"/>
        <v>0</v>
      </c>
      <c r="AH105" s="415"/>
      <c r="AI105" s="416"/>
      <c r="AJ105" s="416"/>
      <c r="AK105" s="416"/>
      <c r="AL105" s="416"/>
      <c r="AM105" s="416"/>
      <c r="AN105" s="416"/>
      <c r="AO105" s="416"/>
      <c r="AP105" s="416"/>
      <c r="AQ105" s="416"/>
      <c r="AR105" s="416"/>
      <c r="AS105" s="416"/>
      <c r="AT105" s="416"/>
      <c r="AU105" s="416"/>
      <c r="AV105" s="416"/>
      <c r="AW105" s="417"/>
      <c r="AX105" s="409" t="s">
        <v>678</v>
      </c>
      <c r="AY105" s="410"/>
      <c r="AZ105" s="410"/>
      <c r="BA105" s="410"/>
      <c r="BB105" s="410"/>
      <c r="BC105" s="410"/>
      <c r="BD105" s="410"/>
      <c r="BE105" s="410"/>
      <c r="BF105" s="410"/>
      <c r="BG105" s="410"/>
      <c r="BH105" s="410"/>
      <c r="BI105" s="410"/>
      <c r="BJ105" s="410"/>
      <c r="BK105" s="410"/>
      <c r="BL105" s="410"/>
      <c r="BM105" s="411"/>
    </row>
    <row r="106" spans="1:65" ht="18.75" thickBot="1">
      <c r="A106" s="58" t="s">
        <v>510</v>
      </c>
      <c r="B106" s="72">
        <f>IF(B105+B91=1,1,0)</f>
        <v>1</v>
      </c>
      <c r="C106" s="70">
        <f t="shared" ref="C106:AG106" si="62">IF(C105+C91=1,1,0)</f>
        <v>0</v>
      </c>
      <c r="D106" s="70">
        <f t="shared" si="62"/>
        <v>0</v>
      </c>
      <c r="E106" s="70">
        <f t="shared" si="62"/>
        <v>1</v>
      </c>
      <c r="F106" s="69">
        <f t="shared" si="62"/>
        <v>1</v>
      </c>
      <c r="G106" s="69">
        <f t="shared" si="62"/>
        <v>0</v>
      </c>
      <c r="H106" s="69">
        <f t="shared" si="62"/>
        <v>0</v>
      </c>
      <c r="I106" s="69">
        <f t="shared" si="62"/>
        <v>1</v>
      </c>
      <c r="J106" s="70">
        <f t="shared" si="62"/>
        <v>0</v>
      </c>
      <c r="K106" s="70">
        <f t="shared" si="62"/>
        <v>0</v>
      </c>
      <c r="L106" s="70">
        <f t="shared" si="62"/>
        <v>0</v>
      </c>
      <c r="M106" s="70">
        <f t="shared" si="62"/>
        <v>1</v>
      </c>
      <c r="N106" s="69">
        <f t="shared" si="62"/>
        <v>1</v>
      </c>
      <c r="O106" s="69">
        <f t="shared" si="62"/>
        <v>0</v>
      </c>
      <c r="P106" s="69">
        <f t="shared" si="62"/>
        <v>0</v>
      </c>
      <c r="Q106" s="69">
        <f t="shared" si="62"/>
        <v>0</v>
      </c>
      <c r="R106" s="70">
        <f t="shared" si="62"/>
        <v>0</v>
      </c>
      <c r="S106" s="70">
        <f t="shared" si="62"/>
        <v>0</v>
      </c>
      <c r="T106" s="70">
        <f t="shared" si="62"/>
        <v>0</v>
      </c>
      <c r="U106" s="70">
        <f t="shared" si="62"/>
        <v>0</v>
      </c>
      <c r="V106" s="69">
        <f t="shared" si="62"/>
        <v>0</v>
      </c>
      <c r="W106" s="69">
        <f t="shared" si="62"/>
        <v>1</v>
      </c>
      <c r="X106" s="69">
        <f t="shared" si="62"/>
        <v>1</v>
      </c>
      <c r="Y106" s="69">
        <f t="shared" si="62"/>
        <v>1</v>
      </c>
      <c r="Z106" s="70">
        <f t="shared" si="62"/>
        <v>0</v>
      </c>
      <c r="AA106" s="70">
        <f t="shared" si="62"/>
        <v>0</v>
      </c>
      <c r="AB106" s="70">
        <f t="shared" si="62"/>
        <v>0</v>
      </c>
      <c r="AC106" s="70">
        <f t="shared" si="62"/>
        <v>0</v>
      </c>
      <c r="AD106" s="69">
        <f t="shared" si="62"/>
        <v>0</v>
      </c>
      <c r="AE106" s="69">
        <f t="shared" si="62"/>
        <v>0</v>
      </c>
      <c r="AF106" s="69">
        <f t="shared" si="62"/>
        <v>1</v>
      </c>
      <c r="AG106" s="73">
        <f t="shared" si="62"/>
        <v>1</v>
      </c>
      <c r="AH106" s="415"/>
      <c r="AI106" s="416"/>
      <c r="AJ106" s="416"/>
      <c r="AK106" s="416"/>
      <c r="AL106" s="416"/>
      <c r="AM106" s="416"/>
      <c r="AN106" s="416"/>
      <c r="AO106" s="416"/>
      <c r="AP106" s="416"/>
      <c r="AQ106" s="416"/>
      <c r="AR106" s="416"/>
      <c r="AS106" s="416"/>
      <c r="AT106" s="416"/>
      <c r="AU106" s="416"/>
      <c r="AV106" s="416"/>
      <c r="AW106" s="417"/>
      <c r="AX106" s="250">
        <f>VLOOKUP(CONCATENATE(B99,C99,D99,E99),LookUp!$AG$2:$AH$17,2,FALSE)</f>
        <v>1</v>
      </c>
      <c r="AY106" s="251" t="str">
        <f>VLOOKUP(CONCATENATE(F99,G99,H99,I99),LookUp!$AG$2:$AH$17,2,FALSE)</f>
        <v>F</v>
      </c>
      <c r="AZ106" s="251">
        <f>VLOOKUP(CONCATENATE(J99,K99,L99,M99),LookUp!$AG$2:$AH$17,2,FALSE)</f>
        <v>0</v>
      </c>
      <c r="BA106" s="251">
        <f>VLOOKUP(CONCATENATE(N99,O99,P99,Q99),LookUp!$AG$2:$AH$17,2,FALSE)</f>
        <v>0</v>
      </c>
      <c r="BB106" s="251">
        <f>VLOOKUP(CONCATENATE(R99,S99,T99,U99),LookUp!$AG$2:$AH$17,2,FALSE)</f>
        <v>5</v>
      </c>
      <c r="BC106" s="251">
        <f>VLOOKUP(CONCATENATE(V99,W99,X99,Y99),LookUp!$AG$2:$AH$17,2,FALSE)</f>
        <v>2</v>
      </c>
      <c r="BD106" s="251" t="str">
        <f>VLOOKUP(CONCATENATE(Z99,AA99,AB99,AC99),LookUp!$AG$2:$AH$17,2,FALSE)</f>
        <v>E</v>
      </c>
      <c r="BE106" s="251">
        <f>VLOOKUP(CONCATENATE(AD99,AE99,AF99,AG99),LookUp!$AG$2:$AH$17,2,FALSE)</f>
        <v>2</v>
      </c>
      <c r="BF106" s="251">
        <f>VLOOKUP(CONCATENATE(B106,C106,D106,E106),LookUp!$AG$2:$AH$17,2,FALSE)</f>
        <v>9</v>
      </c>
      <c r="BG106" s="251">
        <f>VLOOKUP(CONCATENATE(F106,G106,H106,I106),LookUp!$AG$2:$AH$17,2,FALSE)</f>
        <v>9</v>
      </c>
      <c r="BH106" s="251">
        <f>VLOOKUP(CONCATENATE(J106,K106,L106,M106),LookUp!$AG$2:$AH$17,2,FALSE)</f>
        <v>1</v>
      </c>
      <c r="BI106" s="251">
        <f>VLOOKUP(CONCATENATE(N106,O106,P106,Q106),LookUp!$AG$2:$AH$17,2,FALSE)</f>
        <v>8</v>
      </c>
      <c r="BJ106" s="251">
        <f>VLOOKUP(CONCATENATE(R106,S106,T106,U106),LookUp!$AG$2:$AH$17,2,FALSE)</f>
        <v>0</v>
      </c>
      <c r="BK106" s="251">
        <f>VLOOKUP(CONCATENATE(V106,W106,X106,Y106),LookUp!$AG$2:$AH$17,2,FALSE)</f>
        <v>7</v>
      </c>
      <c r="BL106" s="251">
        <f>VLOOKUP(CONCATENATE(Z106,AA106,AB106,AC106),LookUp!$AG$2:$AH$17,2,FALSE)</f>
        <v>0</v>
      </c>
      <c r="BM106" s="252">
        <f>VLOOKUP(CONCATENATE(AD106,AE106,AF106,AG106),LookUp!$AG$2:$AH$17,2,FALSE)</f>
        <v>3</v>
      </c>
    </row>
    <row r="107" spans="1:65" ht="18.75" thickBot="1">
      <c r="A107" s="59" t="s">
        <v>523</v>
      </c>
      <c r="B107" s="172">
        <f>B106</f>
        <v>1</v>
      </c>
      <c r="C107" s="171">
        <f t="shared" ref="C107:AG107" si="63">C106</f>
        <v>0</v>
      </c>
      <c r="D107" s="171">
        <f t="shared" si="63"/>
        <v>0</v>
      </c>
      <c r="E107" s="171">
        <f t="shared" si="63"/>
        <v>1</v>
      </c>
      <c r="F107" s="170">
        <f t="shared" si="63"/>
        <v>1</v>
      </c>
      <c r="G107" s="170">
        <f t="shared" si="63"/>
        <v>0</v>
      </c>
      <c r="H107" s="170">
        <f t="shared" si="63"/>
        <v>0</v>
      </c>
      <c r="I107" s="170">
        <f t="shared" si="63"/>
        <v>1</v>
      </c>
      <c r="J107" s="171">
        <f t="shared" si="63"/>
        <v>0</v>
      </c>
      <c r="K107" s="171">
        <f t="shared" si="63"/>
        <v>0</v>
      </c>
      <c r="L107" s="171">
        <f t="shared" si="63"/>
        <v>0</v>
      </c>
      <c r="M107" s="171">
        <f t="shared" si="63"/>
        <v>1</v>
      </c>
      <c r="N107" s="170">
        <f t="shared" si="63"/>
        <v>1</v>
      </c>
      <c r="O107" s="170">
        <f t="shared" si="63"/>
        <v>0</v>
      </c>
      <c r="P107" s="170">
        <f t="shared" si="63"/>
        <v>0</v>
      </c>
      <c r="Q107" s="170">
        <f t="shared" si="63"/>
        <v>0</v>
      </c>
      <c r="R107" s="171">
        <f t="shared" si="63"/>
        <v>0</v>
      </c>
      <c r="S107" s="171">
        <f t="shared" si="63"/>
        <v>0</v>
      </c>
      <c r="T107" s="171">
        <f t="shared" si="63"/>
        <v>0</v>
      </c>
      <c r="U107" s="171">
        <f t="shared" si="63"/>
        <v>0</v>
      </c>
      <c r="V107" s="170">
        <f t="shared" si="63"/>
        <v>0</v>
      </c>
      <c r="W107" s="170">
        <f t="shared" si="63"/>
        <v>1</v>
      </c>
      <c r="X107" s="170">
        <f t="shared" si="63"/>
        <v>1</v>
      </c>
      <c r="Y107" s="170">
        <f t="shared" si="63"/>
        <v>1</v>
      </c>
      <c r="Z107" s="171">
        <f t="shared" si="63"/>
        <v>0</v>
      </c>
      <c r="AA107" s="171">
        <f t="shared" si="63"/>
        <v>0</v>
      </c>
      <c r="AB107" s="171">
        <f t="shared" si="63"/>
        <v>0</v>
      </c>
      <c r="AC107" s="171">
        <f t="shared" si="63"/>
        <v>0</v>
      </c>
      <c r="AD107" s="170">
        <f t="shared" si="63"/>
        <v>0</v>
      </c>
      <c r="AE107" s="170">
        <f t="shared" si="63"/>
        <v>0</v>
      </c>
      <c r="AF107" s="170">
        <f t="shared" si="63"/>
        <v>1</v>
      </c>
      <c r="AG107" s="136">
        <f t="shared" si="63"/>
        <v>1</v>
      </c>
      <c r="AH107" s="418"/>
      <c r="AI107" s="419"/>
      <c r="AJ107" s="419"/>
      <c r="AK107" s="419"/>
      <c r="AL107" s="419"/>
      <c r="AM107" s="419"/>
      <c r="AN107" s="419"/>
      <c r="AO107" s="419"/>
      <c r="AP107" s="419"/>
      <c r="AQ107" s="419"/>
      <c r="AR107" s="419"/>
      <c r="AS107" s="419"/>
      <c r="AT107" s="419"/>
      <c r="AU107" s="419"/>
      <c r="AV107" s="419"/>
      <c r="AW107" s="42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406</v>
      </c>
      <c r="B108" s="64">
        <f>HLOOKUP(B$3,$B$1:$AW$107,107,FALSE)</f>
        <v>1</v>
      </c>
      <c r="C108" s="65">
        <f t="shared" ref="C108:AW108" si="64">HLOOKUP(C$3,$B$1:$AW$107,107,FALSE)</f>
        <v>1</v>
      </c>
      <c r="D108" s="65">
        <f t="shared" si="64"/>
        <v>0</v>
      </c>
      <c r="E108" s="65">
        <f t="shared" si="64"/>
        <v>0</v>
      </c>
      <c r="F108" s="66">
        <f t="shared" si="64"/>
        <v>1</v>
      </c>
      <c r="G108" s="66">
        <f t="shared" si="64"/>
        <v>1</v>
      </c>
      <c r="H108" s="66">
        <f t="shared" si="64"/>
        <v>1</v>
      </c>
      <c r="I108" s="66">
        <f t="shared" si="64"/>
        <v>1</v>
      </c>
      <c r="J108" s="65">
        <f t="shared" si="64"/>
        <v>0</v>
      </c>
      <c r="K108" s="65">
        <f t="shared" si="64"/>
        <v>0</v>
      </c>
      <c r="L108" s="65">
        <f t="shared" si="64"/>
        <v>1</v>
      </c>
      <c r="M108" s="65">
        <f t="shared" si="64"/>
        <v>0</v>
      </c>
      <c r="N108" s="66">
        <f t="shared" si="64"/>
        <v>1</v>
      </c>
      <c r="O108" s="66">
        <f t="shared" si="64"/>
        <v>0</v>
      </c>
      <c r="P108" s="66">
        <f t="shared" si="64"/>
        <v>0</v>
      </c>
      <c r="Q108" s="65">
        <f t="shared" si="64"/>
        <v>0</v>
      </c>
      <c r="R108" s="65">
        <f t="shared" si="64"/>
        <v>1</v>
      </c>
      <c r="S108" s="65">
        <f t="shared" si="64"/>
        <v>1</v>
      </c>
      <c r="T108" s="65">
        <f t="shared" si="64"/>
        <v>1</v>
      </c>
      <c r="U108" s="65">
        <f t="shared" si="64"/>
        <v>1</v>
      </c>
      <c r="V108" s="66">
        <f t="shared" si="64"/>
        <v>0</v>
      </c>
      <c r="W108" s="66">
        <f t="shared" si="64"/>
        <v>0</v>
      </c>
      <c r="X108" s="66">
        <f t="shared" si="64"/>
        <v>0</v>
      </c>
      <c r="Y108" s="66">
        <f t="shared" si="64"/>
        <v>0</v>
      </c>
      <c r="Z108" s="65">
        <f t="shared" si="64"/>
        <v>0</v>
      </c>
      <c r="AA108" s="65">
        <f t="shared" si="64"/>
        <v>0</v>
      </c>
      <c r="AB108" s="65">
        <f t="shared" si="64"/>
        <v>0</v>
      </c>
      <c r="AC108" s="65">
        <f t="shared" si="64"/>
        <v>0</v>
      </c>
      <c r="AD108" s="66">
        <f t="shared" si="64"/>
        <v>0</v>
      </c>
      <c r="AE108" s="66">
        <f t="shared" si="64"/>
        <v>0</v>
      </c>
      <c r="AF108" s="66">
        <f t="shared" si="64"/>
        <v>0</v>
      </c>
      <c r="AG108" s="66">
        <f t="shared" si="64"/>
        <v>0</v>
      </c>
      <c r="AH108" s="65">
        <f t="shared" si="64"/>
        <v>1</v>
      </c>
      <c r="AI108" s="65">
        <f t="shared" si="64"/>
        <v>1</v>
      </c>
      <c r="AJ108" s="65">
        <f t="shared" si="64"/>
        <v>1</v>
      </c>
      <c r="AK108" s="65">
        <f t="shared" si="64"/>
        <v>0</v>
      </c>
      <c r="AL108" s="66">
        <f t="shared" si="64"/>
        <v>1</v>
      </c>
      <c r="AM108" s="66">
        <f t="shared" si="64"/>
        <v>0</v>
      </c>
      <c r="AN108" s="66">
        <f t="shared" si="64"/>
        <v>0</v>
      </c>
      <c r="AO108" s="65">
        <f t="shared" si="64"/>
        <v>0</v>
      </c>
      <c r="AP108" s="65">
        <f t="shared" si="64"/>
        <v>0</v>
      </c>
      <c r="AQ108" s="65">
        <f t="shared" si="64"/>
        <v>0</v>
      </c>
      <c r="AR108" s="65">
        <f t="shared" si="64"/>
        <v>0</v>
      </c>
      <c r="AS108" s="65">
        <f t="shared" si="64"/>
        <v>0</v>
      </c>
      <c r="AT108" s="66">
        <f t="shared" si="64"/>
        <v>0</v>
      </c>
      <c r="AU108" s="66">
        <f t="shared" si="64"/>
        <v>1</v>
      </c>
      <c r="AV108" s="66">
        <f t="shared" si="64"/>
        <v>1</v>
      </c>
      <c r="AW108" s="67">
        <f t="shared" si="64"/>
        <v>1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464</v>
      </c>
      <c r="B109" s="68" t="str">
        <f>'Key1'!B78</f>
        <v>1</v>
      </c>
      <c r="C109" s="69" t="str">
        <f>'Key1'!C78</f>
        <v>1</v>
      </c>
      <c r="D109" s="69" t="str">
        <f>'Key1'!D78</f>
        <v>0</v>
      </c>
      <c r="E109" s="69" t="str">
        <f>'Key1'!E78</f>
        <v>1</v>
      </c>
      <c r="F109" s="70" t="str">
        <f>'Key1'!F78</f>
        <v>1</v>
      </c>
      <c r="G109" s="70" t="str">
        <f>'Key1'!G78</f>
        <v>0</v>
      </c>
      <c r="H109" s="70" t="str">
        <f>'Key1'!H78</f>
        <v>1</v>
      </c>
      <c r="I109" s="70" t="str">
        <f>'Key1'!I78</f>
        <v>0</v>
      </c>
      <c r="J109" s="69" t="str">
        <f>'Key1'!J78</f>
        <v>0</v>
      </c>
      <c r="K109" s="69" t="str">
        <f>'Key1'!K78</f>
        <v>0</v>
      </c>
      <c r="L109" s="69" t="str">
        <f>'Key1'!L78</f>
        <v>1</v>
      </c>
      <c r="M109" s="70" t="str">
        <f>'Key1'!M78</f>
        <v>0</v>
      </c>
      <c r="N109" s="70" t="str">
        <f>'Key1'!N78</f>
        <v>1</v>
      </c>
      <c r="O109" s="70" t="str">
        <f>'Key1'!O78</f>
        <v>1</v>
      </c>
      <c r="P109" s="70" t="str">
        <f>'Key1'!P78</f>
        <v>0</v>
      </c>
      <c r="Q109" s="70" t="str">
        <f>'Key1'!Q78</f>
        <v>1</v>
      </c>
      <c r="R109" s="69" t="str">
        <f>'Key1'!R78</f>
        <v>0</v>
      </c>
      <c r="S109" s="69" t="str">
        <f>'Key1'!S78</f>
        <v>0</v>
      </c>
      <c r="T109" s="69" t="str">
        <f>'Key1'!T78</f>
        <v>0</v>
      </c>
      <c r="U109" s="69" t="str">
        <f>'Key1'!U78</f>
        <v>0</v>
      </c>
      <c r="V109" s="70" t="str">
        <f>'Key1'!V78</f>
        <v>0</v>
      </c>
      <c r="W109" s="70" t="str">
        <f>'Key1'!W78</f>
        <v>0</v>
      </c>
      <c r="X109" s="70" t="str">
        <f>'Key1'!X78</f>
        <v>1</v>
      </c>
      <c r="Y109" s="70" t="str">
        <f>'Key1'!Y78</f>
        <v>1</v>
      </c>
      <c r="Z109" s="69" t="str">
        <f>'Key1'!Z78</f>
        <v>0</v>
      </c>
      <c r="AA109" s="69" t="str">
        <f>'Key1'!AA78</f>
        <v>0</v>
      </c>
      <c r="AB109" s="69" t="str">
        <f>'Key1'!AB78</f>
        <v>1</v>
      </c>
      <c r="AC109" s="69" t="str">
        <f>'Key1'!AC78</f>
        <v>0</v>
      </c>
      <c r="AD109" s="70" t="str">
        <f>'Key1'!AD78</f>
        <v>1</v>
      </c>
      <c r="AE109" s="70" t="str">
        <f>'Key1'!AE78</f>
        <v>0</v>
      </c>
      <c r="AF109" s="70" t="str">
        <f>'Key1'!AF78</f>
        <v>1</v>
      </c>
      <c r="AG109" s="70" t="str">
        <f>'Key1'!AG78</f>
        <v>1</v>
      </c>
      <c r="AH109" s="69" t="str">
        <f>'Key1'!AH78</f>
        <v>0</v>
      </c>
      <c r="AI109" s="69" t="str">
        <f>'Key1'!AI78</f>
        <v>1</v>
      </c>
      <c r="AJ109" s="69" t="str">
        <f>'Key1'!AJ78</f>
        <v>1</v>
      </c>
      <c r="AK109" s="70" t="str">
        <f>'Key1'!AK78</f>
        <v>0</v>
      </c>
      <c r="AL109" s="70" t="str">
        <f>'Key1'!AL78</f>
        <v>1</v>
      </c>
      <c r="AM109" s="70" t="str">
        <f>'Key1'!AM78</f>
        <v>1</v>
      </c>
      <c r="AN109" s="70" t="str">
        <f>'Key1'!AN78</f>
        <v>1</v>
      </c>
      <c r="AO109" s="70" t="str">
        <f>'Key1'!AO78</f>
        <v>0</v>
      </c>
      <c r="AP109" s="69" t="str">
        <f>'Key1'!AP78</f>
        <v>1</v>
      </c>
      <c r="AQ109" s="69" t="str">
        <f>'Key1'!AQ78</f>
        <v>1</v>
      </c>
      <c r="AR109" s="69" t="str">
        <f>'Key1'!AR78</f>
        <v>1</v>
      </c>
      <c r="AS109" s="69" t="str">
        <f>'Key1'!AS78</f>
        <v>0</v>
      </c>
      <c r="AT109" s="70" t="str">
        <f>'Key1'!AT78</f>
        <v>0</v>
      </c>
      <c r="AU109" s="70" t="str">
        <f>'Key1'!AU78</f>
        <v>0</v>
      </c>
      <c r="AV109" s="70" t="str">
        <f>'Key1'!AV78</f>
        <v>1</v>
      </c>
      <c r="AW109" s="71" t="str">
        <f>'Key1'!AW78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497</v>
      </c>
      <c r="B110" s="137">
        <f>IF(B108+B109=1,1,0)</f>
        <v>0</v>
      </c>
      <c r="C110" s="50">
        <f t="shared" ref="C110:AW110" si="65">IF(C108+C109=1,1,0)</f>
        <v>0</v>
      </c>
      <c r="D110" s="50">
        <f t="shared" si="65"/>
        <v>0</v>
      </c>
      <c r="E110" s="50">
        <f t="shared" si="65"/>
        <v>1</v>
      </c>
      <c r="F110" s="49">
        <f t="shared" si="65"/>
        <v>0</v>
      </c>
      <c r="G110" s="49">
        <f t="shared" si="65"/>
        <v>1</v>
      </c>
      <c r="H110" s="49">
        <f t="shared" si="65"/>
        <v>0</v>
      </c>
      <c r="I110" s="49">
        <f t="shared" si="65"/>
        <v>1</v>
      </c>
      <c r="J110" s="50">
        <f t="shared" si="65"/>
        <v>0</v>
      </c>
      <c r="K110" s="50">
        <f t="shared" si="65"/>
        <v>0</v>
      </c>
      <c r="L110" s="50">
        <f t="shared" si="65"/>
        <v>0</v>
      </c>
      <c r="M110" s="50">
        <f t="shared" si="65"/>
        <v>0</v>
      </c>
      <c r="N110" s="49">
        <f t="shared" si="65"/>
        <v>0</v>
      </c>
      <c r="O110" s="49">
        <f t="shared" si="65"/>
        <v>1</v>
      </c>
      <c r="P110" s="49">
        <f t="shared" si="65"/>
        <v>0</v>
      </c>
      <c r="Q110" s="50">
        <f t="shared" si="65"/>
        <v>1</v>
      </c>
      <c r="R110" s="50">
        <f t="shared" si="65"/>
        <v>1</v>
      </c>
      <c r="S110" s="50">
        <f t="shared" si="65"/>
        <v>1</v>
      </c>
      <c r="T110" s="50">
        <f t="shared" si="65"/>
        <v>1</v>
      </c>
      <c r="U110" s="50">
        <f t="shared" si="65"/>
        <v>1</v>
      </c>
      <c r="V110" s="49">
        <f t="shared" si="65"/>
        <v>0</v>
      </c>
      <c r="W110" s="49">
        <f t="shared" si="65"/>
        <v>0</v>
      </c>
      <c r="X110" s="49">
        <f t="shared" si="65"/>
        <v>1</v>
      </c>
      <c r="Y110" s="49">
        <f t="shared" si="65"/>
        <v>1</v>
      </c>
      <c r="Z110" s="50">
        <f t="shared" si="65"/>
        <v>0</v>
      </c>
      <c r="AA110" s="50">
        <f t="shared" si="65"/>
        <v>0</v>
      </c>
      <c r="AB110" s="50">
        <f t="shared" si="65"/>
        <v>1</v>
      </c>
      <c r="AC110" s="50">
        <f t="shared" si="65"/>
        <v>0</v>
      </c>
      <c r="AD110" s="49">
        <f t="shared" si="65"/>
        <v>1</v>
      </c>
      <c r="AE110" s="49">
        <f t="shared" si="65"/>
        <v>0</v>
      </c>
      <c r="AF110" s="49">
        <f t="shared" si="65"/>
        <v>1</v>
      </c>
      <c r="AG110" s="49">
        <f t="shared" si="65"/>
        <v>1</v>
      </c>
      <c r="AH110" s="50">
        <f t="shared" si="65"/>
        <v>1</v>
      </c>
      <c r="AI110" s="50">
        <f t="shared" si="65"/>
        <v>0</v>
      </c>
      <c r="AJ110" s="50">
        <f t="shared" si="65"/>
        <v>0</v>
      </c>
      <c r="AK110" s="50">
        <f t="shared" si="65"/>
        <v>0</v>
      </c>
      <c r="AL110" s="49">
        <f t="shared" si="65"/>
        <v>0</v>
      </c>
      <c r="AM110" s="49">
        <f t="shared" si="65"/>
        <v>1</v>
      </c>
      <c r="AN110" s="49">
        <f t="shared" si="65"/>
        <v>1</v>
      </c>
      <c r="AO110" s="50">
        <f t="shared" si="65"/>
        <v>0</v>
      </c>
      <c r="AP110" s="50">
        <f t="shared" si="65"/>
        <v>1</v>
      </c>
      <c r="AQ110" s="50">
        <f t="shared" si="65"/>
        <v>1</v>
      </c>
      <c r="AR110" s="50">
        <f t="shared" si="65"/>
        <v>1</v>
      </c>
      <c r="AS110" s="50">
        <f t="shared" si="65"/>
        <v>0</v>
      </c>
      <c r="AT110" s="49">
        <f t="shared" si="65"/>
        <v>0</v>
      </c>
      <c r="AU110" s="49">
        <f t="shared" si="65"/>
        <v>1</v>
      </c>
      <c r="AV110" s="49">
        <f t="shared" si="65"/>
        <v>0</v>
      </c>
      <c r="AW110" s="173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6.5" customHeight="1" thickBot="1">
      <c r="A111" s="441" t="s">
        <v>367</v>
      </c>
      <c r="B111" s="130" t="s">
        <v>16</v>
      </c>
      <c r="C111" s="51" t="str">
        <f>LEFT(VLOOKUP(G111,LookUp!$T$2:$U$17,2,FALSE),1)</f>
        <v>0</v>
      </c>
      <c r="D111" s="51" t="str">
        <f>MID(VLOOKUP(G111,LookUp!$T$2:$U$17,2,FALSE),2,1)</f>
        <v>1</v>
      </c>
      <c r="E111" s="51" t="str">
        <f>MID(VLOOKUP(G111,LookUp!$T$2:$U$17,2,FALSE),3,1)</f>
        <v>1</v>
      </c>
      <c r="F111" s="51" t="str">
        <f>RIGHT(VLOOKUP(G111,LookUp!$T$2:$U$17,2,FALSE),1)</f>
        <v>1</v>
      </c>
      <c r="G111" s="53">
        <f>VLOOKUP(CONCATENATE(B110,C110,D110,E110,F110,G110),LookUp!$W$2:$AE$65,2,FALSE)</f>
        <v>7</v>
      </c>
      <c r="H111" s="130" t="s">
        <v>17</v>
      </c>
      <c r="I111" s="51" t="str">
        <f>LEFT(VLOOKUP(M111,LookUp!$T$2:$U$17,2,FALSE),1)</f>
        <v>1</v>
      </c>
      <c r="J111" s="51" t="str">
        <f>MID(VLOOKUP(M111,LookUp!$T$2:$U$17,2,FALSE),2,1)</f>
        <v>0</v>
      </c>
      <c r="K111" s="51" t="str">
        <f>MID(VLOOKUP(M111,LookUp!$T$2:$U$17,2,FALSE),3,1)</f>
        <v>0</v>
      </c>
      <c r="L111" s="51" t="str">
        <f>RIGHT(VLOOKUP(M111,LookUp!$T$2:$U$17,2,FALSE),1)</f>
        <v>1</v>
      </c>
      <c r="M111" s="53">
        <f>VLOOKUP(CONCATENATE(H110,I110,J110,K110,L110,M110),LookUp!$W$2:$AE$65,3,FALSE)</f>
        <v>9</v>
      </c>
      <c r="N111" s="130" t="s">
        <v>18</v>
      </c>
      <c r="O111" s="51" t="str">
        <f>LEFT(VLOOKUP(S111,LookUp!$T$2:$U$17,2,FALSE),1)</f>
        <v>1</v>
      </c>
      <c r="P111" s="51" t="str">
        <f>MID(VLOOKUP(S111,LookUp!$T$2:$U$17,2,FALSE),2,1)</f>
        <v>1</v>
      </c>
      <c r="Q111" s="51" t="str">
        <f>MID(VLOOKUP(S111,LookUp!$T$2:$U$17,2,FALSE),3,1)</f>
        <v>1</v>
      </c>
      <c r="R111" s="51" t="str">
        <f>RIGHT(VLOOKUP(S111,LookUp!$T$2:$U$17,2,FALSE),1)</f>
        <v>0</v>
      </c>
      <c r="S111" s="53">
        <f>VLOOKUP(CONCATENATE(N110,O110,P110,Q110,R110,S110),LookUp!$W$2:$AE$65,4,FALSE)</f>
        <v>14</v>
      </c>
      <c r="T111" s="130" t="s">
        <v>19</v>
      </c>
      <c r="U111" s="51" t="str">
        <f>LEFT(VLOOKUP(Y111,LookUp!$T$2:$U$17,2,FALSE),1)</f>
        <v>0</v>
      </c>
      <c r="V111" s="51" t="str">
        <f>MID(VLOOKUP(Y111,LookUp!$T$2:$U$17,2,FALSE),2,1)</f>
        <v>1</v>
      </c>
      <c r="W111" s="51" t="str">
        <f>MID(VLOOKUP(Y111,LookUp!$T$2:$U$17,2,FALSE),3,1)</f>
        <v>0</v>
      </c>
      <c r="X111" s="51" t="str">
        <f>RIGHT(VLOOKUP(Y111,LookUp!$T$2:$U$17,2,FALSE),1)</f>
        <v>0</v>
      </c>
      <c r="Y111" s="53">
        <f>VLOOKUP(CONCATENATE(T110,U110,V110,W110,X110,Y110),LookUp!$W$2:$AE$65,5,FALSE)</f>
        <v>4</v>
      </c>
      <c r="Z111" s="130" t="s">
        <v>98</v>
      </c>
      <c r="AA111" s="51" t="str">
        <f>LEFT(VLOOKUP(AE111,LookUp!$T$2:$U$17,2,FALSE),1)</f>
        <v>1</v>
      </c>
      <c r="AB111" s="51" t="str">
        <f>MID(VLOOKUP(AE111,LookUp!$T$2:$U$17,2,FALSE),2,1)</f>
        <v>0</v>
      </c>
      <c r="AC111" s="51" t="str">
        <f>MID(VLOOKUP(AE111,LookUp!$T$2:$U$17,2,FALSE),3,1)</f>
        <v>1</v>
      </c>
      <c r="AD111" s="51" t="str">
        <f>RIGHT(VLOOKUP(AE111,LookUp!$T$2:$U$17,2,FALSE),1)</f>
        <v>0</v>
      </c>
      <c r="AE111" s="53">
        <f>VLOOKUP(CONCATENATE(Z110,AA110,AB110,AC110,AD110,AE110),LookUp!$W$2:$AE$65,6,FALSE)</f>
        <v>10</v>
      </c>
      <c r="AF111" s="130" t="s">
        <v>20</v>
      </c>
      <c r="AG111" s="51" t="str">
        <f>LEFT(VLOOKUP(AK111,LookUp!$T$2:$U$17,2,FALSE),1)</f>
        <v>0</v>
      </c>
      <c r="AH111" s="51" t="str">
        <f>MID(VLOOKUP(AK111,LookUp!$T$2:$U$17,2,FALSE),2,1)</f>
        <v>0</v>
      </c>
      <c r="AI111" s="51" t="str">
        <f>MID(VLOOKUP(AK111,LookUp!$T$2:$U$17,2,FALSE),3,1)</f>
        <v>0</v>
      </c>
      <c r="AJ111" s="51" t="str">
        <f>RIGHT(VLOOKUP(AK111,LookUp!$T$2:$U$17,2,FALSE),1)</f>
        <v>1</v>
      </c>
      <c r="AK111" s="53">
        <f>VLOOKUP(CONCATENATE(AF110,AG110,AH110,AI110,AJ110,AK110),LookUp!$W$2:$AE$65,7,FALSE)</f>
        <v>1</v>
      </c>
      <c r="AL111" s="130" t="s">
        <v>22</v>
      </c>
      <c r="AM111" s="51" t="str">
        <f>LEFT(VLOOKUP(AQ111,LookUp!$T$2:$U$17,2,FALSE),1)</f>
        <v>1</v>
      </c>
      <c r="AN111" s="51" t="str">
        <f>MID(VLOOKUP(AQ111,LookUp!$T$2:$U$17,2,FALSE),2,1)</f>
        <v>1</v>
      </c>
      <c r="AO111" s="51" t="str">
        <f>MID(VLOOKUP(AQ111,LookUp!$T$2:$U$17,2,FALSE),3,1)</f>
        <v>1</v>
      </c>
      <c r="AP111" s="51" t="str">
        <f>RIGHT(VLOOKUP(AQ111,LookUp!$T$2:$U$17,2,FALSE),1)</f>
        <v>1</v>
      </c>
      <c r="AQ111" s="53">
        <f>VLOOKUP(CONCATENATE(AL110,AM110,AN110,AO110,AP110,AQ110),LookUp!$W$2:$AE$65,8,FALSE)</f>
        <v>15</v>
      </c>
      <c r="AR111" s="130" t="s">
        <v>21</v>
      </c>
      <c r="AS111" s="51" t="str">
        <f>LEFT(VLOOKUP(AW111,LookUp!$T$2:$U$17,2,FALSE),1)</f>
        <v>0</v>
      </c>
      <c r="AT111" s="51" t="str">
        <f>MID(VLOOKUP(AW111,LookUp!$T$2:$U$17,2,FALSE),2,1)</f>
        <v>1</v>
      </c>
      <c r="AU111" s="51" t="str">
        <f>MID(VLOOKUP(AW111,LookUp!$T$2:$U$17,2,FALSE),3,1)</f>
        <v>0</v>
      </c>
      <c r="AV111" s="51" t="str">
        <f>RIGHT(VLOOKUP(AW111,LookUp!$T$2:$U$17,2,FALSE),1)</f>
        <v>0</v>
      </c>
      <c r="AW111" s="53">
        <f>VLOOKUP(CONCATENATE(AR110,AS110,AT110,AU110,AV110,AW110),LookUp!$W$2:$AE$65,9,FALSE)</f>
        <v>4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441"/>
      <c r="B112" s="64" t="str">
        <f>C111</f>
        <v>0</v>
      </c>
      <c r="C112" s="65" t="str">
        <f>D111</f>
        <v>1</v>
      </c>
      <c r="D112" s="65" t="str">
        <f>E111</f>
        <v>1</v>
      </c>
      <c r="E112" s="65" t="str">
        <f>F111</f>
        <v>1</v>
      </c>
      <c r="F112" s="66" t="str">
        <f>I111</f>
        <v>1</v>
      </c>
      <c r="G112" s="66" t="str">
        <f>J111</f>
        <v>0</v>
      </c>
      <c r="H112" s="66" t="str">
        <f>K111</f>
        <v>0</v>
      </c>
      <c r="I112" s="66" t="str">
        <f>L111</f>
        <v>1</v>
      </c>
      <c r="J112" s="65" t="str">
        <f>O111</f>
        <v>1</v>
      </c>
      <c r="K112" s="65" t="str">
        <f>P111</f>
        <v>1</v>
      </c>
      <c r="L112" s="65" t="str">
        <f>Q111</f>
        <v>1</v>
      </c>
      <c r="M112" s="65" t="str">
        <f>R111</f>
        <v>0</v>
      </c>
      <c r="N112" s="66" t="str">
        <f>U111</f>
        <v>0</v>
      </c>
      <c r="O112" s="66" t="str">
        <f>V111</f>
        <v>1</v>
      </c>
      <c r="P112" s="66" t="str">
        <f>W111</f>
        <v>0</v>
      </c>
      <c r="Q112" s="66" t="str">
        <f>X111</f>
        <v>0</v>
      </c>
      <c r="R112" s="65" t="str">
        <f>AA111</f>
        <v>1</v>
      </c>
      <c r="S112" s="65" t="str">
        <f>AB111</f>
        <v>0</v>
      </c>
      <c r="T112" s="65" t="str">
        <f>AC111</f>
        <v>1</v>
      </c>
      <c r="U112" s="65" t="str">
        <f>AD111</f>
        <v>0</v>
      </c>
      <c r="V112" s="66" t="str">
        <f>AG111</f>
        <v>0</v>
      </c>
      <c r="W112" s="66" t="str">
        <f>AH111</f>
        <v>0</v>
      </c>
      <c r="X112" s="66" t="str">
        <f>AI111</f>
        <v>0</v>
      </c>
      <c r="Y112" s="66" t="str">
        <f>AJ111</f>
        <v>1</v>
      </c>
      <c r="Z112" s="65" t="str">
        <f>AM111</f>
        <v>1</v>
      </c>
      <c r="AA112" s="65" t="str">
        <f>AN111</f>
        <v>1</v>
      </c>
      <c r="AB112" s="65" t="str">
        <f>AO111</f>
        <v>1</v>
      </c>
      <c r="AC112" s="65" t="str">
        <f>AP111</f>
        <v>1</v>
      </c>
      <c r="AD112" s="66" t="str">
        <f>AS111</f>
        <v>0</v>
      </c>
      <c r="AE112" s="66" t="str">
        <f>AT111</f>
        <v>1</v>
      </c>
      <c r="AF112" s="66" t="str">
        <f>AU111</f>
        <v>0</v>
      </c>
      <c r="AG112" s="67" t="str">
        <f>AV111</f>
        <v>0</v>
      </c>
      <c r="AH112" s="432" t="s">
        <v>598</v>
      </c>
      <c r="AI112" s="433"/>
      <c r="AJ112" s="433"/>
      <c r="AK112" s="433"/>
      <c r="AL112" s="433"/>
      <c r="AM112" s="433"/>
      <c r="AN112" s="433"/>
      <c r="AO112" s="433"/>
      <c r="AP112" s="433"/>
      <c r="AQ112" s="433"/>
      <c r="AR112" s="433"/>
      <c r="AS112" s="433"/>
      <c r="AT112" s="433"/>
      <c r="AU112" s="433"/>
      <c r="AV112" s="433"/>
      <c r="AW112" s="434"/>
      <c r="AX112" s="2"/>
      <c r="AY112" s="2"/>
      <c r="AZ112" s="2"/>
      <c r="BA112" s="2"/>
      <c r="BB112" s="2"/>
      <c r="BC112" s="2"/>
      <c r="BD112" s="2"/>
      <c r="BE112" s="2"/>
    </row>
    <row r="113" spans="1:65" ht="18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0</v>
      </c>
      <c r="D113" s="69" t="str">
        <f t="shared" si="66"/>
        <v>0</v>
      </c>
      <c r="E113" s="69" t="str">
        <f t="shared" si="66"/>
        <v>0</v>
      </c>
      <c r="F113" s="70" t="str">
        <f t="shared" si="66"/>
        <v>0</v>
      </c>
      <c r="G113" s="70" t="str">
        <f t="shared" si="66"/>
        <v>0</v>
      </c>
      <c r="H113" s="70" t="str">
        <f t="shared" si="66"/>
        <v>1</v>
      </c>
      <c r="I113" s="70" t="str">
        <f t="shared" si="66"/>
        <v>1</v>
      </c>
      <c r="J113" s="69" t="str">
        <f t="shared" si="66"/>
        <v>0</v>
      </c>
      <c r="K113" s="69" t="str">
        <f t="shared" si="66"/>
        <v>0</v>
      </c>
      <c r="L113" s="69" t="str">
        <f t="shared" si="66"/>
        <v>0</v>
      </c>
      <c r="M113" s="69" t="str">
        <f t="shared" si="66"/>
        <v>1</v>
      </c>
      <c r="N113" s="70" t="str">
        <f t="shared" si="66"/>
        <v>1</v>
      </c>
      <c r="O113" s="70" t="str">
        <f t="shared" si="66"/>
        <v>0</v>
      </c>
      <c r="P113" s="70" t="str">
        <f t="shared" si="66"/>
        <v>0</v>
      </c>
      <c r="Q113" s="70" t="str">
        <f t="shared" si="66"/>
        <v>1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1</v>
      </c>
      <c r="U113" s="69" t="str">
        <f t="shared" si="66"/>
        <v>1</v>
      </c>
      <c r="V113" s="70" t="str">
        <f t="shared" si="66"/>
        <v>0</v>
      </c>
      <c r="W113" s="70" t="str">
        <f t="shared" si="66"/>
        <v>1</v>
      </c>
      <c r="X113" s="70" t="str">
        <f t="shared" si="66"/>
        <v>1</v>
      </c>
      <c r="Y113" s="70" t="str">
        <f t="shared" si="66"/>
        <v>1</v>
      </c>
      <c r="Z113" s="69" t="str">
        <f t="shared" si="66"/>
        <v>1</v>
      </c>
      <c r="AA113" s="69" t="str">
        <f t="shared" si="66"/>
        <v>0</v>
      </c>
      <c r="AB113" s="69" t="str">
        <f t="shared" si="66"/>
        <v>1</v>
      </c>
      <c r="AC113" s="69" t="str">
        <f t="shared" si="66"/>
        <v>0</v>
      </c>
      <c r="AD113" s="70" t="str">
        <f t="shared" si="66"/>
        <v>0</v>
      </c>
      <c r="AE113" s="70" t="str">
        <f t="shared" si="66"/>
        <v>1</v>
      </c>
      <c r="AF113" s="70" t="str">
        <f t="shared" si="66"/>
        <v>1</v>
      </c>
      <c r="AG113" s="71" t="str">
        <f t="shared" si="66"/>
        <v>1</v>
      </c>
      <c r="AH113" s="435"/>
      <c r="AI113" s="436"/>
      <c r="AJ113" s="436"/>
      <c r="AK113" s="436"/>
      <c r="AL113" s="436"/>
      <c r="AM113" s="436"/>
      <c r="AN113" s="436"/>
      <c r="AO113" s="436"/>
      <c r="AP113" s="436"/>
      <c r="AQ113" s="436"/>
      <c r="AR113" s="436"/>
      <c r="AS113" s="436"/>
      <c r="AT113" s="436"/>
      <c r="AU113" s="436"/>
      <c r="AV113" s="436"/>
      <c r="AW113" s="437"/>
      <c r="AX113" s="409" t="s">
        <v>679</v>
      </c>
      <c r="AY113" s="410"/>
      <c r="AZ113" s="410"/>
      <c r="BA113" s="410"/>
      <c r="BB113" s="410"/>
      <c r="BC113" s="410"/>
      <c r="BD113" s="410"/>
      <c r="BE113" s="410"/>
      <c r="BF113" s="410"/>
      <c r="BG113" s="410"/>
      <c r="BH113" s="410"/>
      <c r="BI113" s="410"/>
      <c r="BJ113" s="410"/>
      <c r="BK113" s="410"/>
      <c r="BL113" s="410"/>
      <c r="BM113" s="411"/>
    </row>
    <row r="114" spans="1:65" ht="18.75" thickBot="1">
      <c r="A114" s="62" t="s">
        <v>517</v>
      </c>
      <c r="B114" s="72">
        <f>IF(B113+B99=1,1,0)</f>
        <v>0</v>
      </c>
      <c r="C114" s="70">
        <f t="shared" ref="C114:AG114" si="67">IF(C113+C99=1,1,0)</f>
        <v>0</v>
      </c>
      <c r="D114" s="70">
        <f t="shared" si="67"/>
        <v>0</v>
      </c>
      <c r="E114" s="70">
        <f t="shared" si="67"/>
        <v>1</v>
      </c>
      <c r="F114" s="69">
        <f t="shared" si="67"/>
        <v>1</v>
      </c>
      <c r="G114" s="69">
        <f t="shared" si="67"/>
        <v>1</v>
      </c>
      <c r="H114" s="69">
        <f t="shared" si="67"/>
        <v>0</v>
      </c>
      <c r="I114" s="69">
        <f t="shared" si="67"/>
        <v>0</v>
      </c>
      <c r="J114" s="70">
        <f t="shared" si="67"/>
        <v>0</v>
      </c>
      <c r="K114" s="70">
        <f t="shared" si="67"/>
        <v>0</v>
      </c>
      <c r="L114" s="70">
        <f t="shared" si="67"/>
        <v>0</v>
      </c>
      <c r="M114" s="70">
        <f t="shared" si="67"/>
        <v>1</v>
      </c>
      <c r="N114" s="69">
        <f t="shared" si="67"/>
        <v>1</v>
      </c>
      <c r="O114" s="69">
        <f t="shared" si="67"/>
        <v>0</v>
      </c>
      <c r="P114" s="69">
        <f t="shared" si="67"/>
        <v>0</v>
      </c>
      <c r="Q114" s="69">
        <f t="shared" si="67"/>
        <v>1</v>
      </c>
      <c r="R114" s="70">
        <f t="shared" si="67"/>
        <v>1</v>
      </c>
      <c r="S114" s="70">
        <f t="shared" si="67"/>
        <v>0</v>
      </c>
      <c r="T114" s="70">
        <f t="shared" si="67"/>
        <v>1</v>
      </c>
      <c r="U114" s="70">
        <f t="shared" si="67"/>
        <v>0</v>
      </c>
      <c r="V114" s="69">
        <f t="shared" si="67"/>
        <v>0</v>
      </c>
      <c r="W114" s="69">
        <f t="shared" si="67"/>
        <v>1</v>
      </c>
      <c r="X114" s="69">
        <f t="shared" si="67"/>
        <v>0</v>
      </c>
      <c r="Y114" s="69">
        <f t="shared" si="67"/>
        <v>1</v>
      </c>
      <c r="Z114" s="70">
        <f t="shared" si="67"/>
        <v>0</v>
      </c>
      <c r="AA114" s="70">
        <f t="shared" si="67"/>
        <v>1</v>
      </c>
      <c r="AB114" s="70">
        <f t="shared" si="67"/>
        <v>0</v>
      </c>
      <c r="AC114" s="70">
        <f t="shared" si="67"/>
        <v>0</v>
      </c>
      <c r="AD114" s="69">
        <f t="shared" si="67"/>
        <v>0</v>
      </c>
      <c r="AE114" s="69">
        <f t="shared" si="67"/>
        <v>1</v>
      </c>
      <c r="AF114" s="69">
        <f t="shared" si="67"/>
        <v>0</v>
      </c>
      <c r="AG114" s="73">
        <f t="shared" si="67"/>
        <v>1</v>
      </c>
      <c r="AH114" s="435"/>
      <c r="AI114" s="436"/>
      <c r="AJ114" s="436"/>
      <c r="AK114" s="436"/>
      <c r="AL114" s="436"/>
      <c r="AM114" s="436"/>
      <c r="AN114" s="436"/>
      <c r="AO114" s="436"/>
      <c r="AP114" s="436"/>
      <c r="AQ114" s="436"/>
      <c r="AR114" s="436"/>
      <c r="AS114" s="436"/>
      <c r="AT114" s="436"/>
      <c r="AU114" s="436"/>
      <c r="AV114" s="436"/>
      <c r="AW114" s="437"/>
      <c r="AX114" s="250">
        <f>VLOOKUP(CONCATENATE(B107,C107,D107,E107),LookUp!$AG$2:$AH$17,2,FALSE)</f>
        <v>9</v>
      </c>
      <c r="AY114" s="251">
        <f>VLOOKUP(CONCATENATE(F107,G107,H107,I107),LookUp!$AG$2:$AH$17,2,FALSE)</f>
        <v>9</v>
      </c>
      <c r="AZ114" s="251">
        <f>VLOOKUP(CONCATENATE(J107,K107,L107,M107),LookUp!$AG$2:$AH$17,2,FALSE)</f>
        <v>1</v>
      </c>
      <c r="BA114" s="251">
        <f>VLOOKUP(CONCATENATE(N107,O107,P107,Q107),LookUp!$AG$2:$AH$17,2,FALSE)</f>
        <v>8</v>
      </c>
      <c r="BB114" s="251">
        <f>VLOOKUP(CONCATENATE(R107,S107,T107,U107),LookUp!$AG$2:$AH$17,2,FALSE)</f>
        <v>0</v>
      </c>
      <c r="BC114" s="251">
        <f>VLOOKUP(CONCATENATE(V107,W107,X107,Y107),LookUp!$AG$2:$AH$17,2,FALSE)</f>
        <v>7</v>
      </c>
      <c r="BD114" s="251">
        <f>VLOOKUP(CONCATENATE(Z107,AA107,AB107,AC107),LookUp!$AG$2:$AH$17,2,FALSE)</f>
        <v>0</v>
      </c>
      <c r="BE114" s="251">
        <f>VLOOKUP(CONCATENATE(AD107,AE107,AF107,AG107),LookUp!$AG$2:$AH$17,2,FALSE)</f>
        <v>3</v>
      </c>
      <c r="BF114" s="251">
        <f>VLOOKUP(CONCATENATE(B114,C114,D114,E114),LookUp!$AG$2:$AH$17,2,FALSE)</f>
        <v>1</v>
      </c>
      <c r="BG114" s="251" t="str">
        <f>VLOOKUP(CONCATENATE(F114,G114,H114,I114),LookUp!$AG$2:$AH$17,2,FALSE)</f>
        <v>C</v>
      </c>
      <c r="BH114" s="251">
        <f>VLOOKUP(CONCATENATE(J114,K114,L114,M114),LookUp!$AG$2:$AH$17,2,FALSE)</f>
        <v>1</v>
      </c>
      <c r="BI114" s="251">
        <f>VLOOKUP(CONCATENATE(N114,O114,P114,Q114),LookUp!$AG$2:$AH$17,2,FALSE)</f>
        <v>9</v>
      </c>
      <c r="BJ114" s="251" t="str">
        <f>VLOOKUP(CONCATENATE(R114,S114,T114,U114),LookUp!$AG$2:$AH$17,2,FALSE)</f>
        <v>A</v>
      </c>
      <c r="BK114" s="251">
        <f>VLOOKUP(CONCATENATE(V114,W114,X114,Y114),LookUp!$AG$2:$AH$17,2,FALSE)</f>
        <v>5</v>
      </c>
      <c r="BL114" s="251">
        <f>VLOOKUP(CONCATENATE(Z114,AA114,AB114,AC114),LookUp!$AG$2:$AH$17,2,FALSE)</f>
        <v>4</v>
      </c>
      <c r="BM114" s="252">
        <f>VLOOKUP(CONCATENATE(AD114,AE114,AF114,AG114),LookUp!$AG$2:$AH$17,2,FALSE)</f>
        <v>5</v>
      </c>
    </row>
    <row r="115" spans="1:65" ht="18.75" thickBot="1">
      <c r="A115" s="63" t="s">
        <v>529</v>
      </c>
      <c r="B115" s="172">
        <f>B114</f>
        <v>0</v>
      </c>
      <c r="C115" s="171">
        <f t="shared" ref="C115:AG115" si="68">C114</f>
        <v>0</v>
      </c>
      <c r="D115" s="171">
        <f t="shared" si="68"/>
        <v>0</v>
      </c>
      <c r="E115" s="171">
        <f t="shared" si="68"/>
        <v>1</v>
      </c>
      <c r="F115" s="170">
        <f t="shared" si="68"/>
        <v>1</v>
      </c>
      <c r="G115" s="170">
        <f t="shared" si="68"/>
        <v>1</v>
      </c>
      <c r="H115" s="170">
        <f t="shared" si="68"/>
        <v>0</v>
      </c>
      <c r="I115" s="170">
        <f t="shared" si="68"/>
        <v>0</v>
      </c>
      <c r="J115" s="171">
        <f t="shared" si="68"/>
        <v>0</v>
      </c>
      <c r="K115" s="171">
        <f t="shared" si="68"/>
        <v>0</v>
      </c>
      <c r="L115" s="171">
        <f t="shared" si="68"/>
        <v>0</v>
      </c>
      <c r="M115" s="171">
        <f t="shared" si="68"/>
        <v>1</v>
      </c>
      <c r="N115" s="170">
        <f t="shared" si="68"/>
        <v>1</v>
      </c>
      <c r="O115" s="170">
        <f t="shared" si="68"/>
        <v>0</v>
      </c>
      <c r="P115" s="170">
        <f t="shared" si="68"/>
        <v>0</v>
      </c>
      <c r="Q115" s="170">
        <f t="shared" si="68"/>
        <v>1</v>
      </c>
      <c r="R115" s="171">
        <f t="shared" si="68"/>
        <v>1</v>
      </c>
      <c r="S115" s="171">
        <f t="shared" si="68"/>
        <v>0</v>
      </c>
      <c r="T115" s="171">
        <f t="shared" si="68"/>
        <v>1</v>
      </c>
      <c r="U115" s="171">
        <f t="shared" si="68"/>
        <v>0</v>
      </c>
      <c r="V115" s="170">
        <f t="shared" si="68"/>
        <v>0</v>
      </c>
      <c r="W115" s="170">
        <f t="shared" si="68"/>
        <v>1</v>
      </c>
      <c r="X115" s="170">
        <f t="shared" si="68"/>
        <v>0</v>
      </c>
      <c r="Y115" s="170">
        <f t="shared" si="68"/>
        <v>1</v>
      </c>
      <c r="Z115" s="171">
        <f t="shared" si="68"/>
        <v>0</v>
      </c>
      <c r="AA115" s="171">
        <f t="shared" si="68"/>
        <v>1</v>
      </c>
      <c r="AB115" s="171">
        <f t="shared" si="68"/>
        <v>0</v>
      </c>
      <c r="AC115" s="171">
        <f t="shared" si="68"/>
        <v>0</v>
      </c>
      <c r="AD115" s="170">
        <f t="shared" si="68"/>
        <v>0</v>
      </c>
      <c r="AE115" s="170">
        <f t="shared" si="68"/>
        <v>1</v>
      </c>
      <c r="AF115" s="170">
        <f t="shared" si="68"/>
        <v>0</v>
      </c>
      <c r="AG115" s="136">
        <f t="shared" si="68"/>
        <v>1</v>
      </c>
      <c r="AH115" s="438"/>
      <c r="AI115" s="439"/>
      <c r="AJ115" s="439"/>
      <c r="AK115" s="439"/>
      <c r="AL115" s="439"/>
      <c r="AM115" s="439"/>
      <c r="AN115" s="439"/>
      <c r="AO115" s="439"/>
      <c r="AP115" s="439"/>
      <c r="AQ115" s="439"/>
      <c r="AR115" s="439"/>
      <c r="AS115" s="439"/>
      <c r="AT115" s="439"/>
      <c r="AU115" s="439"/>
      <c r="AV115" s="439"/>
      <c r="AW115" s="44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402</v>
      </c>
      <c r="B116" s="64">
        <f>HLOOKUP(B$3,$B$1:$AW$115,115,FALSE)</f>
        <v>1</v>
      </c>
      <c r="C116" s="65">
        <f t="shared" ref="C116:AW116" si="69">HLOOKUP(C$3,$B$1:$AW$115,115,FALSE)</f>
        <v>0</v>
      </c>
      <c r="D116" s="65">
        <f t="shared" si="69"/>
        <v>0</v>
      </c>
      <c r="E116" s="65">
        <f t="shared" si="69"/>
        <v>0</v>
      </c>
      <c r="F116" s="66">
        <f t="shared" si="69"/>
        <v>1</v>
      </c>
      <c r="G116" s="66">
        <f t="shared" si="69"/>
        <v>1</v>
      </c>
      <c r="H116" s="66">
        <f t="shared" si="69"/>
        <v>1</v>
      </c>
      <c r="I116" s="66">
        <f t="shared" si="69"/>
        <v>1</v>
      </c>
      <c r="J116" s="65">
        <f t="shared" si="69"/>
        <v>1</v>
      </c>
      <c r="K116" s="65">
        <f t="shared" si="69"/>
        <v>0</v>
      </c>
      <c r="L116" s="65">
        <f t="shared" si="69"/>
        <v>0</v>
      </c>
      <c r="M116" s="65">
        <f t="shared" si="69"/>
        <v>0</v>
      </c>
      <c r="N116" s="66">
        <f t="shared" si="69"/>
        <v>0</v>
      </c>
      <c r="O116" s="66">
        <f t="shared" si="69"/>
        <v>0</v>
      </c>
      <c r="P116" s="66">
        <f t="shared" si="69"/>
        <v>0</v>
      </c>
      <c r="Q116" s="65">
        <f t="shared" si="69"/>
        <v>0</v>
      </c>
      <c r="R116" s="65">
        <f t="shared" si="69"/>
        <v>1</v>
      </c>
      <c r="S116" s="65">
        <f t="shared" si="69"/>
        <v>1</v>
      </c>
      <c r="T116" s="65">
        <f t="shared" si="69"/>
        <v>1</v>
      </c>
      <c r="U116" s="65">
        <f t="shared" si="69"/>
        <v>1</v>
      </c>
      <c r="V116" s="66">
        <f t="shared" si="69"/>
        <v>0</v>
      </c>
      <c r="W116" s="66">
        <f t="shared" si="69"/>
        <v>0</v>
      </c>
      <c r="X116" s="66">
        <f t="shared" si="69"/>
        <v>1</v>
      </c>
      <c r="Y116" s="66">
        <f t="shared" si="69"/>
        <v>1</v>
      </c>
      <c r="Z116" s="65">
        <f t="shared" si="69"/>
        <v>1</v>
      </c>
      <c r="AA116" s="65">
        <f t="shared" si="69"/>
        <v>1</v>
      </c>
      <c r="AB116" s="65">
        <f t="shared" si="69"/>
        <v>0</v>
      </c>
      <c r="AC116" s="65">
        <f t="shared" si="69"/>
        <v>1</v>
      </c>
      <c r="AD116" s="66">
        <f t="shared" si="69"/>
        <v>0</v>
      </c>
      <c r="AE116" s="66">
        <f t="shared" si="69"/>
        <v>0</v>
      </c>
      <c r="AF116" s="66">
        <f t="shared" si="69"/>
        <v>0</v>
      </c>
      <c r="AG116" s="66">
        <f t="shared" si="69"/>
        <v>0</v>
      </c>
      <c r="AH116" s="65">
        <f t="shared" si="69"/>
        <v>1</v>
      </c>
      <c r="AI116" s="65">
        <f t="shared" si="69"/>
        <v>0</v>
      </c>
      <c r="AJ116" s="65">
        <f t="shared" si="69"/>
        <v>1</v>
      </c>
      <c r="AK116" s="65">
        <f t="shared" si="69"/>
        <v>0</v>
      </c>
      <c r="AL116" s="66">
        <f t="shared" si="69"/>
        <v>1</v>
      </c>
      <c r="AM116" s="66">
        <f t="shared" si="69"/>
        <v>0</v>
      </c>
      <c r="AN116" s="66">
        <f t="shared" si="69"/>
        <v>1</v>
      </c>
      <c r="AO116" s="65">
        <f t="shared" si="69"/>
        <v>0</v>
      </c>
      <c r="AP116" s="65">
        <f t="shared" si="69"/>
        <v>0</v>
      </c>
      <c r="AQ116" s="65">
        <f t="shared" si="69"/>
        <v>0</v>
      </c>
      <c r="AR116" s="65">
        <f t="shared" si="69"/>
        <v>0</v>
      </c>
      <c r="AS116" s="65">
        <f t="shared" si="69"/>
        <v>0</v>
      </c>
      <c r="AT116" s="66">
        <f t="shared" si="69"/>
        <v>1</v>
      </c>
      <c r="AU116" s="66">
        <f t="shared" si="69"/>
        <v>0</v>
      </c>
      <c r="AV116" s="66">
        <f t="shared" si="69"/>
        <v>1</v>
      </c>
      <c r="AW116" s="67">
        <f t="shared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463</v>
      </c>
      <c r="B117" s="68" t="str">
        <f>'Key1'!B77</f>
        <v>0</v>
      </c>
      <c r="C117" s="69" t="str">
        <f>'Key1'!C77</f>
        <v>0</v>
      </c>
      <c r="D117" s="69" t="str">
        <f>'Key1'!D77</f>
        <v>0</v>
      </c>
      <c r="E117" s="69" t="str">
        <f>'Key1'!E77</f>
        <v>0</v>
      </c>
      <c r="F117" s="70" t="str">
        <f>'Key1'!F77</f>
        <v>0</v>
      </c>
      <c r="G117" s="70" t="str">
        <f>'Key1'!G77</f>
        <v>1</v>
      </c>
      <c r="H117" s="70" t="str">
        <f>'Key1'!H77</f>
        <v>1</v>
      </c>
      <c r="I117" s="70" t="str">
        <f>'Key1'!I77</f>
        <v>0</v>
      </c>
      <c r="J117" s="69" t="str">
        <f>'Key1'!J77</f>
        <v>1</v>
      </c>
      <c r="K117" s="69" t="str">
        <f>'Key1'!K77</f>
        <v>1</v>
      </c>
      <c r="L117" s="69" t="str">
        <f>'Key1'!L77</f>
        <v>1</v>
      </c>
      <c r="M117" s="70" t="str">
        <f>'Key1'!M77</f>
        <v>0</v>
      </c>
      <c r="N117" s="70" t="str">
        <f>'Key1'!N77</f>
        <v>1</v>
      </c>
      <c r="O117" s="70" t="str">
        <f>'Key1'!O77</f>
        <v>1</v>
      </c>
      <c r="P117" s="70" t="str">
        <f>'Key1'!P77</f>
        <v>0</v>
      </c>
      <c r="Q117" s="70" t="str">
        <f>'Key1'!Q77</f>
        <v>1</v>
      </c>
      <c r="R117" s="69" t="str">
        <f>'Key1'!R77</f>
        <v>1</v>
      </c>
      <c r="S117" s="69" t="str">
        <f>'Key1'!S77</f>
        <v>0</v>
      </c>
      <c r="T117" s="69" t="str">
        <f>'Key1'!T77</f>
        <v>1</v>
      </c>
      <c r="U117" s="69" t="str">
        <f>'Key1'!U77</f>
        <v>0</v>
      </c>
      <c r="V117" s="70" t="str">
        <f>'Key1'!V77</f>
        <v>0</v>
      </c>
      <c r="W117" s="70" t="str">
        <f>'Key1'!W77</f>
        <v>1</v>
      </c>
      <c r="X117" s="70" t="str">
        <f>'Key1'!X77</f>
        <v>0</v>
      </c>
      <c r="Y117" s="70" t="str">
        <f>'Key1'!Y77</f>
        <v>0</v>
      </c>
      <c r="Z117" s="69" t="str">
        <f>'Key1'!Z77</f>
        <v>1</v>
      </c>
      <c r="AA117" s="69" t="str">
        <f>'Key1'!AA77</f>
        <v>0</v>
      </c>
      <c r="AB117" s="69" t="str">
        <f>'Key1'!AB77</f>
        <v>1</v>
      </c>
      <c r="AC117" s="69" t="str">
        <f>'Key1'!AC77</f>
        <v>0</v>
      </c>
      <c r="AD117" s="70" t="str">
        <f>'Key1'!AD77</f>
        <v>1</v>
      </c>
      <c r="AE117" s="70" t="str">
        <f>'Key1'!AE77</f>
        <v>1</v>
      </c>
      <c r="AF117" s="70" t="str">
        <f>'Key1'!AF77</f>
        <v>0</v>
      </c>
      <c r="AG117" s="70" t="str">
        <f>'Key1'!AG77</f>
        <v>0</v>
      </c>
      <c r="AH117" s="69" t="str">
        <f>'Key1'!AH77</f>
        <v>1</v>
      </c>
      <c r="AI117" s="69" t="str">
        <f>'Key1'!AI77</f>
        <v>1</v>
      </c>
      <c r="AJ117" s="69" t="str">
        <f>'Key1'!AJ77</f>
        <v>1</v>
      </c>
      <c r="AK117" s="70" t="str">
        <f>'Key1'!AK77</f>
        <v>1</v>
      </c>
      <c r="AL117" s="70" t="str">
        <f>'Key1'!AL77</f>
        <v>0</v>
      </c>
      <c r="AM117" s="70" t="str">
        <f>'Key1'!AM77</f>
        <v>1</v>
      </c>
      <c r="AN117" s="70" t="str">
        <f>'Key1'!AN77</f>
        <v>0</v>
      </c>
      <c r="AO117" s="70" t="str">
        <f>'Key1'!AO77</f>
        <v>1</v>
      </c>
      <c r="AP117" s="69" t="str">
        <f>'Key1'!AP77</f>
        <v>1</v>
      </c>
      <c r="AQ117" s="69" t="str">
        <f>'Key1'!AQ77</f>
        <v>0</v>
      </c>
      <c r="AR117" s="69" t="str">
        <f>'Key1'!AR77</f>
        <v>1</v>
      </c>
      <c r="AS117" s="69" t="str">
        <f>'Key1'!AS77</f>
        <v>1</v>
      </c>
      <c r="AT117" s="70" t="str">
        <f>'Key1'!AT77</f>
        <v>0</v>
      </c>
      <c r="AU117" s="70" t="str">
        <f>'Key1'!AU77</f>
        <v>1</v>
      </c>
      <c r="AV117" s="70" t="str">
        <f>'Key1'!AV77</f>
        <v>0</v>
      </c>
      <c r="AW117" s="71" t="str">
        <f>'Key1'!AW77</f>
        <v>1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504</v>
      </c>
      <c r="B118" s="137">
        <f>IF(B116+B117=1,1,0)</f>
        <v>1</v>
      </c>
      <c r="C118" s="50">
        <f t="shared" ref="C118:AW118" si="70">IF(C116+C117=1,1,0)</f>
        <v>0</v>
      </c>
      <c r="D118" s="50">
        <f t="shared" si="70"/>
        <v>0</v>
      </c>
      <c r="E118" s="50">
        <f t="shared" si="70"/>
        <v>0</v>
      </c>
      <c r="F118" s="49">
        <f t="shared" si="70"/>
        <v>1</v>
      </c>
      <c r="G118" s="49">
        <f t="shared" si="70"/>
        <v>0</v>
      </c>
      <c r="H118" s="49">
        <f t="shared" si="70"/>
        <v>0</v>
      </c>
      <c r="I118" s="49">
        <f t="shared" si="70"/>
        <v>1</v>
      </c>
      <c r="J118" s="50">
        <f t="shared" si="70"/>
        <v>0</v>
      </c>
      <c r="K118" s="50">
        <f t="shared" si="70"/>
        <v>1</v>
      </c>
      <c r="L118" s="50">
        <f t="shared" si="70"/>
        <v>1</v>
      </c>
      <c r="M118" s="50">
        <f t="shared" si="70"/>
        <v>0</v>
      </c>
      <c r="N118" s="49">
        <f t="shared" si="70"/>
        <v>1</v>
      </c>
      <c r="O118" s="49">
        <f t="shared" si="70"/>
        <v>1</v>
      </c>
      <c r="P118" s="49">
        <f t="shared" si="70"/>
        <v>0</v>
      </c>
      <c r="Q118" s="50">
        <f t="shared" si="70"/>
        <v>1</v>
      </c>
      <c r="R118" s="50">
        <f t="shared" si="70"/>
        <v>0</v>
      </c>
      <c r="S118" s="50">
        <f t="shared" si="70"/>
        <v>1</v>
      </c>
      <c r="T118" s="50">
        <f t="shared" si="70"/>
        <v>0</v>
      </c>
      <c r="U118" s="50">
        <f t="shared" si="70"/>
        <v>1</v>
      </c>
      <c r="V118" s="49">
        <f t="shared" si="70"/>
        <v>0</v>
      </c>
      <c r="W118" s="49">
        <f t="shared" si="70"/>
        <v>1</v>
      </c>
      <c r="X118" s="49">
        <f t="shared" si="70"/>
        <v>1</v>
      </c>
      <c r="Y118" s="49">
        <f t="shared" si="70"/>
        <v>1</v>
      </c>
      <c r="Z118" s="50">
        <f t="shared" si="70"/>
        <v>0</v>
      </c>
      <c r="AA118" s="50">
        <f t="shared" si="70"/>
        <v>1</v>
      </c>
      <c r="AB118" s="50">
        <f t="shared" si="70"/>
        <v>1</v>
      </c>
      <c r="AC118" s="50">
        <f t="shared" si="70"/>
        <v>1</v>
      </c>
      <c r="AD118" s="49">
        <f t="shared" si="70"/>
        <v>1</v>
      </c>
      <c r="AE118" s="49">
        <f t="shared" si="70"/>
        <v>1</v>
      </c>
      <c r="AF118" s="49">
        <f t="shared" si="70"/>
        <v>0</v>
      </c>
      <c r="AG118" s="49">
        <f t="shared" si="70"/>
        <v>0</v>
      </c>
      <c r="AH118" s="50">
        <f t="shared" si="70"/>
        <v>0</v>
      </c>
      <c r="AI118" s="50">
        <f t="shared" si="70"/>
        <v>1</v>
      </c>
      <c r="AJ118" s="50">
        <f t="shared" si="70"/>
        <v>0</v>
      </c>
      <c r="AK118" s="50">
        <f t="shared" si="70"/>
        <v>1</v>
      </c>
      <c r="AL118" s="49">
        <f t="shared" si="70"/>
        <v>1</v>
      </c>
      <c r="AM118" s="49">
        <f t="shared" si="70"/>
        <v>1</v>
      </c>
      <c r="AN118" s="49">
        <f t="shared" si="70"/>
        <v>1</v>
      </c>
      <c r="AO118" s="50">
        <f t="shared" si="70"/>
        <v>1</v>
      </c>
      <c r="AP118" s="50">
        <f t="shared" si="70"/>
        <v>1</v>
      </c>
      <c r="AQ118" s="50">
        <f t="shared" si="70"/>
        <v>0</v>
      </c>
      <c r="AR118" s="50">
        <f t="shared" si="70"/>
        <v>1</v>
      </c>
      <c r="AS118" s="50">
        <f t="shared" si="70"/>
        <v>1</v>
      </c>
      <c r="AT118" s="49">
        <f t="shared" si="70"/>
        <v>1</v>
      </c>
      <c r="AU118" s="49">
        <f t="shared" si="70"/>
        <v>1</v>
      </c>
      <c r="AV118" s="49">
        <f t="shared" si="70"/>
        <v>1</v>
      </c>
      <c r="AW118" s="173">
        <f t="shared" si="70"/>
        <v>1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6.5" customHeight="1" thickBot="1">
      <c r="A119" s="430" t="s">
        <v>485</v>
      </c>
      <c r="B119" s="130" t="s">
        <v>16</v>
      </c>
      <c r="C119" s="51" t="str">
        <f>LEFT(VLOOKUP(G119,LookUp!$T$2:$U$17,2,FALSE),1)</f>
        <v>0</v>
      </c>
      <c r="D119" s="51" t="str">
        <f>MID(VLOOKUP(G119,LookUp!$T$2:$U$17,2,FALSE),2,1)</f>
        <v>0</v>
      </c>
      <c r="E119" s="51" t="str">
        <f>MID(VLOOKUP(G119,LookUp!$T$2:$U$17,2,FALSE),3,1)</f>
        <v>0</v>
      </c>
      <c r="F119" s="51" t="str">
        <f>RIGHT(VLOOKUP(G119,LookUp!$T$2:$U$17,2,FALSE),1)</f>
        <v>1</v>
      </c>
      <c r="G119" s="53">
        <f>VLOOKUP(CONCATENATE(B118,C118,D118,E118,F118,G118),LookUp!$W$2:$AE$65,2,FALSE)</f>
        <v>1</v>
      </c>
      <c r="H119" s="130" t="s">
        <v>17</v>
      </c>
      <c r="I119" s="51" t="str">
        <f>LEFT(VLOOKUP(M119,LookUp!$T$2:$U$17,2,FALSE),1)</f>
        <v>1</v>
      </c>
      <c r="J119" s="51" t="str">
        <f>MID(VLOOKUP(M119,LookUp!$T$2:$U$17,2,FALSE),2,1)</f>
        <v>1</v>
      </c>
      <c r="K119" s="51" t="str">
        <f>MID(VLOOKUP(M119,LookUp!$T$2:$U$17,2,FALSE),3,1)</f>
        <v>0</v>
      </c>
      <c r="L119" s="51" t="str">
        <f>RIGHT(VLOOKUP(M119,LookUp!$T$2:$U$17,2,FALSE),1)</f>
        <v>1</v>
      </c>
      <c r="M119" s="53">
        <f>VLOOKUP(CONCATENATE(H118,I118,J118,K118,L118,M118),LookUp!$W$2:$AE$65,3,FALSE)</f>
        <v>13</v>
      </c>
      <c r="N119" s="130" t="s">
        <v>18</v>
      </c>
      <c r="O119" s="51" t="str">
        <f>LEFT(VLOOKUP(S119,LookUp!$T$2:$U$17,2,FALSE),1)</f>
        <v>1</v>
      </c>
      <c r="P119" s="51" t="str">
        <f>MID(VLOOKUP(S119,LookUp!$T$2:$U$17,2,FALSE),2,1)</f>
        <v>1</v>
      </c>
      <c r="Q119" s="51" t="str">
        <f>MID(VLOOKUP(S119,LookUp!$T$2:$U$17,2,FALSE),3,1)</f>
        <v>1</v>
      </c>
      <c r="R119" s="51" t="str">
        <f>RIGHT(VLOOKUP(S119,LookUp!$T$2:$U$17,2,FALSE),1)</f>
        <v>0</v>
      </c>
      <c r="S119" s="53">
        <f>VLOOKUP(CONCATENATE(N118,O118,P118,Q118,R118,S118),LookUp!$W$2:$AE$65,4,FALSE)</f>
        <v>14</v>
      </c>
      <c r="T119" s="130" t="s">
        <v>19</v>
      </c>
      <c r="U119" s="51" t="str">
        <f>LEFT(VLOOKUP(Y119,LookUp!$T$2:$U$17,2,FALSE),1)</f>
        <v>1</v>
      </c>
      <c r="V119" s="51" t="str">
        <f>MID(VLOOKUP(Y119,LookUp!$T$2:$U$17,2,FALSE),2,1)</f>
        <v>1</v>
      </c>
      <c r="W119" s="51" t="str">
        <f>MID(VLOOKUP(Y119,LookUp!$T$2:$U$17,2,FALSE),3,1)</f>
        <v>0</v>
      </c>
      <c r="X119" s="51" t="str">
        <f>RIGHT(VLOOKUP(Y119,LookUp!$T$2:$U$17,2,FALSE),1)</f>
        <v>0</v>
      </c>
      <c r="Y119" s="53">
        <f>VLOOKUP(CONCATENATE(T118,U118,V118,W118,X118,Y118),LookUp!$W$2:$AE$65,5,FALSE)</f>
        <v>12</v>
      </c>
      <c r="Z119" s="130" t="s">
        <v>98</v>
      </c>
      <c r="AA119" s="51" t="str">
        <f>LEFT(VLOOKUP(AE119,LookUp!$T$2:$U$17,2,FALSE),1)</f>
        <v>0</v>
      </c>
      <c r="AB119" s="51" t="str">
        <f>MID(VLOOKUP(AE119,LookUp!$T$2:$U$17,2,FALSE),2,1)</f>
        <v>1</v>
      </c>
      <c r="AC119" s="51" t="str">
        <f>MID(VLOOKUP(AE119,LookUp!$T$2:$U$17,2,FALSE),3,1)</f>
        <v>1</v>
      </c>
      <c r="AD119" s="51" t="str">
        <f>RIGHT(VLOOKUP(AE119,LookUp!$T$2:$U$17,2,FALSE),1)</f>
        <v>0</v>
      </c>
      <c r="AE119" s="53">
        <f>VLOOKUP(CONCATENATE(Z118,AA118,AB118,AC118,AD118,AE118),LookUp!$W$2:$AE$65,6,FALSE)</f>
        <v>6</v>
      </c>
      <c r="AF119" s="130" t="s">
        <v>20</v>
      </c>
      <c r="AG119" s="51" t="str">
        <f>LEFT(VLOOKUP(AK119,LookUp!$T$2:$U$17,2,FALSE),1)</f>
        <v>0</v>
      </c>
      <c r="AH119" s="131" t="str">
        <f>MID(VLOOKUP(AK119,LookUp!$T$2:$U$17,2,FALSE),2,1)</f>
        <v>1</v>
      </c>
      <c r="AI119" s="131" t="str">
        <f>MID(VLOOKUP(AK119,LookUp!$T$2:$U$17,2,FALSE),3,1)</f>
        <v>0</v>
      </c>
      <c r="AJ119" s="131" t="str">
        <f>RIGHT(VLOOKUP(AK119,LookUp!$T$2:$U$17,2,FALSE),1)</f>
        <v>0</v>
      </c>
      <c r="AK119" s="132">
        <f>VLOOKUP(CONCATENATE(AF118,AG118,AH118,AI118,AJ118,AK118),LookUp!$W$2:$AE$65,7,FALSE)</f>
        <v>4</v>
      </c>
      <c r="AL119" s="130" t="s">
        <v>22</v>
      </c>
      <c r="AM119" s="131" t="str">
        <f>LEFT(VLOOKUP(AQ119,LookUp!$T$2:$U$17,2,FALSE),1)</f>
        <v>0</v>
      </c>
      <c r="AN119" s="131" t="str">
        <f>MID(VLOOKUP(AQ119,LookUp!$T$2:$U$17,2,FALSE),2,1)</f>
        <v>0</v>
      </c>
      <c r="AO119" s="131" t="str">
        <f>MID(VLOOKUP(AQ119,LookUp!$T$2:$U$17,2,FALSE),3,1)</f>
        <v>1</v>
      </c>
      <c r="AP119" s="131" t="str">
        <f>RIGHT(VLOOKUP(AQ119,LookUp!$T$2:$U$17,2,FALSE),1)</f>
        <v>0</v>
      </c>
      <c r="AQ119" s="132">
        <f>VLOOKUP(CONCATENATE(AL118,AM118,AN118,AO118,AP118,AQ118),LookUp!$W$2:$AE$65,8,FALSE)</f>
        <v>2</v>
      </c>
      <c r="AR119" s="130" t="s">
        <v>21</v>
      </c>
      <c r="AS119" s="131" t="str">
        <f>LEFT(VLOOKUP(AW119,LookUp!$T$2:$U$17,2,FALSE),1)</f>
        <v>1</v>
      </c>
      <c r="AT119" s="131" t="str">
        <f>MID(VLOOKUP(AW119,LookUp!$T$2:$U$17,2,FALSE),2,1)</f>
        <v>0</v>
      </c>
      <c r="AU119" s="131" t="str">
        <f>MID(VLOOKUP(AW119,LookUp!$T$2:$U$17,2,FALSE),3,1)</f>
        <v>1</v>
      </c>
      <c r="AV119" s="131" t="str">
        <f>RIGHT(VLOOKUP(AW119,LookUp!$T$2:$U$17,2,FALSE),1)</f>
        <v>1</v>
      </c>
      <c r="AW119" s="132">
        <f>VLOOKUP(CONCATENATE(AR118,AS118,AT118,AU118,AV118,AW118),LookUp!$W$2:$AE$65,9,FALSE)</f>
        <v>11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430"/>
      <c r="B120" s="64" t="str">
        <f>C119</f>
        <v>0</v>
      </c>
      <c r="C120" s="65" t="str">
        <f>D119</f>
        <v>0</v>
      </c>
      <c r="D120" s="65" t="str">
        <f>E119</f>
        <v>0</v>
      </c>
      <c r="E120" s="65" t="str">
        <f>F119</f>
        <v>1</v>
      </c>
      <c r="F120" s="66" t="str">
        <f>I119</f>
        <v>1</v>
      </c>
      <c r="G120" s="66" t="str">
        <f>J119</f>
        <v>1</v>
      </c>
      <c r="H120" s="66" t="str">
        <f>K119</f>
        <v>0</v>
      </c>
      <c r="I120" s="66" t="str">
        <f>L119</f>
        <v>1</v>
      </c>
      <c r="J120" s="65" t="str">
        <f>O119</f>
        <v>1</v>
      </c>
      <c r="K120" s="65" t="str">
        <f>P119</f>
        <v>1</v>
      </c>
      <c r="L120" s="65" t="str">
        <f>Q119</f>
        <v>1</v>
      </c>
      <c r="M120" s="65" t="str">
        <f>R119</f>
        <v>0</v>
      </c>
      <c r="N120" s="66" t="str">
        <f>U119</f>
        <v>1</v>
      </c>
      <c r="O120" s="66" t="str">
        <f>V119</f>
        <v>1</v>
      </c>
      <c r="P120" s="66" t="str">
        <f>W119</f>
        <v>0</v>
      </c>
      <c r="Q120" s="66" t="str">
        <f>X119</f>
        <v>0</v>
      </c>
      <c r="R120" s="65" t="str">
        <f>AA119</f>
        <v>0</v>
      </c>
      <c r="S120" s="65" t="str">
        <f>AB119</f>
        <v>1</v>
      </c>
      <c r="T120" s="65" t="str">
        <f>AC119</f>
        <v>1</v>
      </c>
      <c r="U120" s="65" t="str">
        <f>AD119</f>
        <v>0</v>
      </c>
      <c r="V120" s="66" t="str">
        <f>AG119</f>
        <v>0</v>
      </c>
      <c r="W120" s="66" t="str">
        <f>AH119</f>
        <v>1</v>
      </c>
      <c r="X120" s="66" t="str">
        <f>AI119</f>
        <v>0</v>
      </c>
      <c r="Y120" s="66" t="str">
        <f>AJ119</f>
        <v>0</v>
      </c>
      <c r="Z120" s="65" t="str">
        <f>AM119</f>
        <v>0</v>
      </c>
      <c r="AA120" s="65" t="str">
        <f>AN119</f>
        <v>0</v>
      </c>
      <c r="AB120" s="65" t="str">
        <f>AO119</f>
        <v>1</v>
      </c>
      <c r="AC120" s="65" t="str">
        <f>AP119</f>
        <v>0</v>
      </c>
      <c r="AD120" s="66" t="str">
        <f>AS119</f>
        <v>1</v>
      </c>
      <c r="AE120" s="66" t="str">
        <f>AT119</f>
        <v>0</v>
      </c>
      <c r="AF120" s="66" t="str">
        <f>AU119</f>
        <v>1</v>
      </c>
      <c r="AG120" s="67" t="str">
        <f>AV119</f>
        <v>1</v>
      </c>
      <c r="AH120" s="412" t="s">
        <v>599</v>
      </c>
      <c r="AI120" s="413"/>
      <c r="AJ120" s="413"/>
      <c r="AK120" s="413"/>
      <c r="AL120" s="413"/>
      <c r="AM120" s="413"/>
      <c r="AN120" s="413"/>
      <c r="AO120" s="413"/>
      <c r="AP120" s="413"/>
      <c r="AQ120" s="413"/>
      <c r="AR120" s="413"/>
      <c r="AS120" s="413"/>
      <c r="AT120" s="413"/>
      <c r="AU120" s="413"/>
      <c r="AV120" s="413"/>
      <c r="AW120" s="414"/>
      <c r="AX120" s="2"/>
      <c r="AY120" s="2"/>
      <c r="AZ120" s="2"/>
      <c r="BA120" s="2"/>
      <c r="BB120" s="2"/>
      <c r="BC120" s="2"/>
      <c r="BD120" s="2"/>
      <c r="BE120" s="2"/>
    </row>
    <row r="121" spans="1:65" ht="18">
      <c r="A121" s="58" t="s">
        <v>486</v>
      </c>
      <c r="B121" s="68" t="str">
        <f>HLOOKUP(B$4,$B$1:$AG$120,120,FALSE)</f>
        <v>0</v>
      </c>
      <c r="C121" s="69" t="str">
        <f t="shared" ref="C121:AG121" si="71">HLOOKUP(C$4,$B$1:$AG$120,120,FALSE)</f>
        <v>0</v>
      </c>
      <c r="D121" s="69" t="str">
        <f t="shared" si="71"/>
        <v>0</v>
      </c>
      <c r="E121" s="69" t="str">
        <f t="shared" si="71"/>
        <v>0</v>
      </c>
      <c r="F121" s="70" t="str">
        <f t="shared" si="71"/>
        <v>1</v>
      </c>
      <c r="G121" s="70" t="str">
        <f t="shared" si="71"/>
        <v>0</v>
      </c>
      <c r="H121" s="70" t="str">
        <f t="shared" si="71"/>
        <v>0</v>
      </c>
      <c r="I121" s="70" t="str">
        <f t="shared" si="71"/>
        <v>0</v>
      </c>
      <c r="J121" s="69" t="str">
        <f t="shared" si="71"/>
        <v>0</v>
      </c>
      <c r="K121" s="69" t="str">
        <f t="shared" si="71"/>
        <v>0</v>
      </c>
      <c r="L121" s="69" t="str">
        <f t="shared" si="71"/>
        <v>0</v>
      </c>
      <c r="M121" s="69" t="str">
        <f t="shared" si="71"/>
        <v>0</v>
      </c>
      <c r="N121" s="70" t="str">
        <f t="shared" si="71"/>
        <v>1</v>
      </c>
      <c r="O121" s="70" t="str">
        <f t="shared" si="71"/>
        <v>1</v>
      </c>
      <c r="P121" s="70" t="str">
        <f t="shared" si="71"/>
        <v>1</v>
      </c>
      <c r="Q121" s="70" t="str">
        <f t="shared" si="71"/>
        <v>1</v>
      </c>
      <c r="R121" s="69" t="str">
        <f t="shared" si="71"/>
        <v>0</v>
      </c>
      <c r="S121" s="69" t="str">
        <f t="shared" si="71"/>
        <v>1</v>
      </c>
      <c r="T121" s="69" t="str">
        <f t="shared" si="71"/>
        <v>0</v>
      </c>
      <c r="U121" s="69" t="str">
        <f t="shared" si="71"/>
        <v>1</v>
      </c>
      <c r="V121" s="70" t="str">
        <f t="shared" si="71"/>
        <v>1</v>
      </c>
      <c r="W121" s="70" t="str">
        <f t="shared" si="71"/>
        <v>1</v>
      </c>
      <c r="X121" s="70" t="str">
        <f t="shared" si="71"/>
        <v>0</v>
      </c>
      <c r="Y121" s="70" t="str">
        <f t="shared" si="71"/>
        <v>1</v>
      </c>
      <c r="Z121" s="69" t="str">
        <f t="shared" si="71"/>
        <v>1</v>
      </c>
      <c r="AA121" s="69" t="str">
        <f t="shared" si="71"/>
        <v>1</v>
      </c>
      <c r="AB121" s="69" t="str">
        <f t="shared" si="71"/>
        <v>0</v>
      </c>
      <c r="AC121" s="69" t="str">
        <f t="shared" si="71"/>
        <v>1</v>
      </c>
      <c r="AD121" s="70" t="str">
        <f t="shared" si="71"/>
        <v>1</v>
      </c>
      <c r="AE121" s="70" t="str">
        <f t="shared" si="71"/>
        <v>1</v>
      </c>
      <c r="AF121" s="70" t="str">
        <f t="shared" si="71"/>
        <v>1</v>
      </c>
      <c r="AG121" s="71" t="str">
        <f t="shared" si="71"/>
        <v>0</v>
      </c>
      <c r="AH121" s="415"/>
      <c r="AI121" s="416"/>
      <c r="AJ121" s="416"/>
      <c r="AK121" s="416"/>
      <c r="AL121" s="416"/>
      <c r="AM121" s="416"/>
      <c r="AN121" s="416"/>
      <c r="AO121" s="416"/>
      <c r="AP121" s="416"/>
      <c r="AQ121" s="416"/>
      <c r="AR121" s="416"/>
      <c r="AS121" s="416"/>
      <c r="AT121" s="416"/>
      <c r="AU121" s="416"/>
      <c r="AV121" s="416"/>
      <c r="AW121" s="417"/>
      <c r="AX121" s="409" t="s">
        <v>680</v>
      </c>
      <c r="AY121" s="410"/>
      <c r="AZ121" s="410"/>
      <c r="BA121" s="410"/>
      <c r="BB121" s="410"/>
      <c r="BC121" s="410"/>
      <c r="BD121" s="410"/>
      <c r="BE121" s="410"/>
      <c r="BF121" s="410"/>
      <c r="BG121" s="410"/>
      <c r="BH121" s="410"/>
      <c r="BI121" s="410"/>
      <c r="BJ121" s="410"/>
      <c r="BK121" s="410"/>
      <c r="BL121" s="410"/>
      <c r="BM121" s="411"/>
    </row>
    <row r="122" spans="1:65" ht="18.75" thickBot="1">
      <c r="A122" s="58" t="s">
        <v>511</v>
      </c>
      <c r="B122" s="72">
        <f>IF(B121+B107=1,1,0)</f>
        <v>1</v>
      </c>
      <c r="C122" s="70">
        <f t="shared" ref="C122:AG122" si="72">IF(C121+C107=1,1,0)</f>
        <v>0</v>
      </c>
      <c r="D122" s="70">
        <f t="shared" si="72"/>
        <v>0</v>
      </c>
      <c r="E122" s="70">
        <f t="shared" si="72"/>
        <v>1</v>
      </c>
      <c r="F122" s="69">
        <f t="shared" si="72"/>
        <v>0</v>
      </c>
      <c r="G122" s="69">
        <f t="shared" si="72"/>
        <v>0</v>
      </c>
      <c r="H122" s="69">
        <f t="shared" si="72"/>
        <v>0</v>
      </c>
      <c r="I122" s="69">
        <f t="shared" si="72"/>
        <v>1</v>
      </c>
      <c r="J122" s="70">
        <f t="shared" si="72"/>
        <v>0</v>
      </c>
      <c r="K122" s="70">
        <f t="shared" si="72"/>
        <v>0</v>
      </c>
      <c r="L122" s="70">
        <f t="shared" si="72"/>
        <v>0</v>
      </c>
      <c r="M122" s="70">
        <f t="shared" si="72"/>
        <v>1</v>
      </c>
      <c r="N122" s="69">
        <f t="shared" si="72"/>
        <v>0</v>
      </c>
      <c r="O122" s="69">
        <f t="shared" si="72"/>
        <v>1</v>
      </c>
      <c r="P122" s="69">
        <f t="shared" si="72"/>
        <v>1</v>
      </c>
      <c r="Q122" s="69">
        <f t="shared" si="72"/>
        <v>1</v>
      </c>
      <c r="R122" s="70">
        <f t="shared" si="72"/>
        <v>0</v>
      </c>
      <c r="S122" s="70">
        <f t="shared" si="72"/>
        <v>1</v>
      </c>
      <c r="T122" s="70">
        <f t="shared" si="72"/>
        <v>0</v>
      </c>
      <c r="U122" s="70">
        <f t="shared" si="72"/>
        <v>1</v>
      </c>
      <c r="V122" s="69">
        <f t="shared" si="72"/>
        <v>1</v>
      </c>
      <c r="W122" s="69">
        <f t="shared" si="72"/>
        <v>0</v>
      </c>
      <c r="X122" s="69">
        <f t="shared" si="72"/>
        <v>1</v>
      </c>
      <c r="Y122" s="69">
        <f t="shared" si="72"/>
        <v>0</v>
      </c>
      <c r="Z122" s="70">
        <f t="shared" si="72"/>
        <v>1</v>
      </c>
      <c r="AA122" s="70">
        <f t="shared" si="72"/>
        <v>1</v>
      </c>
      <c r="AB122" s="70">
        <f t="shared" si="72"/>
        <v>0</v>
      </c>
      <c r="AC122" s="70">
        <f t="shared" si="72"/>
        <v>1</v>
      </c>
      <c r="AD122" s="69">
        <f t="shared" si="72"/>
        <v>1</v>
      </c>
      <c r="AE122" s="69">
        <f t="shared" si="72"/>
        <v>1</v>
      </c>
      <c r="AF122" s="69">
        <f t="shared" si="72"/>
        <v>0</v>
      </c>
      <c r="AG122" s="73">
        <f t="shared" si="72"/>
        <v>1</v>
      </c>
      <c r="AH122" s="415"/>
      <c r="AI122" s="416"/>
      <c r="AJ122" s="416"/>
      <c r="AK122" s="416"/>
      <c r="AL122" s="416"/>
      <c r="AM122" s="416"/>
      <c r="AN122" s="416"/>
      <c r="AO122" s="416"/>
      <c r="AP122" s="416"/>
      <c r="AQ122" s="416"/>
      <c r="AR122" s="416"/>
      <c r="AS122" s="416"/>
      <c r="AT122" s="416"/>
      <c r="AU122" s="416"/>
      <c r="AV122" s="416"/>
      <c r="AW122" s="417"/>
      <c r="AX122" s="250">
        <f>VLOOKUP(CONCATENATE(B115,C115,D115,E115),LookUp!$AG$2:$AH$17,2,FALSE)</f>
        <v>1</v>
      </c>
      <c r="AY122" s="251" t="str">
        <f>VLOOKUP(CONCATENATE(F115,G115,H115,I115),LookUp!$AG$2:$AH$17,2,FALSE)</f>
        <v>C</v>
      </c>
      <c r="AZ122" s="251">
        <f>VLOOKUP(CONCATENATE(J115,K115,L115,M115),LookUp!$AG$2:$AH$17,2,FALSE)</f>
        <v>1</v>
      </c>
      <c r="BA122" s="251">
        <f>VLOOKUP(CONCATENATE(N115,O115,P115,Q115),LookUp!$AG$2:$AH$17,2,FALSE)</f>
        <v>9</v>
      </c>
      <c r="BB122" s="251" t="str">
        <f>VLOOKUP(CONCATENATE(R115,S115,T115,U115),LookUp!$AG$2:$AH$17,2,FALSE)</f>
        <v>A</v>
      </c>
      <c r="BC122" s="251">
        <f>VLOOKUP(CONCATENATE(V115,W115,X115,Y115),LookUp!$AG$2:$AH$17,2,FALSE)</f>
        <v>5</v>
      </c>
      <c r="BD122" s="251">
        <f>VLOOKUP(CONCATENATE(Z115,AA115,AB115,AC115),LookUp!$AG$2:$AH$17,2,FALSE)</f>
        <v>4</v>
      </c>
      <c r="BE122" s="251">
        <f>VLOOKUP(CONCATENATE(AD115,AE115,AF115,AG115),LookUp!$AG$2:$AH$17,2,FALSE)</f>
        <v>5</v>
      </c>
      <c r="BF122" s="251">
        <f>VLOOKUP(CONCATENATE(B122,C122,D122,E122),LookUp!$AG$2:$AH$17,2,FALSE)</f>
        <v>9</v>
      </c>
      <c r="BG122" s="251">
        <f>VLOOKUP(CONCATENATE(F122,G122,H122,I122),LookUp!$AG$2:$AH$17,2,FALSE)</f>
        <v>1</v>
      </c>
      <c r="BH122" s="251">
        <f>VLOOKUP(CONCATENATE(J122,K122,L122,M122),LookUp!$AG$2:$AH$17,2,FALSE)</f>
        <v>1</v>
      </c>
      <c r="BI122" s="251">
        <f>VLOOKUP(CONCATENATE(N122,O122,P122,Q122),LookUp!$AG$2:$AH$17,2,FALSE)</f>
        <v>7</v>
      </c>
      <c r="BJ122" s="251">
        <f>VLOOKUP(CONCATENATE(R122,S122,T122,U122),LookUp!$AG$2:$AH$17,2,FALSE)</f>
        <v>5</v>
      </c>
      <c r="BK122" s="251" t="str">
        <f>VLOOKUP(CONCATENATE(V122,W122,X122,Y122),LookUp!$AG$2:$AH$17,2,FALSE)</f>
        <v>A</v>
      </c>
      <c r="BL122" s="251" t="str">
        <f>VLOOKUP(CONCATENATE(Z122,AA122,AB122,AC122),LookUp!$AG$2:$AH$17,2,FALSE)</f>
        <v>D</v>
      </c>
      <c r="BM122" s="252" t="str">
        <f>VLOOKUP(CONCATENATE(AD122,AE122,AF122,AG122),LookUp!$AG$2:$AH$17,2,FALSE)</f>
        <v>D</v>
      </c>
    </row>
    <row r="123" spans="1:65" ht="18.75" thickBot="1">
      <c r="A123" s="59" t="s">
        <v>524</v>
      </c>
      <c r="B123" s="172">
        <f>B122</f>
        <v>1</v>
      </c>
      <c r="C123" s="171">
        <f t="shared" ref="C123:AG123" si="73">C122</f>
        <v>0</v>
      </c>
      <c r="D123" s="171">
        <f t="shared" si="73"/>
        <v>0</v>
      </c>
      <c r="E123" s="171">
        <f t="shared" si="73"/>
        <v>1</v>
      </c>
      <c r="F123" s="170">
        <f t="shared" si="73"/>
        <v>0</v>
      </c>
      <c r="G123" s="170">
        <f t="shared" si="73"/>
        <v>0</v>
      </c>
      <c r="H123" s="170">
        <f t="shared" si="73"/>
        <v>0</v>
      </c>
      <c r="I123" s="170">
        <f t="shared" si="73"/>
        <v>1</v>
      </c>
      <c r="J123" s="171">
        <f t="shared" si="73"/>
        <v>0</v>
      </c>
      <c r="K123" s="171">
        <f t="shared" si="73"/>
        <v>0</v>
      </c>
      <c r="L123" s="171">
        <f t="shared" si="73"/>
        <v>0</v>
      </c>
      <c r="M123" s="171">
        <f t="shared" si="73"/>
        <v>1</v>
      </c>
      <c r="N123" s="170">
        <f t="shared" si="73"/>
        <v>0</v>
      </c>
      <c r="O123" s="170">
        <f t="shared" si="73"/>
        <v>1</v>
      </c>
      <c r="P123" s="170">
        <f t="shared" si="73"/>
        <v>1</v>
      </c>
      <c r="Q123" s="170">
        <f t="shared" si="73"/>
        <v>1</v>
      </c>
      <c r="R123" s="171">
        <f t="shared" si="73"/>
        <v>0</v>
      </c>
      <c r="S123" s="171">
        <f t="shared" si="73"/>
        <v>1</v>
      </c>
      <c r="T123" s="171">
        <f t="shared" si="73"/>
        <v>0</v>
      </c>
      <c r="U123" s="171">
        <f t="shared" si="73"/>
        <v>1</v>
      </c>
      <c r="V123" s="170">
        <f t="shared" si="73"/>
        <v>1</v>
      </c>
      <c r="W123" s="170">
        <f t="shared" si="73"/>
        <v>0</v>
      </c>
      <c r="X123" s="170">
        <f t="shared" si="73"/>
        <v>1</v>
      </c>
      <c r="Y123" s="170">
        <f t="shared" si="73"/>
        <v>0</v>
      </c>
      <c r="Z123" s="171">
        <f t="shared" si="73"/>
        <v>1</v>
      </c>
      <c r="AA123" s="171">
        <f t="shared" si="73"/>
        <v>1</v>
      </c>
      <c r="AB123" s="171">
        <f t="shared" si="73"/>
        <v>0</v>
      </c>
      <c r="AC123" s="171">
        <f t="shared" si="73"/>
        <v>1</v>
      </c>
      <c r="AD123" s="170">
        <f t="shared" si="73"/>
        <v>1</v>
      </c>
      <c r="AE123" s="170">
        <f t="shared" si="73"/>
        <v>1</v>
      </c>
      <c r="AF123" s="170">
        <f t="shared" si="73"/>
        <v>0</v>
      </c>
      <c r="AG123" s="136">
        <f t="shared" si="73"/>
        <v>1</v>
      </c>
      <c r="AH123" s="418"/>
      <c r="AI123" s="419"/>
      <c r="AJ123" s="419"/>
      <c r="AK123" s="419"/>
      <c r="AL123" s="419"/>
      <c r="AM123" s="419"/>
      <c r="AN123" s="419"/>
      <c r="AO123" s="419"/>
      <c r="AP123" s="419"/>
      <c r="AQ123" s="419"/>
      <c r="AR123" s="419"/>
      <c r="AS123" s="419"/>
      <c r="AT123" s="419"/>
      <c r="AU123" s="419"/>
      <c r="AV123" s="419"/>
      <c r="AW123" s="42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393</v>
      </c>
      <c r="B124" s="64">
        <f>HLOOKUP(B$3,$B$1:$AW$123,123,FALSE)</f>
        <v>1</v>
      </c>
      <c r="C124" s="65">
        <f t="shared" ref="C124:AW124" si="74">HLOOKUP(C$3,$B$1:$AW$123,123,FALSE)</f>
        <v>1</v>
      </c>
      <c r="D124" s="65">
        <f t="shared" si="74"/>
        <v>0</v>
      </c>
      <c r="E124" s="65">
        <f t="shared" si="74"/>
        <v>0</v>
      </c>
      <c r="F124" s="66">
        <f t="shared" si="74"/>
        <v>1</v>
      </c>
      <c r="G124" s="66">
        <f t="shared" si="74"/>
        <v>0</v>
      </c>
      <c r="H124" s="66">
        <f t="shared" si="74"/>
        <v>1</v>
      </c>
      <c r="I124" s="66">
        <f t="shared" si="74"/>
        <v>0</v>
      </c>
      <c r="J124" s="65">
        <f t="shared" si="74"/>
        <v>0</v>
      </c>
      <c r="K124" s="65">
        <f t="shared" si="74"/>
        <v>0</v>
      </c>
      <c r="L124" s="65">
        <f t="shared" si="74"/>
        <v>1</v>
      </c>
      <c r="M124" s="65">
        <f t="shared" si="74"/>
        <v>0</v>
      </c>
      <c r="N124" s="66">
        <f t="shared" si="74"/>
        <v>1</v>
      </c>
      <c r="O124" s="66">
        <f t="shared" si="74"/>
        <v>0</v>
      </c>
      <c r="P124" s="66">
        <f t="shared" si="74"/>
        <v>0</v>
      </c>
      <c r="Q124" s="65">
        <f t="shared" si="74"/>
        <v>0</v>
      </c>
      <c r="R124" s="65">
        <f t="shared" si="74"/>
        <v>1</v>
      </c>
      <c r="S124" s="65">
        <f t="shared" si="74"/>
        <v>0</v>
      </c>
      <c r="T124" s="65">
        <f t="shared" si="74"/>
        <v>1</v>
      </c>
      <c r="U124" s="65">
        <f t="shared" si="74"/>
        <v>0</v>
      </c>
      <c r="V124" s="66">
        <f t="shared" si="74"/>
        <v>1</v>
      </c>
      <c r="W124" s="66">
        <f t="shared" si="74"/>
        <v>1</v>
      </c>
      <c r="X124" s="66">
        <f t="shared" si="74"/>
        <v>1</v>
      </c>
      <c r="Y124" s="66">
        <f t="shared" si="74"/>
        <v>0</v>
      </c>
      <c r="Z124" s="65">
        <f t="shared" si="74"/>
        <v>1</v>
      </c>
      <c r="AA124" s="65">
        <f t="shared" si="74"/>
        <v>0</v>
      </c>
      <c r="AB124" s="65">
        <f t="shared" si="74"/>
        <v>1</v>
      </c>
      <c r="AC124" s="65">
        <f t="shared" si="74"/>
        <v>0</v>
      </c>
      <c r="AD124" s="66">
        <f t="shared" si="74"/>
        <v>1</v>
      </c>
      <c r="AE124" s="66">
        <f t="shared" si="74"/>
        <v>1</v>
      </c>
      <c r="AF124" s="66">
        <f t="shared" si="74"/>
        <v>1</v>
      </c>
      <c r="AG124" s="66">
        <f t="shared" si="74"/>
        <v>1</v>
      </c>
      <c r="AH124" s="65">
        <f t="shared" si="74"/>
        <v>0</v>
      </c>
      <c r="AI124" s="65">
        <f t="shared" si="74"/>
        <v>1</v>
      </c>
      <c r="AJ124" s="65">
        <f t="shared" si="74"/>
        <v>0</v>
      </c>
      <c r="AK124" s="65">
        <f t="shared" si="74"/>
        <v>1</v>
      </c>
      <c r="AL124" s="66">
        <f t="shared" si="74"/>
        <v>0</v>
      </c>
      <c r="AM124" s="66">
        <f t="shared" si="74"/>
        <v>1</v>
      </c>
      <c r="AN124" s="66">
        <f t="shared" si="74"/>
        <v>1</v>
      </c>
      <c r="AO124" s="65">
        <f t="shared" si="74"/>
        <v>0</v>
      </c>
      <c r="AP124" s="65">
        <f t="shared" si="74"/>
        <v>1</v>
      </c>
      <c r="AQ124" s="65">
        <f t="shared" si="74"/>
        <v>1</v>
      </c>
      <c r="AR124" s="65">
        <f t="shared" si="74"/>
        <v>1</v>
      </c>
      <c r="AS124" s="65">
        <f t="shared" si="74"/>
        <v>1</v>
      </c>
      <c r="AT124" s="66">
        <f t="shared" si="74"/>
        <v>1</v>
      </c>
      <c r="AU124" s="66">
        <f t="shared" si="74"/>
        <v>0</v>
      </c>
      <c r="AV124" s="66">
        <f t="shared" si="74"/>
        <v>1</v>
      </c>
      <c r="AW124" s="67">
        <f t="shared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462</v>
      </c>
      <c r="B125" s="68" t="str">
        <f>'Key1'!B76</f>
        <v>0</v>
      </c>
      <c r="C125" s="69" t="str">
        <f>'Key1'!C76</f>
        <v>1</v>
      </c>
      <c r="D125" s="69" t="str">
        <f>'Key1'!D76</f>
        <v>0</v>
      </c>
      <c r="E125" s="69" t="str">
        <f>'Key1'!E76</f>
        <v>0</v>
      </c>
      <c r="F125" s="70" t="str">
        <f>'Key1'!F76</f>
        <v>0</v>
      </c>
      <c r="G125" s="70" t="str">
        <f>'Key1'!G76</f>
        <v>1</v>
      </c>
      <c r="H125" s="70" t="str">
        <f>'Key1'!H76</f>
        <v>0</v>
      </c>
      <c r="I125" s="70" t="str">
        <f>'Key1'!I76</f>
        <v>1</v>
      </c>
      <c r="J125" s="69" t="str">
        <f>'Key1'!J76</f>
        <v>0</v>
      </c>
      <c r="K125" s="69" t="str">
        <f>'Key1'!K76</f>
        <v>1</v>
      </c>
      <c r="L125" s="69" t="str">
        <f>'Key1'!L76</f>
        <v>1</v>
      </c>
      <c r="M125" s="70" t="str">
        <f>'Key1'!M76</f>
        <v>0</v>
      </c>
      <c r="N125" s="70" t="str">
        <f>'Key1'!N76</f>
        <v>1</v>
      </c>
      <c r="O125" s="70" t="str">
        <f>'Key1'!O76</f>
        <v>0</v>
      </c>
      <c r="P125" s="70" t="str">
        <f>'Key1'!P76</f>
        <v>0</v>
      </c>
      <c r="Q125" s="70" t="str">
        <f>'Key1'!Q76</f>
        <v>0</v>
      </c>
      <c r="R125" s="69" t="str">
        <f>'Key1'!R76</f>
        <v>0</v>
      </c>
      <c r="S125" s="69" t="str">
        <f>'Key1'!S76</f>
        <v>1</v>
      </c>
      <c r="T125" s="69" t="str">
        <f>'Key1'!T76</f>
        <v>0</v>
      </c>
      <c r="U125" s="69" t="str">
        <f>'Key1'!U76</f>
        <v>1</v>
      </c>
      <c r="V125" s="70" t="str">
        <f>'Key1'!V76</f>
        <v>1</v>
      </c>
      <c r="W125" s="70" t="str">
        <f>'Key1'!W76</f>
        <v>0</v>
      </c>
      <c r="X125" s="70" t="str">
        <f>'Key1'!X76</f>
        <v>0</v>
      </c>
      <c r="Y125" s="70" t="str">
        <f>'Key1'!Y76</f>
        <v>0</v>
      </c>
      <c r="Z125" s="69" t="str">
        <f>'Key1'!Z76</f>
        <v>0</v>
      </c>
      <c r="AA125" s="69" t="str">
        <f>'Key1'!AA76</f>
        <v>0</v>
      </c>
      <c r="AB125" s="69" t="str">
        <f>'Key1'!AB76</f>
        <v>0</v>
      </c>
      <c r="AC125" s="69" t="str">
        <f>'Key1'!AC76</f>
        <v>1</v>
      </c>
      <c r="AD125" s="70" t="str">
        <f>'Key1'!AD76</f>
        <v>1</v>
      </c>
      <c r="AE125" s="70" t="str">
        <f>'Key1'!AE76</f>
        <v>0</v>
      </c>
      <c r="AF125" s="70" t="str">
        <f>'Key1'!AF76</f>
        <v>1</v>
      </c>
      <c r="AG125" s="70" t="str">
        <f>'Key1'!AG76</f>
        <v>0</v>
      </c>
      <c r="AH125" s="69" t="str">
        <f>'Key1'!AH76</f>
        <v>1</v>
      </c>
      <c r="AI125" s="69" t="str">
        <f>'Key1'!AI76</f>
        <v>0</v>
      </c>
      <c r="AJ125" s="69" t="str">
        <f>'Key1'!AJ76</f>
        <v>1</v>
      </c>
      <c r="AK125" s="70" t="str">
        <f>'Key1'!AK76</f>
        <v>1</v>
      </c>
      <c r="AL125" s="70" t="str">
        <f>'Key1'!AL76</f>
        <v>1</v>
      </c>
      <c r="AM125" s="70" t="str">
        <f>'Key1'!AM76</f>
        <v>1</v>
      </c>
      <c r="AN125" s="70" t="str">
        <f>'Key1'!AN76</f>
        <v>0</v>
      </c>
      <c r="AO125" s="70" t="str">
        <f>'Key1'!AO76</f>
        <v>0</v>
      </c>
      <c r="AP125" s="69" t="str">
        <f>'Key1'!AP76</f>
        <v>1</v>
      </c>
      <c r="AQ125" s="69" t="str">
        <f>'Key1'!AQ76</f>
        <v>1</v>
      </c>
      <c r="AR125" s="69" t="str">
        <f>'Key1'!AR76</f>
        <v>0</v>
      </c>
      <c r="AS125" s="69" t="str">
        <f>'Key1'!AS76</f>
        <v>0</v>
      </c>
      <c r="AT125" s="70" t="str">
        <f>'Key1'!AT76</f>
        <v>1</v>
      </c>
      <c r="AU125" s="70" t="str">
        <f>'Key1'!AU76</f>
        <v>1</v>
      </c>
      <c r="AV125" s="70" t="str">
        <f>'Key1'!AV76</f>
        <v>1</v>
      </c>
      <c r="AW125" s="71" t="str">
        <f>'Key1'!AW76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498</v>
      </c>
      <c r="B126" s="137">
        <f>IF(B124+B125=1,1,0)</f>
        <v>1</v>
      </c>
      <c r="C126" s="50">
        <f t="shared" ref="C126:AW126" si="75">IF(C124+C125=1,1,0)</f>
        <v>0</v>
      </c>
      <c r="D126" s="50">
        <f t="shared" si="75"/>
        <v>0</v>
      </c>
      <c r="E126" s="50">
        <f t="shared" si="75"/>
        <v>0</v>
      </c>
      <c r="F126" s="49">
        <f t="shared" si="75"/>
        <v>1</v>
      </c>
      <c r="G126" s="49">
        <f t="shared" si="75"/>
        <v>1</v>
      </c>
      <c r="H126" s="49">
        <f t="shared" si="75"/>
        <v>1</v>
      </c>
      <c r="I126" s="49">
        <f t="shared" si="75"/>
        <v>1</v>
      </c>
      <c r="J126" s="50">
        <f t="shared" si="75"/>
        <v>0</v>
      </c>
      <c r="K126" s="50">
        <f t="shared" si="75"/>
        <v>1</v>
      </c>
      <c r="L126" s="50">
        <f t="shared" si="75"/>
        <v>0</v>
      </c>
      <c r="M126" s="50">
        <f t="shared" si="75"/>
        <v>0</v>
      </c>
      <c r="N126" s="49">
        <f t="shared" si="75"/>
        <v>0</v>
      </c>
      <c r="O126" s="49">
        <f t="shared" si="75"/>
        <v>0</v>
      </c>
      <c r="P126" s="49">
        <f t="shared" si="75"/>
        <v>0</v>
      </c>
      <c r="Q126" s="50">
        <f t="shared" si="75"/>
        <v>0</v>
      </c>
      <c r="R126" s="50">
        <f t="shared" si="75"/>
        <v>1</v>
      </c>
      <c r="S126" s="50">
        <f t="shared" si="75"/>
        <v>1</v>
      </c>
      <c r="T126" s="50">
        <f t="shared" si="75"/>
        <v>1</v>
      </c>
      <c r="U126" s="50">
        <f t="shared" si="75"/>
        <v>1</v>
      </c>
      <c r="V126" s="49">
        <f t="shared" si="75"/>
        <v>0</v>
      </c>
      <c r="W126" s="49">
        <f t="shared" si="75"/>
        <v>1</v>
      </c>
      <c r="X126" s="49">
        <f t="shared" si="75"/>
        <v>1</v>
      </c>
      <c r="Y126" s="49">
        <f t="shared" si="75"/>
        <v>0</v>
      </c>
      <c r="Z126" s="50">
        <f t="shared" si="75"/>
        <v>1</v>
      </c>
      <c r="AA126" s="50">
        <f t="shared" si="75"/>
        <v>0</v>
      </c>
      <c r="AB126" s="50">
        <f t="shared" si="75"/>
        <v>1</v>
      </c>
      <c r="AC126" s="50">
        <f t="shared" si="75"/>
        <v>1</v>
      </c>
      <c r="AD126" s="49">
        <f t="shared" si="75"/>
        <v>0</v>
      </c>
      <c r="AE126" s="49">
        <f t="shared" si="75"/>
        <v>1</v>
      </c>
      <c r="AF126" s="49">
        <f t="shared" si="75"/>
        <v>0</v>
      </c>
      <c r="AG126" s="49">
        <f t="shared" si="75"/>
        <v>1</v>
      </c>
      <c r="AH126" s="50">
        <f t="shared" si="75"/>
        <v>1</v>
      </c>
      <c r="AI126" s="50">
        <f t="shared" si="75"/>
        <v>1</v>
      </c>
      <c r="AJ126" s="50">
        <f t="shared" si="75"/>
        <v>1</v>
      </c>
      <c r="AK126" s="50">
        <f t="shared" si="75"/>
        <v>0</v>
      </c>
      <c r="AL126" s="49">
        <f t="shared" si="75"/>
        <v>1</v>
      </c>
      <c r="AM126" s="49">
        <f t="shared" si="75"/>
        <v>0</v>
      </c>
      <c r="AN126" s="49">
        <f t="shared" si="75"/>
        <v>1</v>
      </c>
      <c r="AO126" s="50">
        <f t="shared" si="75"/>
        <v>0</v>
      </c>
      <c r="AP126" s="50">
        <f t="shared" si="75"/>
        <v>0</v>
      </c>
      <c r="AQ126" s="50">
        <f t="shared" si="75"/>
        <v>0</v>
      </c>
      <c r="AR126" s="50">
        <f t="shared" si="75"/>
        <v>1</v>
      </c>
      <c r="AS126" s="50">
        <f t="shared" si="75"/>
        <v>1</v>
      </c>
      <c r="AT126" s="49">
        <f t="shared" si="75"/>
        <v>0</v>
      </c>
      <c r="AU126" s="49">
        <f t="shared" si="75"/>
        <v>1</v>
      </c>
      <c r="AV126" s="49">
        <f t="shared" si="75"/>
        <v>0</v>
      </c>
      <c r="AW126" s="173">
        <f t="shared" si="75"/>
        <v>1</v>
      </c>
      <c r="AX126" s="2"/>
      <c r="AY126" s="2"/>
      <c r="AZ126" s="2"/>
      <c r="BA126" s="193"/>
      <c r="BB126" s="193"/>
      <c r="BC126" s="193"/>
      <c r="BD126" s="193"/>
      <c r="BE126" s="193"/>
      <c r="BF126" s="193"/>
      <c r="BG126" s="193"/>
      <c r="BH126" s="193"/>
    </row>
    <row r="127" spans="1:65" ht="16.5" customHeight="1" thickBot="1">
      <c r="A127" s="441" t="s">
        <v>367</v>
      </c>
      <c r="B127" s="130" t="s">
        <v>16</v>
      </c>
      <c r="C127" s="51" t="str">
        <f>LEFT(VLOOKUP(G127,LookUp!$T$2:$U$17,2,FALSE),1)</f>
        <v>1</v>
      </c>
      <c r="D127" s="51" t="str">
        <f>MID(VLOOKUP(G127,LookUp!$T$2:$U$17,2,FALSE),2,1)</f>
        <v>1</v>
      </c>
      <c r="E127" s="51" t="str">
        <f>MID(VLOOKUP(G127,LookUp!$T$2:$U$17,2,FALSE),3,1)</f>
        <v>0</v>
      </c>
      <c r="F127" s="51" t="str">
        <f>RIGHT(VLOOKUP(G127,LookUp!$T$2:$U$17,2,FALSE),1)</f>
        <v>0</v>
      </c>
      <c r="G127" s="53">
        <f>VLOOKUP(CONCATENATE(B126,C126,D126,E126,F126,G126),LookUp!$W$2:$AE$65,2,FALSE)</f>
        <v>12</v>
      </c>
      <c r="H127" s="130" t="s">
        <v>17</v>
      </c>
      <c r="I127" s="51" t="str">
        <f>LEFT(VLOOKUP(M127,LookUp!$T$2:$U$17,2,FALSE),1)</f>
        <v>1</v>
      </c>
      <c r="J127" s="51" t="str">
        <f>MID(VLOOKUP(M127,LookUp!$T$2:$U$17,2,FALSE),2,1)</f>
        <v>1</v>
      </c>
      <c r="K127" s="51" t="str">
        <f>MID(VLOOKUP(M127,LookUp!$T$2:$U$17,2,FALSE),3,1)</f>
        <v>0</v>
      </c>
      <c r="L127" s="51" t="str">
        <f>RIGHT(VLOOKUP(M127,LookUp!$T$2:$U$17,2,FALSE),1)</f>
        <v>0</v>
      </c>
      <c r="M127" s="53">
        <f>VLOOKUP(CONCATENATE(H126,I126,J126,K126,L126,M126),LookUp!$W$2:$AE$65,3,FALSE)</f>
        <v>12</v>
      </c>
      <c r="N127" s="130" t="s">
        <v>18</v>
      </c>
      <c r="O127" s="51" t="str">
        <f>LEFT(VLOOKUP(S127,LookUp!$T$2:$U$17,2,FALSE),1)</f>
        <v>0</v>
      </c>
      <c r="P127" s="51" t="str">
        <f>MID(VLOOKUP(S127,LookUp!$T$2:$U$17,2,FALSE),2,1)</f>
        <v>1</v>
      </c>
      <c r="Q127" s="51" t="str">
        <f>MID(VLOOKUP(S127,LookUp!$T$2:$U$17,2,FALSE),3,1)</f>
        <v>1</v>
      </c>
      <c r="R127" s="51" t="str">
        <f>RIGHT(VLOOKUP(S127,LookUp!$T$2:$U$17,2,FALSE),1)</f>
        <v>1</v>
      </c>
      <c r="S127" s="53">
        <f>VLOOKUP(CONCATENATE(N126,O126,P126,Q126,R126,S126),LookUp!$W$2:$AE$65,4,FALSE)</f>
        <v>7</v>
      </c>
      <c r="T127" s="130" t="s">
        <v>19</v>
      </c>
      <c r="U127" s="51" t="str">
        <f>LEFT(VLOOKUP(Y127,LookUp!$T$2:$U$17,2,FALSE),1)</f>
        <v>1</v>
      </c>
      <c r="V127" s="51" t="str">
        <f>MID(VLOOKUP(Y127,LookUp!$T$2:$U$17,2,FALSE),2,1)</f>
        <v>1</v>
      </c>
      <c r="W127" s="51" t="str">
        <f>MID(VLOOKUP(Y127,LookUp!$T$2:$U$17,2,FALSE),3,1)</f>
        <v>1</v>
      </c>
      <c r="X127" s="51" t="str">
        <f>RIGHT(VLOOKUP(Y127,LookUp!$T$2:$U$17,2,FALSE),1)</f>
        <v>0</v>
      </c>
      <c r="Y127" s="53">
        <f>VLOOKUP(CONCATENATE(T126,U126,V126,W126,X126,Y126),LookUp!$W$2:$AE$65,5,FALSE)</f>
        <v>14</v>
      </c>
      <c r="Z127" s="130" t="s">
        <v>98</v>
      </c>
      <c r="AA127" s="51" t="str">
        <f>LEFT(VLOOKUP(AE127,LookUp!$T$2:$U$17,2,FALSE),1)</f>
        <v>0</v>
      </c>
      <c r="AB127" s="51" t="str">
        <f>MID(VLOOKUP(AE127,LookUp!$T$2:$U$17,2,FALSE),2,1)</f>
        <v>0</v>
      </c>
      <c r="AC127" s="51" t="str">
        <f>MID(VLOOKUP(AE127,LookUp!$T$2:$U$17,2,FALSE),3,1)</f>
        <v>1</v>
      </c>
      <c r="AD127" s="51" t="str">
        <f>RIGHT(VLOOKUP(AE127,LookUp!$T$2:$U$17,2,FALSE),1)</f>
        <v>0</v>
      </c>
      <c r="AE127" s="53">
        <f>VLOOKUP(CONCATENATE(Z126,AA126,AB126,AC126,AD126,AE126),LookUp!$W$2:$AE$65,6,FALSE)</f>
        <v>2</v>
      </c>
      <c r="AF127" s="130" t="s">
        <v>20</v>
      </c>
      <c r="AG127" s="51" t="str">
        <f>LEFT(VLOOKUP(AK127,LookUp!$T$2:$U$17,2,FALSE),1)</f>
        <v>1</v>
      </c>
      <c r="AH127" s="51" t="str">
        <f>MID(VLOOKUP(AK127,LookUp!$T$2:$U$17,2,FALSE),2,1)</f>
        <v>0</v>
      </c>
      <c r="AI127" s="51" t="str">
        <f>MID(VLOOKUP(AK127,LookUp!$T$2:$U$17,2,FALSE),3,1)</f>
        <v>1</v>
      </c>
      <c r="AJ127" s="51" t="str">
        <f>RIGHT(VLOOKUP(AK127,LookUp!$T$2:$U$17,2,FALSE),1)</f>
        <v>1</v>
      </c>
      <c r="AK127" s="53">
        <f>VLOOKUP(CONCATENATE(AF126,AG126,AH126,AI126,AJ126,AK126),LookUp!$W$2:$AE$65,7,FALSE)</f>
        <v>11</v>
      </c>
      <c r="AL127" s="130" t="s">
        <v>22</v>
      </c>
      <c r="AM127" s="51" t="str">
        <f>LEFT(VLOOKUP(AQ127,LookUp!$T$2:$U$17,2,FALSE),1)</f>
        <v>1</v>
      </c>
      <c r="AN127" s="51" t="str">
        <f>MID(VLOOKUP(AQ127,LookUp!$T$2:$U$17,2,FALSE),2,1)</f>
        <v>1</v>
      </c>
      <c r="AO127" s="51" t="str">
        <f>MID(VLOOKUP(AQ127,LookUp!$T$2:$U$17,2,FALSE),3,1)</f>
        <v>0</v>
      </c>
      <c r="AP127" s="51" t="str">
        <f>RIGHT(VLOOKUP(AQ127,LookUp!$T$2:$U$17,2,FALSE),1)</f>
        <v>0</v>
      </c>
      <c r="AQ127" s="53">
        <f>VLOOKUP(CONCATENATE(AL126,AM126,AN126,AO126,AP126,AQ126),LookUp!$W$2:$AE$65,8,FALSE)</f>
        <v>12</v>
      </c>
      <c r="AR127" s="130" t="s">
        <v>21</v>
      </c>
      <c r="AS127" s="51" t="str">
        <f>LEFT(VLOOKUP(AW127,LookUp!$T$2:$U$17,2,FALSE),1)</f>
        <v>1</v>
      </c>
      <c r="AT127" s="51" t="str">
        <f>MID(VLOOKUP(AW127,LookUp!$T$2:$U$17,2,FALSE),2,1)</f>
        <v>0</v>
      </c>
      <c r="AU127" s="51" t="str">
        <f>MID(VLOOKUP(AW127,LookUp!$T$2:$U$17,2,FALSE),3,1)</f>
        <v>0</v>
      </c>
      <c r="AV127" s="51" t="str">
        <f>RIGHT(VLOOKUP(AW127,LookUp!$T$2:$U$17,2,FALSE),1)</f>
        <v>1</v>
      </c>
      <c r="AW127" s="53">
        <f>VLOOKUP(CONCATENATE(AR126,AS126,AT126,AU126,AV126,AW126),LookUp!$W$2:$AE$65,9,FALSE)</f>
        <v>9</v>
      </c>
      <c r="AX127" s="12"/>
      <c r="AY127" s="12"/>
      <c r="AZ127" s="12"/>
      <c r="BA127" s="225"/>
      <c r="BB127" s="225"/>
      <c r="BC127" s="225"/>
      <c r="BD127" s="225"/>
      <c r="BE127" s="225"/>
      <c r="BF127" s="225"/>
      <c r="BG127" s="225"/>
      <c r="BH127" s="225"/>
    </row>
    <row r="128" spans="1:65" ht="15.75" thickBot="1">
      <c r="A128" s="441"/>
      <c r="B128" s="64" t="str">
        <f>C127</f>
        <v>1</v>
      </c>
      <c r="C128" s="65" t="str">
        <f>D127</f>
        <v>1</v>
      </c>
      <c r="D128" s="65" t="str">
        <f>E127</f>
        <v>0</v>
      </c>
      <c r="E128" s="65" t="str">
        <f>F127</f>
        <v>0</v>
      </c>
      <c r="F128" s="66" t="str">
        <f>I127</f>
        <v>1</v>
      </c>
      <c r="G128" s="66" t="str">
        <f>J127</f>
        <v>1</v>
      </c>
      <c r="H128" s="66" t="str">
        <f>K127</f>
        <v>0</v>
      </c>
      <c r="I128" s="66" t="str">
        <f>L127</f>
        <v>0</v>
      </c>
      <c r="J128" s="65" t="str">
        <f>O127</f>
        <v>0</v>
      </c>
      <c r="K128" s="65" t="str">
        <f>P127</f>
        <v>1</v>
      </c>
      <c r="L128" s="65" t="str">
        <f>Q127</f>
        <v>1</v>
      </c>
      <c r="M128" s="65" t="str">
        <f>R127</f>
        <v>1</v>
      </c>
      <c r="N128" s="66" t="str">
        <f>U127</f>
        <v>1</v>
      </c>
      <c r="O128" s="66" t="str">
        <f>V127</f>
        <v>1</v>
      </c>
      <c r="P128" s="66" t="str">
        <f>W127</f>
        <v>1</v>
      </c>
      <c r="Q128" s="66" t="str">
        <f>X127</f>
        <v>0</v>
      </c>
      <c r="R128" s="65" t="str">
        <f>AA127</f>
        <v>0</v>
      </c>
      <c r="S128" s="65" t="str">
        <f>AB127</f>
        <v>0</v>
      </c>
      <c r="T128" s="65" t="str">
        <f>AC127</f>
        <v>1</v>
      </c>
      <c r="U128" s="65" t="str">
        <f>AD127</f>
        <v>0</v>
      </c>
      <c r="V128" s="66" t="str">
        <f>AG127</f>
        <v>1</v>
      </c>
      <c r="W128" s="66" t="str">
        <f>AH127</f>
        <v>0</v>
      </c>
      <c r="X128" s="66" t="str">
        <f>AI127</f>
        <v>1</v>
      </c>
      <c r="Y128" s="66" t="str">
        <f>AJ127</f>
        <v>1</v>
      </c>
      <c r="Z128" s="65" t="str">
        <f>AM127</f>
        <v>1</v>
      </c>
      <c r="AA128" s="65" t="str">
        <f>AN127</f>
        <v>1</v>
      </c>
      <c r="AB128" s="65" t="str">
        <f>AO127</f>
        <v>0</v>
      </c>
      <c r="AC128" s="65" t="str">
        <f>AP127</f>
        <v>0</v>
      </c>
      <c r="AD128" s="66" t="str">
        <f>AS127</f>
        <v>1</v>
      </c>
      <c r="AE128" s="66" t="str">
        <f>AT127</f>
        <v>0</v>
      </c>
      <c r="AF128" s="66" t="str">
        <f>AU127</f>
        <v>0</v>
      </c>
      <c r="AG128" s="67" t="str">
        <f>AV127</f>
        <v>1</v>
      </c>
      <c r="AH128" s="412" t="s">
        <v>600</v>
      </c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4"/>
      <c r="AX128" s="2"/>
      <c r="AY128" s="2"/>
      <c r="AZ128" s="2"/>
      <c r="BA128" s="225"/>
      <c r="BB128" s="225"/>
      <c r="BC128" s="225"/>
      <c r="BD128" s="225"/>
      <c r="BE128" s="225"/>
      <c r="BF128" s="225"/>
      <c r="BG128" s="225"/>
      <c r="BH128" s="225"/>
    </row>
    <row r="129" spans="1:65" ht="18">
      <c r="A129" s="62" t="s">
        <v>368</v>
      </c>
      <c r="B129" s="68" t="str">
        <f>HLOOKUP(B$4,$B$1:$AG$128,128,FALSE)</f>
        <v>0</v>
      </c>
      <c r="C129" s="69" t="str">
        <f t="shared" ref="C129:AG129" si="76">HLOOKUP(C$4,$B$1:$AG$128,128,FALSE)</f>
        <v>0</v>
      </c>
      <c r="D129" s="69" t="str">
        <f t="shared" si="76"/>
        <v>0</v>
      </c>
      <c r="E129" s="69" t="str">
        <f t="shared" si="76"/>
        <v>1</v>
      </c>
      <c r="F129" s="70" t="str">
        <f t="shared" si="76"/>
        <v>1</v>
      </c>
      <c r="G129" s="70" t="str">
        <f t="shared" si="76"/>
        <v>1</v>
      </c>
      <c r="H129" s="70" t="str">
        <f t="shared" si="76"/>
        <v>0</v>
      </c>
      <c r="I129" s="70" t="str">
        <f t="shared" si="76"/>
        <v>0</v>
      </c>
      <c r="J129" s="69" t="str">
        <f t="shared" si="76"/>
        <v>1</v>
      </c>
      <c r="K129" s="69" t="str">
        <f t="shared" si="76"/>
        <v>1</v>
      </c>
      <c r="L129" s="69" t="str">
        <f t="shared" si="76"/>
        <v>1</v>
      </c>
      <c r="M129" s="69" t="str">
        <f t="shared" si="76"/>
        <v>1</v>
      </c>
      <c r="N129" s="70" t="str">
        <f t="shared" si="76"/>
        <v>1</v>
      </c>
      <c r="O129" s="70" t="str">
        <f t="shared" si="76"/>
        <v>0</v>
      </c>
      <c r="P129" s="70" t="str">
        <f t="shared" si="76"/>
        <v>0</v>
      </c>
      <c r="Q129" s="70" t="str">
        <f t="shared" si="76"/>
        <v>1</v>
      </c>
      <c r="R129" s="69" t="str">
        <f t="shared" si="76"/>
        <v>1</v>
      </c>
      <c r="S129" s="69" t="str">
        <f t="shared" si="76"/>
        <v>0</v>
      </c>
      <c r="T129" s="69" t="str">
        <f t="shared" si="76"/>
        <v>1</v>
      </c>
      <c r="U129" s="69" t="str">
        <f t="shared" si="76"/>
        <v>1</v>
      </c>
      <c r="V129" s="70" t="str">
        <f t="shared" si="76"/>
        <v>1</v>
      </c>
      <c r="W129" s="70" t="str">
        <f t="shared" si="76"/>
        <v>0</v>
      </c>
      <c r="X129" s="70" t="str">
        <f t="shared" si="76"/>
        <v>0</v>
      </c>
      <c r="Y129" s="70" t="str">
        <f t="shared" si="76"/>
        <v>0</v>
      </c>
      <c r="Z129" s="69" t="str">
        <f t="shared" si="76"/>
        <v>1</v>
      </c>
      <c r="AA129" s="69" t="str">
        <f t="shared" si="76"/>
        <v>1</v>
      </c>
      <c r="AB129" s="69" t="str">
        <f t="shared" si="76"/>
        <v>0</v>
      </c>
      <c r="AC129" s="69" t="str">
        <f t="shared" si="76"/>
        <v>1</v>
      </c>
      <c r="AD129" s="70" t="str">
        <f t="shared" si="76"/>
        <v>0</v>
      </c>
      <c r="AE129" s="70" t="str">
        <f t="shared" si="76"/>
        <v>1</v>
      </c>
      <c r="AF129" s="70" t="str">
        <f t="shared" si="76"/>
        <v>0</v>
      </c>
      <c r="AG129" s="71" t="str">
        <f t="shared" si="76"/>
        <v>1</v>
      </c>
      <c r="AH129" s="415"/>
      <c r="AI129" s="416"/>
      <c r="AJ129" s="416"/>
      <c r="AK129" s="416"/>
      <c r="AL129" s="416"/>
      <c r="AM129" s="416"/>
      <c r="AN129" s="416"/>
      <c r="AO129" s="416"/>
      <c r="AP129" s="416"/>
      <c r="AQ129" s="416"/>
      <c r="AR129" s="416"/>
      <c r="AS129" s="416"/>
      <c r="AT129" s="416"/>
      <c r="AU129" s="416"/>
      <c r="AV129" s="416"/>
      <c r="AW129" s="417"/>
      <c r="AX129" s="409" t="s">
        <v>681</v>
      </c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410"/>
      <c r="BI129" s="410"/>
      <c r="BJ129" s="410"/>
      <c r="BK129" s="410"/>
      <c r="BL129" s="410"/>
      <c r="BM129" s="411"/>
    </row>
    <row r="130" spans="1:65" ht="18.75" thickBot="1">
      <c r="A130" s="62" t="s">
        <v>518</v>
      </c>
      <c r="B130" s="72">
        <f>IF(B129+B115=1,1,0)</f>
        <v>0</v>
      </c>
      <c r="C130" s="70">
        <f t="shared" ref="C130:AG130" si="77">IF(C129+C115=1,1,0)</f>
        <v>0</v>
      </c>
      <c r="D130" s="70">
        <f t="shared" si="77"/>
        <v>0</v>
      </c>
      <c r="E130" s="70">
        <f t="shared" si="77"/>
        <v>0</v>
      </c>
      <c r="F130" s="69">
        <f t="shared" si="77"/>
        <v>0</v>
      </c>
      <c r="G130" s="69">
        <f t="shared" si="77"/>
        <v>0</v>
      </c>
      <c r="H130" s="69">
        <f t="shared" si="77"/>
        <v>0</v>
      </c>
      <c r="I130" s="69">
        <f t="shared" si="77"/>
        <v>0</v>
      </c>
      <c r="J130" s="70">
        <f t="shared" si="77"/>
        <v>1</v>
      </c>
      <c r="K130" s="70">
        <f t="shared" si="77"/>
        <v>1</v>
      </c>
      <c r="L130" s="70">
        <f t="shared" si="77"/>
        <v>1</v>
      </c>
      <c r="M130" s="70">
        <f t="shared" si="77"/>
        <v>0</v>
      </c>
      <c r="N130" s="69">
        <f t="shared" si="77"/>
        <v>0</v>
      </c>
      <c r="O130" s="69">
        <f t="shared" si="77"/>
        <v>0</v>
      </c>
      <c r="P130" s="69">
        <f t="shared" si="77"/>
        <v>0</v>
      </c>
      <c r="Q130" s="69">
        <f t="shared" si="77"/>
        <v>0</v>
      </c>
      <c r="R130" s="70">
        <f t="shared" si="77"/>
        <v>0</v>
      </c>
      <c r="S130" s="70">
        <f t="shared" si="77"/>
        <v>0</v>
      </c>
      <c r="T130" s="70">
        <f t="shared" si="77"/>
        <v>0</v>
      </c>
      <c r="U130" s="70">
        <f t="shared" si="77"/>
        <v>1</v>
      </c>
      <c r="V130" s="69">
        <f t="shared" si="77"/>
        <v>1</v>
      </c>
      <c r="W130" s="69">
        <f t="shared" si="77"/>
        <v>1</v>
      </c>
      <c r="X130" s="69">
        <f t="shared" si="77"/>
        <v>0</v>
      </c>
      <c r="Y130" s="69">
        <f t="shared" si="77"/>
        <v>1</v>
      </c>
      <c r="Z130" s="70">
        <f t="shared" si="77"/>
        <v>1</v>
      </c>
      <c r="AA130" s="70">
        <f t="shared" si="77"/>
        <v>0</v>
      </c>
      <c r="AB130" s="70">
        <f t="shared" si="77"/>
        <v>0</v>
      </c>
      <c r="AC130" s="70">
        <f t="shared" si="77"/>
        <v>1</v>
      </c>
      <c r="AD130" s="69">
        <f t="shared" si="77"/>
        <v>0</v>
      </c>
      <c r="AE130" s="69">
        <f t="shared" si="77"/>
        <v>0</v>
      </c>
      <c r="AF130" s="69">
        <f t="shared" si="77"/>
        <v>0</v>
      </c>
      <c r="AG130" s="73">
        <f t="shared" si="77"/>
        <v>0</v>
      </c>
      <c r="AH130" s="415"/>
      <c r="AI130" s="416"/>
      <c r="AJ130" s="416"/>
      <c r="AK130" s="416"/>
      <c r="AL130" s="416"/>
      <c r="AM130" s="416"/>
      <c r="AN130" s="416"/>
      <c r="AO130" s="416"/>
      <c r="AP130" s="416"/>
      <c r="AQ130" s="416"/>
      <c r="AR130" s="416"/>
      <c r="AS130" s="416"/>
      <c r="AT130" s="416"/>
      <c r="AU130" s="416"/>
      <c r="AV130" s="416"/>
      <c r="AW130" s="417"/>
      <c r="AX130" s="250">
        <f>VLOOKUP(CONCATENATE(B123,C123,D123,E123),LookUp!$AG$2:$AH$17,2,FALSE)</f>
        <v>9</v>
      </c>
      <c r="AY130" s="251">
        <f>VLOOKUP(CONCATENATE(F123,G123,H123,I123),LookUp!$AG$2:$AH$17,2,FALSE)</f>
        <v>1</v>
      </c>
      <c r="AZ130" s="251">
        <f>VLOOKUP(CONCATENATE(J123,K123,L123,M123),LookUp!$AG$2:$AH$17,2,FALSE)</f>
        <v>1</v>
      </c>
      <c r="BA130" s="251">
        <f>VLOOKUP(CONCATENATE(N123,O123,P123,Q123),LookUp!$AG$2:$AH$17,2,FALSE)</f>
        <v>7</v>
      </c>
      <c r="BB130" s="251">
        <f>VLOOKUP(CONCATENATE(R123,S123,T123,U123),LookUp!$AG$2:$AH$17,2,FALSE)</f>
        <v>5</v>
      </c>
      <c r="BC130" s="251" t="str">
        <f>VLOOKUP(CONCATENATE(V123,W123,X123,Y123),LookUp!$AG$2:$AH$17,2,FALSE)</f>
        <v>A</v>
      </c>
      <c r="BD130" s="251" t="str">
        <f>VLOOKUP(CONCATENATE(Z123,AA123,AB123,AC123),LookUp!$AG$2:$AH$17,2,FALSE)</f>
        <v>D</v>
      </c>
      <c r="BE130" s="251" t="str">
        <f>VLOOKUP(CONCATENATE(AD123,AE123,AF123,AG123),LookUp!$AG$2:$AH$17,2,FALSE)</f>
        <v>D</v>
      </c>
      <c r="BF130" s="251">
        <f>VLOOKUP(CONCATENATE(B130,C130,D130,E130),LookUp!$AG$2:$AH$17,2,FALSE)</f>
        <v>0</v>
      </c>
      <c r="BG130" s="251">
        <f>VLOOKUP(CONCATENATE(F130,G130,H130,I130),LookUp!$AG$2:$AH$17,2,FALSE)</f>
        <v>0</v>
      </c>
      <c r="BH130" s="251" t="str">
        <f>VLOOKUP(CONCATENATE(J130,K130,L130,M130),LookUp!$AG$2:$AH$17,2,FALSE)</f>
        <v>E</v>
      </c>
      <c r="BI130" s="251">
        <f>VLOOKUP(CONCATENATE(N130,O130,P130,Q130),LookUp!$AG$2:$AH$17,2,FALSE)</f>
        <v>0</v>
      </c>
      <c r="BJ130" s="251">
        <f>VLOOKUP(CONCATENATE(R130,S130,T130,U130),LookUp!$AG$2:$AH$17,2,FALSE)</f>
        <v>1</v>
      </c>
      <c r="BK130" s="251" t="str">
        <f>VLOOKUP(CONCATENATE(V130,W130,X130,Y130),LookUp!$AG$2:$AH$17,2,FALSE)</f>
        <v>D</v>
      </c>
      <c r="BL130" s="251">
        <f>VLOOKUP(CONCATENATE(Z130,AA130,AB130,AC130),LookUp!$AG$2:$AH$17,2,FALSE)</f>
        <v>9</v>
      </c>
      <c r="BM130" s="252">
        <f>VLOOKUP(CONCATENATE(AD130,AE130,AF130,AG130),LookUp!$AG$2:$AH$17,2,FALSE)</f>
        <v>0</v>
      </c>
    </row>
    <row r="131" spans="1:65" ht="18.75" thickBot="1">
      <c r="A131" s="63" t="s">
        <v>530</v>
      </c>
      <c r="B131" s="172">
        <f>B130</f>
        <v>0</v>
      </c>
      <c r="C131" s="171">
        <f t="shared" ref="C131:AG131" si="78">C130</f>
        <v>0</v>
      </c>
      <c r="D131" s="171">
        <f t="shared" si="78"/>
        <v>0</v>
      </c>
      <c r="E131" s="171">
        <f t="shared" si="78"/>
        <v>0</v>
      </c>
      <c r="F131" s="170">
        <f t="shared" si="78"/>
        <v>0</v>
      </c>
      <c r="G131" s="170">
        <f t="shared" si="78"/>
        <v>0</v>
      </c>
      <c r="H131" s="170">
        <f t="shared" si="78"/>
        <v>0</v>
      </c>
      <c r="I131" s="170">
        <f t="shared" si="78"/>
        <v>0</v>
      </c>
      <c r="J131" s="171">
        <f t="shared" si="78"/>
        <v>1</v>
      </c>
      <c r="K131" s="171">
        <f t="shared" si="78"/>
        <v>1</v>
      </c>
      <c r="L131" s="171">
        <f t="shared" si="78"/>
        <v>1</v>
      </c>
      <c r="M131" s="171">
        <f t="shared" si="78"/>
        <v>0</v>
      </c>
      <c r="N131" s="170">
        <f t="shared" si="78"/>
        <v>0</v>
      </c>
      <c r="O131" s="170">
        <f t="shared" si="78"/>
        <v>0</v>
      </c>
      <c r="P131" s="170">
        <f t="shared" si="78"/>
        <v>0</v>
      </c>
      <c r="Q131" s="170">
        <f t="shared" si="78"/>
        <v>0</v>
      </c>
      <c r="R131" s="171">
        <f t="shared" si="78"/>
        <v>0</v>
      </c>
      <c r="S131" s="171">
        <f t="shared" si="78"/>
        <v>0</v>
      </c>
      <c r="T131" s="171">
        <f t="shared" si="78"/>
        <v>0</v>
      </c>
      <c r="U131" s="171">
        <f t="shared" si="78"/>
        <v>1</v>
      </c>
      <c r="V131" s="170">
        <f t="shared" si="78"/>
        <v>1</v>
      </c>
      <c r="W131" s="170">
        <f t="shared" si="78"/>
        <v>1</v>
      </c>
      <c r="X131" s="170">
        <f t="shared" si="78"/>
        <v>0</v>
      </c>
      <c r="Y131" s="170">
        <f t="shared" si="78"/>
        <v>1</v>
      </c>
      <c r="Z131" s="171">
        <f t="shared" si="78"/>
        <v>1</v>
      </c>
      <c r="AA131" s="171">
        <f t="shared" si="78"/>
        <v>0</v>
      </c>
      <c r="AB131" s="171">
        <f t="shared" si="78"/>
        <v>0</v>
      </c>
      <c r="AC131" s="171">
        <f t="shared" si="78"/>
        <v>1</v>
      </c>
      <c r="AD131" s="170">
        <f t="shared" si="78"/>
        <v>0</v>
      </c>
      <c r="AE131" s="170">
        <f t="shared" si="78"/>
        <v>0</v>
      </c>
      <c r="AF131" s="170">
        <f t="shared" si="78"/>
        <v>0</v>
      </c>
      <c r="AG131" s="136">
        <f t="shared" si="78"/>
        <v>0</v>
      </c>
      <c r="AH131" s="418"/>
      <c r="AI131" s="419"/>
      <c r="AJ131" s="419"/>
      <c r="AK131" s="419"/>
      <c r="AL131" s="419"/>
      <c r="AM131" s="419"/>
      <c r="AN131" s="419"/>
      <c r="AO131" s="419"/>
      <c r="AP131" s="419"/>
      <c r="AQ131" s="419"/>
      <c r="AR131" s="419"/>
      <c r="AS131" s="419"/>
      <c r="AT131" s="419"/>
      <c r="AU131" s="419"/>
      <c r="AV131" s="419"/>
      <c r="AW131" s="420"/>
      <c r="AX131" s="2"/>
      <c r="AY131" s="2"/>
      <c r="AZ131" s="2"/>
      <c r="BA131" s="225"/>
      <c r="BB131" s="225"/>
      <c r="BC131" s="225"/>
      <c r="BD131" s="225"/>
      <c r="BE131" s="225"/>
      <c r="BF131" s="225"/>
      <c r="BG131" s="225"/>
      <c r="BH131" s="225"/>
    </row>
    <row r="132" spans="1:65" ht="18">
      <c r="A132" s="57" t="s">
        <v>387</v>
      </c>
      <c r="B132" s="64">
        <f>HLOOKUP(B$3,$B$1:$AW$130,130,FALSE)</f>
        <v>0</v>
      </c>
      <c r="C132" s="65">
        <f t="shared" ref="C132:AW132" si="79">HLOOKUP(C$3,$B$1:$AW$130,130,FALSE)</f>
        <v>0</v>
      </c>
      <c r="D132" s="65">
        <f t="shared" si="79"/>
        <v>0</v>
      </c>
      <c r="E132" s="65">
        <f t="shared" si="79"/>
        <v>0</v>
      </c>
      <c r="F132" s="66">
        <f t="shared" si="79"/>
        <v>0</v>
      </c>
      <c r="G132" s="66">
        <f t="shared" si="79"/>
        <v>0</v>
      </c>
      <c r="H132" s="66">
        <f t="shared" si="79"/>
        <v>0</v>
      </c>
      <c r="I132" s="66">
        <f t="shared" si="79"/>
        <v>0</v>
      </c>
      <c r="J132" s="65">
        <f t="shared" si="79"/>
        <v>0</v>
      </c>
      <c r="K132" s="65">
        <f t="shared" si="79"/>
        <v>0</v>
      </c>
      <c r="L132" s="65">
        <f t="shared" si="79"/>
        <v>0</v>
      </c>
      <c r="M132" s="65">
        <f t="shared" si="79"/>
        <v>1</v>
      </c>
      <c r="N132" s="66">
        <f t="shared" si="79"/>
        <v>0</v>
      </c>
      <c r="O132" s="66">
        <f t="shared" si="79"/>
        <v>1</v>
      </c>
      <c r="P132" s="66">
        <f t="shared" si="79"/>
        <v>1</v>
      </c>
      <c r="Q132" s="65">
        <f t="shared" si="79"/>
        <v>1</v>
      </c>
      <c r="R132" s="65">
        <f t="shared" si="79"/>
        <v>0</v>
      </c>
      <c r="S132" s="65">
        <f t="shared" si="79"/>
        <v>0</v>
      </c>
      <c r="T132" s="65">
        <f t="shared" si="79"/>
        <v>0</v>
      </c>
      <c r="U132" s="65">
        <f t="shared" si="79"/>
        <v>0</v>
      </c>
      <c r="V132" s="66">
        <f t="shared" si="79"/>
        <v>0</v>
      </c>
      <c r="W132" s="66">
        <f t="shared" si="79"/>
        <v>0</v>
      </c>
      <c r="X132" s="66">
        <f t="shared" si="79"/>
        <v>0</v>
      </c>
      <c r="Y132" s="66">
        <f t="shared" si="79"/>
        <v>0</v>
      </c>
      <c r="Z132" s="65">
        <f t="shared" si="79"/>
        <v>0</v>
      </c>
      <c r="AA132" s="65">
        <f t="shared" si="79"/>
        <v>0</v>
      </c>
      <c r="AB132" s="65">
        <f t="shared" si="79"/>
        <v>0</v>
      </c>
      <c r="AC132" s="65">
        <f t="shared" si="79"/>
        <v>0</v>
      </c>
      <c r="AD132" s="66">
        <f t="shared" si="79"/>
        <v>1</v>
      </c>
      <c r="AE132" s="66">
        <f t="shared" si="79"/>
        <v>1</v>
      </c>
      <c r="AF132" s="66">
        <f t="shared" si="79"/>
        <v>1</v>
      </c>
      <c r="AG132" s="66">
        <f t="shared" si="79"/>
        <v>1</v>
      </c>
      <c r="AH132" s="65">
        <f t="shared" si="79"/>
        <v>1</v>
      </c>
      <c r="AI132" s="65">
        <f t="shared" si="79"/>
        <v>0</v>
      </c>
      <c r="AJ132" s="65">
        <f t="shared" si="79"/>
        <v>1</v>
      </c>
      <c r="AK132" s="65">
        <f t="shared" si="79"/>
        <v>1</v>
      </c>
      <c r="AL132" s="66">
        <f t="shared" si="79"/>
        <v>1</v>
      </c>
      <c r="AM132" s="66">
        <f t="shared" si="79"/>
        <v>1</v>
      </c>
      <c r="AN132" s="66">
        <f t="shared" si="79"/>
        <v>0</v>
      </c>
      <c r="AO132" s="65">
        <f t="shared" si="79"/>
        <v>0</v>
      </c>
      <c r="AP132" s="65">
        <f t="shared" si="79"/>
        <v>1</v>
      </c>
      <c r="AQ132" s="65">
        <f t="shared" si="79"/>
        <v>0</v>
      </c>
      <c r="AR132" s="65">
        <f t="shared" si="79"/>
        <v>1</v>
      </c>
      <c r="AS132" s="65">
        <f t="shared" si="79"/>
        <v>0</v>
      </c>
      <c r="AT132" s="66">
        <f t="shared" si="79"/>
        <v>0</v>
      </c>
      <c r="AU132" s="66">
        <f t="shared" si="79"/>
        <v>0</v>
      </c>
      <c r="AV132" s="66">
        <f t="shared" si="79"/>
        <v>0</v>
      </c>
      <c r="AW132" s="67">
        <f t="shared" si="79"/>
        <v>0</v>
      </c>
      <c r="AX132" s="2"/>
      <c r="AY132" s="2"/>
      <c r="AZ132" s="2"/>
      <c r="BA132" s="225"/>
      <c r="BB132" s="225"/>
      <c r="BC132" s="225"/>
      <c r="BD132" s="225"/>
      <c r="BE132" s="225"/>
      <c r="BF132" s="225"/>
      <c r="BG132" s="225"/>
      <c r="BH132" s="225"/>
    </row>
    <row r="133" spans="1:65" ht="18">
      <c r="A133" s="58" t="s">
        <v>461</v>
      </c>
      <c r="B133" s="68" t="str">
        <f>'Key1'!B75</f>
        <v>0</v>
      </c>
      <c r="C133" s="69" t="str">
        <f>'Key1'!C75</f>
        <v>0</v>
      </c>
      <c r="D133" s="69" t="str">
        <f>'Key1'!D75</f>
        <v>0</v>
      </c>
      <c r="E133" s="69" t="str">
        <f>'Key1'!E75</f>
        <v>1</v>
      </c>
      <c r="F133" s="70" t="str">
        <f>'Key1'!F75</f>
        <v>1</v>
      </c>
      <c r="G133" s="70" t="str">
        <f>'Key1'!G75</f>
        <v>0</v>
      </c>
      <c r="H133" s="70" t="str">
        <f>'Key1'!H75</f>
        <v>0</v>
      </c>
      <c r="I133" s="70" t="str">
        <f>'Key1'!I75</f>
        <v>1</v>
      </c>
      <c r="J133" s="69" t="str">
        <f>'Key1'!J75</f>
        <v>0</v>
      </c>
      <c r="K133" s="69" t="str">
        <f>'Key1'!K75</f>
        <v>1</v>
      </c>
      <c r="L133" s="69" t="str">
        <f>'Key1'!L75</f>
        <v>0</v>
      </c>
      <c r="M133" s="70" t="str">
        <f>'Key1'!M75</f>
        <v>0</v>
      </c>
      <c r="N133" s="70" t="str">
        <f>'Key1'!N75</f>
        <v>1</v>
      </c>
      <c r="O133" s="70" t="str">
        <f>'Key1'!O75</f>
        <v>1</v>
      </c>
      <c r="P133" s="70" t="str">
        <f>'Key1'!P75</f>
        <v>0</v>
      </c>
      <c r="Q133" s="70" t="str">
        <f>'Key1'!Q75</f>
        <v>0</v>
      </c>
      <c r="R133" s="69" t="str">
        <f>'Key1'!R75</f>
        <v>1</v>
      </c>
      <c r="S133" s="69" t="str">
        <f>'Key1'!S75</f>
        <v>1</v>
      </c>
      <c r="T133" s="69" t="str">
        <f>'Key1'!T75</f>
        <v>0</v>
      </c>
      <c r="U133" s="69" t="str">
        <f>'Key1'!U75</f>
        <v>1</v>
      </c>
      <c r="V133" s="70" t="str">
        <f>'Key1'!V75</f>
        <v>0</v>
      </c>
      <c r="W133" s="70" t="str">
        <f>'Key1'!W75</f>
        <v>0</v>
      </c>
      <c r="X133" s="70" t="str">
        <f>'Key1'!X75</f>
        <v>0</v>
      </c>
      <c r="Y133" s="70" t="str">
        <f>'Key1'!Y75</f>
        <v>0</v>
      </c>
      <c r="Z133" s="69" t="str">
        <f>'Key1'!Z75</f>
        <v>0</v>
      </c>
      <c r="AA133" s="69" t="str">
        <f>'Key1'!AA75</f>
        <v>1</v>
      </c>
      <c r="AB133" s="69" t="str">
        <f>'Key1'!AB75</f>
        <v>1</v>
      </c>
      <c r="AC133" s="69" t="str">
        <f>'Key1'!AC75</f>
        <v>1</v>
      </c>
      <c r="AD133" s="70" t="str">
        <f>'Key1'!AD75</f>
        <v>0</v>
      </c>
      <c r="AE133" s="70" t="str">
        <f>'Key1'!AE75</f>
        <v>0</v>
      </c>
      <c r="AF133" s="70" t="str">
        <f>'Key1'!AF75</f>
        <v>1</v>
      </c>
      <c r="AG133" s="70" t="str">
        <f>'Key1'!AG75</f>
        <v>0</v>
      </c>
      <c r="AH133" s="69" t="str">
        <f>'Key1'!AH75</f>
        <v>1</v>
      </c>
      <c r="AI133" s="69" t="str">
        <f>'Key1'!AI75</f>
        <v>1</v>
      </c>
      <c r="AJ133" s="69" t="str">
        <f>'Key1'!AJ75</f>
        <v>0</v>
      </c>
      <c r="AK133" s="70" t="str">
        <f>'Key1'!AK75</f>
        <v>1</v>
      </c>
      <c r="AL133" s="70" t="str">
        <f>'Key1'!AL75</f>
        <v>1</v>
      </c>
      <c r="AM133" s="70" t="str">
        <f>'Key1'!AM75</f>
        <v>1</v>
      </c>
      <c r="AN133" s="70" t="str">
        <f>'Key1'!AN75</f>
        <v>1</v>
      </c>
      <c r="AO133" s="70" t="str">
        <f>'Key1'!AO75</f>
        <v>0</v>
      </c>
      <c r="AP133" s="69" t="str">
        <f>'Key1'!AP75</f>
        <v>1</v>
      </c>
      <c r="AQ133" s="69" t="str">
        <f>'Key1'!AQ75</f>
        <v>0</v>
      </c>
      <c r="AR133" s="69" t="str">
        <f>'Key1'!AR75</f>
        <v>0</v>
      </c>
      <c r="AS133" s="69" t="str">
        <f>'Key1'!AS75</f>
        <v>0</v>
      </c>
      <c r="AT133" s="70" t="str">
        <f>'Key1'!AT75</f>
        <v>1</v>
      </c>
      <c r="AU133" s="70" t="str">
        <f>'Key1'!AU75</f>
        <v>1</v>
      </c>
      <c r="AV133" s="70" t="str">
        <f>'Key1'!AV75</f>
        <v>0</v>
      </c>
      <c r="AW133" s="71" t="str">
        <f>'Key1'!AW75</f>
        <v>0</v>
      </c>
      <c r="AX133" s="2"/>
      <c r="AY133" s="2"/>
      <c r="AZ133" s="2"/>
      <c r="BA133" s="225"/>
      <c r="BB133" s="225"/>
      <c r="BC133" s="225"/>
      <c r="BD133" s="225"/>
      <c r="BE133" s="225"/>
      <c r="BF133" s="225"/>
      <c r="BG133" s="225"/>
      <c r="BH133" s="225"/>
    </row>
    <row r="134" spans="1:65" ht="18.75" thickBot="1">
      <c r="A134" s="58" t="s">
        <v>505</v>
      </c>
      <c r="B134" s="137">
        <f>IF(B132+B133=1,1,0)</f>
        <v>0</v>
      </c>
      <c r="C134" s="50">
        <f t="shared" ref="C134:AW134" si="80">IF(C132+C133=1,1,0)</f>
        <v>0</v>
      </c>
      <c r="D134" s="50">
        <f t="shared" si="80"/>
        <v>0</v>
      </c>
      <c r="E134" s="50">
        <f t="shared" si="80"/>
        <v>1</v>
      </c>
      <c r="F134" s="49">
        <f t="shared" si="80"/>
        <v>1</v>
      </c>
      <c r="G134" s="49">
        <f t="shared" si="80"/>
        <v>0</v>
      </c>
      <c r="H134" s="49">
        <f t="shared" si="80"/>
        <v>0</v>
      </c>
      <c r="I134" s="49">
        <f t="shared" si="80"/>
        <v>1</v>
      </c>
      <c r="J134" s="50">
        <f t="shared" si="80"/>
        <v>0</v>
      </c>
      <c r="K134" s="50">
        <f t="shared" si="80"/>
        <v>1</v>
      </c>
      <c r="L134" s="50">
        <f t="shared" si="80"/>
        <v>0</v>
      </c>
      <c r="M134" s="50">
        <f t="shared" si="80"/>
        <v>1</v>
      </c>
      <c r="N134" s="49">
        <f t="shared" si="80"/>
        <v>1</v>
      </c>
      <c r="O134" s="49">
        <f t="shared" si="80"/>
        <v>0</v>
      </c>
      <c r="P134" s="49">
        <f t="shared" si="80"/>
        <v>1</v>
      </c>
      <c r="Q134" s="50">
        <f t="shared" si="80"/>
        <v>1</v>
      </c>
      <c r="R134" s="50">
        <f t="shared" si="80"/>
        <v>1</v>
      </c>
      <c r="S134" s="50">
        <f t="shared" si="80"/>
        <v>1</v>
      </c>
      <c r="T134" s="50">
        <f t="shared" si="80"/>
        <v>0</v>
      </c>
      <c r="U134" s="50">
        <f t="shared" si="80"/>
        <v>1</v>
      </c>
      <c r="V134" s="49">
        <f t="shared" si="80"/>
        <v>0</v>
      </c>
      <c r="W134" s="49">
        <f t="shared" si="80"/>
        <v>0</v>
      </c>
      <c r="X134" s="49">
        <f t="shared" si="80"/>
        <v>0</v>
      </c>
      <c r="Y134" s="49">
        <f t="shared" si="80"/>
        <v>0</v>
      </c>
      <c r="Z134" s="50">
        <f t="shared" si="80"/>
        <v>0</v>
      </c>
      <c r="AA134" s="50">
        <f t="shared" si="80"/>
        <v>1</v>
      </c>
      <c r="AB134" s="50">
        <f t="shared" si="80"/>
        <v>1</v>
      </c>
      <c r="AC134" s="50">
        <f t="shared" si="80"/>
        <v>1</v>
      </c>
      <c r="AD134" s="49">
        <f t="shared" si="80"/>
        <v>1</v>
      </c>
      <c r="AE134" s="49">
        <f t="shared" si="80"/>
        <v>1</v>
      </c>
      <c r="AF134" s="49">
        <f t="shared" si="80"/>
        <v>0</v>
      </c>
      <c r="AG134" s="49">
        <f t="shared" si="80"/>
        <v>1</v>
      </c>
      <c r="AH134" s="50">
        <f t="shared" si="80"/>
        <v>0</v>
      </c>
      <c r="AI134" s="50">
        <f t="shared" si="80"/>
        <v>1</v>
      </c>
      <c r="AJ134" s="50">
        <f t="shared" si="80"/>
        <v>1</v>
      </c>
      <c r="AK134" s="50">
        <f t="shared" si="80"/>
        <v>0</v>
      </c>
      <c r="AL134" s="49">
        <f t="shared" si="80"/>
        <v>0</v>
      </c>
      <c r="AM134" s="49">
        <f t="shared" si="80"/>
        <v>0</v>
      </c>
      <c r="AN134" s="49">
        <f t="shared" si="80"/>
        <v>1</v>
      </c>
      <c r="AO134" s="50">
        <f t="shared" si="80"/>
        <v>0</v>
      </c>
      <c r="AP134" s="50">
        <f t="shared" si="80"/>
        <v>0</v>
      </c>
      <c r="AQ134" s="50">
        <f t="shared" si="80"/>
        <v>0</v>
      </c>
      <c r="AR134" s="50">
        <f t="shared" si="80"/>
        <v>1</v>
      </c>
      <c r="AS134" s="50">
        <f t="shared" si="80"/>
        <v>0</v>
      </c>
      <c r="AT134" s="49">
        <f t="shared" si="80"/>
        <v>1</v>
      </c>
      <c r="AU134" s="49">
        <f t="shared" si="80"/>
        <v>1</v>
      </c>
      <c r="AV134" s="49">
        <f t="shared" si="80"/>
        <v>0</v>
      </c>
      <c r="AW134" s="173">
        <f t="shared" si="80"/>
        <v>0</v>
      </c>
      <c r="AX134" s="2"/>
      <c r="AY134" s="2"/>
      <c r="AZ134" s="2"/>
      <c r="BA134" s="225"/>
      <c r="BB134" s="225"/>
      <c r="BC134" s="225"/>
      <c r="BD134" s="225"/>
      <c r="BE134" s="225"/>
      <c r="BF134" s="225"/>
      <c r="BG134" s="225"/>
      <c r="BH134" s="225"/>
    </row>
    <row r="135" spans="1:65" ht="16.5" customHeight="1" thickBot="1">
      <c r="A135" s="430" t="s">
        <v>485</v>
      </c>
      <c r="B135" s="130" t="s">
        <v>16</v>
      </c>
      <c r="C135" s="51" t="str">
        <f>LEFT(VLOOKUP(G135,LookUp!$T$2:$U$17,2,FALSE),1)</f>
        <v>0</v>
      </c>
      <c r="D135" s="51" t="str">
        <f>MID(VLOOKUP(G135,LookUp!$T$2:$U$17,2,FALSE),2,1)</f>
        <v>0</v>
      </c>
      <c r="E135" s="51" t="str">
        <f>MID(VLOOKUP(G135,LookUp!$T$2:$U$17,2,FALSE),3,1)</f>
        <v>0</v>
      </c>
      <c r="F135" s="51" t="str">
        <f>RIGHT(VLOOKUP(G135,LookUp!$T$2:$U$17,2,FALSE),1)</f>
        <v>1</v>
      </c>
      <c r="G135" s="53">
        <f>VLOOKUP(CONCATENATE(B134,C134,D134,E134,F134,G134),LookUp!$W$2:$AE$65,2,FALSE)</f>
        <v>1</v>
      </c>
      <c r="H135" s="130" t="s">
        <v>17</v>
      </c>
      <c r="I135" s="51" t="str">
        <f>LEFT(VLOOKUP(M135,LookUp!$T$2:$U$17,2,FALSE),1)</f>
        <v>0</v>
      </c>
      <c r="J135" s="51" t="str">
        <f>MID(VLOOKUP(M135,LookUp!$T$2:$U$17,2,FALSE),2,1)</f>
        <v>0</v>
      </c>
      <c r="K135" s="51" t="str">
        <f>MID(VLOOKUP(M135,LookUp!$T$2:$U$17,2,FALSE),3,1)</f>
        <v>0</v>
      </c>
      <c r="L135" s="51" t="str">
        <f>RIGHT(VLOOKUP(M135,LookUp!$T$2:$U$17,2,FALSE),1)</f>
        <v>1</v>
      </c>
      <c r="M135" s="53">
        <f>VLOOKUP(CONCATENATE(H134,I134,J134,K134,L134,M134),LookUp!$W$2:$AE$65,3,FALSE)</f>
        <v>1</v>
      </c>
      <c r="N135" s="130" t="s">
        <v>18</v>
      </c>
      <c r="O135" s="51" t="str">
        <f>LEFT(VLOOKUP(S135,LookUp!$T$2:$U$17,2,FALSE),1)</f>
        <v>0</v>
      </c>
      <c r="P135" s="51" t="str">
        <f>MID(VLOOKUP(S135,LookUp!$T$2:$U$17,2,FALSE),2,1)</f>
        <v>1</v>
      </c>
      <c r="Q135" s="51" t="str">
        <f>MID(VLOOKUP(S135,LookUp!$T$2:$U$17,2,FALSE),3,1)</f>
        <v>1</v>
      </c>
      <c r="R135" s="51" t="str">
        <f>RIGHT(VLOOKUP(S135,LookUp!$T$2:$U$17,2,FALSE),1)</f>
        <v>1</v>
      </c>
      <c r="S135" s="53">
        <f>VLOOKUP(CONCATENATE(N134,O134,P134,Q134,R134,S134),LookUp!$W$2:$AE$65,4,FALSE)</f>
        <v>7</v>
      </c>
      <c r="T135" s="130" t="s">
        <v>19</v>
      </c>
      <c r="U135" s="51" t="str">
        <f>LEFT(VLOOKUP(Y135,LookUp!$T$2:$U$17,2,FALSE),1)</f>
        <v>0</v>
      </c>
      <c r="V135" s="51" t="str">
        <f>MID(VLOOKUP(Y135,LookUp!$T$2:$U$17,2,FALSE),2,1)</f>
        <v>0</v>
      </c>
      <c r="W135" s="51" t="str">
        <f>MID(VLOOKUP(Y135,LookUp!$T$2:$U$17,2,FALSE),3,1)</f>
        <v>0</v>
      </c>
      <c r="X135" s="51" t="str">
        <f>RIGHT(VLOOKUP(Y135,LookUp!$T$2:$U$17,2,FALSE),1)</f>
        <v>1</v>
      </c>
      <c r="Y135" s="53">
        <f>VLOOKUP(CONCATENATE(T134,U134,V134,W134,X134,Y134),LookUp!$W$2:$AE$65,5,FALSE)</f>
        <v>1</v>
      </c>
      <c r="Z135" s="130" t="s">
        <v>98</v>
      </c>
      <c r="AA135" s="51" t="str">
        <f>LEFT(VLOOKUP(AE135,LookUp!$T$2:$U$17,2,FALSE),1)</f>
        <v>0</v>
      </c>
      <c r="AB135" s="51" t="str">
        <f>MID(VLOOKUP(AE135,LookUp!$T$2:$U$17,2,FALSE),2,1)</f>
        <v>1</v>
      </c>
      <c r="AC135" s="51" t="str">
        <f>MID(VLOOKUP(AE135,LookUp!$T$2:$U$17,2,FALSE),3,1)</f>
        <v>1</v>
      </c>
      <c r="AD135" s="51" t="str">
        <f>RIGHT(VLOOKUP(AE135,LookUp!$T$2:$U$17,2,FALSE),1)</f>
        <v>0</v>
      </c>
      <c r="AE135" s="53">
        <f>VLOOKUP(CONCATENATE(Z134,AA134,AB134,AC134,AD134,AE134),LookUp!$W$2:$AE$65,6,FALSE)</f>
        <v>6</v>
      </c>
      <c r="AF135" s="130" t="s">
        <v>20</v>
      </c>
      <c r="AG135" s="51" t="str">
        <f>LEFT(VLOOKUP(AK135,LookUp!$T$2:$U$17,2,FALSE),1)</f>
        <v>0</v>
      </c>
      <c r="AH135" s="131" t="str">
        <f>MID(VLOOKUP(AK135,LookUp!$T$2:$U$17,2,FALSE),2,1)</f>
        <v>1</v>
      </c>
      <c r="AI135" s="131" t="str">
        <f>MID(VLOOKUP(AK135,LookUp!$T$2:$U$17,2,FALSE),3,1)</f>
        <v>0</v>
      </c>
      <c r="AJ135" s="131" t="str">
        <f>RIGHT(VLOOKUP(AK135,LookUp!$T$2:$U$17,2,FALSE),1)</f>
        <v>0</v>
      </c>
      <c r="AK135" s="132">
        <f>VLOOKUP(CONCATENATE(AF134,AG134,AH134,AI134,AJ134,AK134),LookUp!$W$2:$AE$65,7,FALSE)</f>
        <v>4</v>
      </c>
      <c r="AL135" s="130" t="s">
        <v>22</v>
      </c>
      <c r="AM135" s="131" t="str">
        <f>LEFT(VLOOKUP(AQ135,LookUp!$T$2:$U$17,2,FALSE),1)</f>
        <v>1</v>
      </c>
      <c r="AN135" s="131" t="str">
        <f>MID(VLOOKUP(AQ135,LookUp!$T$2:$U$17,2,FALSE),2,1)</f>
        <v>1</v>
      </c>
      <c r="AO135" s="131" t="str">
        <f>MID(VLOOKUP(AQ135,LookUp!$T$2:$U$17,2,FALSE),3,1)</f>
        <v>1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15</v>
      </c>
      <c r="AR135" s="130" t="s">
        <v>21</v>
      </c>
      <c r="AS135" s="131" t="str">
        <f>LEFT(VLOOKUP(AW135,LookUp!$T$2:$U$17,2,FALSE),1)</f>
        <v>1</v>
      </c>
      <c r="AT135" s="131" t="str">
        <f>MID(VLOOKUP(AW135,LookUp!$T$2:$U$17,2,FALSE),2,1)</f>
        <v>1</v>
      </c>
      <c r="AU135" s="131" t="str">
        <f>MID(VLOOKUP(AW135,LookUp!$T$2:$U$17,2,FALSE),3,1)</f>
        <v>1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14</v>
      </c>
      <c r="AX135" s="12"/>
      <c r="AY135" s="12"/>
      <c r="AZ135" s="12"/>
    </row>
    <row r="136" spans="1:65" ht="15.75" thickBot="1">
      <c r="A136" s="430"/>
      <c r="B136" s="64" t="str">
        <f>C135</f>
        <v>0</v>
      </c>
      <c r="C136" s="65" t="str">
        <f>D135</f>
        <v>0</v>
      </c>
      <c r="D136" s="65" t="str">
        <f>E135</f>
        <v>0</v>
      </c>
      <c r="E136" s="65" t="str">
        <f>F135</f>
        <v>1</v>
      </c>
      <c r="F136" s="66" t="str">
        <f>I135</f>
        <v>0</v>
      </c>
      <c r="G136" s="66" t="str">
        <f>J135</f>
        <v>0</v>
      </c>
      <c r="H136" s="66" t="str">
        <f>K135</f>
        <v>0</v>
      </c>
      <c r="I136" s="66" t="str">
        <f>L135</f>
        <v>1</v>
      </c>
      <c r="J136" s="65" t="str">
        <f>O135</f>
        <v>0</v>
      </c>
      <c r="K136" s="65" t="str">
        <f>P135</f>
        <v>1</v>
      </c>
      <c r="L136" s="65" t="str">
        <f>Q135</f>
        <v>1</v>
      </c>
      <c r="M136" s="65" t="str">
        <f>R135</f>
        <v>1</v>
      </c>
      <c r="N136" s="66" t="str">
        <f>U135</f>
        <v>0</v>
      </c>
      <c r="O136" s="66" t="str">
        <f>V135</f>
        <v>0</v>
      </c>
      <c r="P136" s="66" t="str">
        <f>W135</f>
        <v>0</v>
      </c>
      <c r="Q136" s="66" t="str">
        <f>X135</f>
        <v>1</v>
      </c>
      <c r="R136" s="65" t="str">
        <f>AA135</f>
        <v>0</v>
      </c>
      <c r="S136" s="65" t="str">
        <f>AB135</f>
        <v>1</v>
      </c>
      <c r="T136" s="65" t="str">
        <f>AC135</f>
        <v>1</v>
      </c>
      <c r="U136" s="65" t="str">
        <f>AD135</f>
        <v>0</v>
      </c>
      <c r="V136" s="66" t="str">
        <f>AG135</f>
        <v>0</v>
      </c>
      <c r="W136" s="66" t="str">
        <f>AH135</f>
        <v>1</v>
      </c>
      <c r="X136" s="66" t="str">
        <f>AI135</f>
        <v>0</v>
      </c>
      <c r="Y136" s="66" t="str">
        <f>AJ135</f>
        <v>0</v>
      </c>
      <c r="Z136" s="65" t="str">
        <f>AM135</f>
        <v>1</v>
      </c>
      <c r="AA136" s="65" t="str">
        <f>AN135</f>
        <v>1</v>
      </c>
      <c r="AB136" s="65" t="str">
        <f>AO135</f>
        <v>1</v>
      </c>
      <c r="AC136" s="65" t="str">
        <f>AP135</f>
        <v>1</v>
      </c>
      <c r="AD136" s="66" t="str">
        <f>AS135</f>
        <v>1</v>
      </c>
      <c r="AE136" s="66" t="str">
        <f>AT135</f>
        <v>1</v>
      </c>
      <c r="AF136" s="66" t="str">
        <f>AU135</f>
        <v>1</v>
      </c>
      <c r="AG136" s="67" t="str">
        <f>AV135</f>
        <v>0</v>
      </c>
      <c r="AH136" s="432" t="s">
        <v>601</v>
      </c>
      <c r="AI136" s="433"/>
      <c r="AJ136" s="433"/>
      <c r="AK136" s="433"/>
      <c r="AL136" s="433"/>
      <c r="AM136" s="433"/>
      <c r="AN136" s="433"/>
      <c r="AO136" s="433"/>
      <c r="AP136" s="433"/>
      <c r="AQ136" s="433"/>
      <c r="AR136" s="433"/>
      <c r="AS136" s="433"/>
      <c r="AT136" s="433"/>
      <c r="AU136" s="433"/>
      <c r="AV136" s="433"/>
      <c r="AW136" s="43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486</v>
      </c>
      <c r="B137" s="68" t="str">
        <f>HLOOKUP(B$4,$B$1:$AG$136,136,FALSE)</f>
        <v>1</v>
      </c>
      <c r="C137" s="69" t="str">
        <f t="shared" ref="C137:AG137" si="81">HLOOKUP(C$4,$B$1:$AG$136,136,FALSE)</f>
        <v>0</v>
      </c>
      <c r="D137" s="69" t="str">
        <f t="shared" si="81"/>
        <v>0</v>
      </c>
      <c r="E137" s="69" t="str">
        <f t="shared" si="81"/>
        <v>0</v>
      </c>
      <c r="F137" s="70" t="str">
        <f t="shared" si="81"/>
        <v>1</v>
      </c>
      <c r="G137" s="70" t="str">
        <f t="shared" si="81"/>
        <v>1</v>
      </c>
      <c r="H137" s="70" t="str">
        <f t="shared" si="81"/>
        <v>1</v>
      </c>
      <c r="I137" s="70" t="str">
        <f t="shared" si="81"/>
        <v>0</v>
      </c>
      <c r="J137" s="69" t="str">
        <f t="shared" si="81"/>
        <v>0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1</v>
      </c>
      <c r="N137" s="70" t="str">
        <f t="shared" si="81"/>
        <v>0</v>
      </c>
      <c r="O137" s="70" t="str">
        <f t="shared" si="81"/>
        <v>1</v>
      </c>
      <c r="P137" s="70" t="str">
        <f t="shared" si="81"/>
        <v>1</v>
      </c>
      <c r="Q137" s="70" t="str">
        <f t="shared" si="81"/>
        <v>1</v>
      </c>
      <c r="R137" s="69" t="str">
        <f t="shared" si="81"/>
        <v>0</v>
      </c>
      <c r="S137" s="69" t="str">
        <f t="shared" si="81"/>
        <v>1</v>
      </c>
      <c r="T137" s="69" t="str">
        <f t="shared" si="81"/>
        <v>0</v>
      </c>
      <c r="U137" s="69" t="str">
        <f t="shared" si="81"/>
        <v>0</v>
      </c>
      <c r="V137" s="70" t="str">
        <f t="shared" si="81"/>
        <v>0</v>
      </c>
      <c r="W137" s="70" t="str">
        <f t="shared" si="81"/>
        <v>1</v>
      </c>
      <c r="X137" s="70" t="str">
        <f t="shared" si="81"/>
        <v>0</v>
      </c>
      <c r="Y137" s="70" t="str">
        <f t="shared" si="81"/>
        <v>0</v>
      </c>
      <c r="Z137" s="69" t="str">
        <f t="shared" si="81"/>
        <v>1</v>
      </c>
      <c r="AA137" s="69" t="str">
        <f t="shared" si="81"/>
        <v>0</v>
      </c>
      <c r="AB137" s="69" t="str">
        <f t="shared" si="81"/>
        <v>1</v>
      </c>
      <c r="AC137" s="69" t="str">
        <f t="shared" si="81"/>
        <v>0</v>
      </c>
      <c r="AD137" s="70" t="str">
        <f t="shared" si="81"/>
        <v>1</v>
      </c>
      <c r="AE137" s="70" t="str">
        <f t="shared" si="81"/>
        <v>1</v>
      </c>
      <c r="AF137" s="70" t="str">
        <f t="shared" si="81"/>
        <v>1</v>
      </c>
      <c r="AG137" s="71" t="str">
        <f t="shared" si="81"/>
        <v>1</v>
      </c>
      <c r="AH137" s="435"/>
      <c r="AI137" s="436"/>
      <c r="AJ137" s="436"/>
      <c r="AK137" s="436"/>
      <c r="AL137" s="436"/>
      <c r="AM137" s="436"/>
      <c r="AN137" s="436"/>
      <c r="AO137" s="436"/>
      <c r="AP137" s="436"/>
      <c r="AQ137" s="436"/>
      <c r="AR137" s="436"/>
      <c r="AS137" s="436"/>
      <c r="AT137" s="436"/>
      <c r="AU137" s="436"/>
      <c r="AV137" s="436"/>
      <c r="AW137" s="437"/>
      <c r="AX137" s="409" t="s">
        <v>682</v>
      </c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1"/>
    </row>
    <row r="138" spans="1:65" ht="18.75" thickBot="1">
      <c r="A138" s="58" t="s">
        <v>512</v>
      </c>
      <c r="B138" s="180">
        <f>IF(B137+B123=1,1,0)</f>
        <v>0</v>
      </c>
      <c r="C138" s="175">
        <f t="shared" ref="C138:AG138" si="82">IF(C137+C123=1,1,0)</f>
        <v>0</v>
      </c>
      <c r="D138" s="175">
        <f t="shared" si="82"/>
        <v>0</v>
      </c>
      <c r="E138" s="175">
        <f t="shared" si="82"/>
        <v>1</v>
      </c>
      <c r="F138" s="174">
        <f t="shared" si="82"/>
        <v>1</v>
      </c>
      <c r="G138" s="174">
        <f t="shared" si="82"/>
        <v>1</v>
      </c>
      <c r="H138" s="174">
        <f t="shared" si="82"/>
        <v>1</v>
      </c>
      <c r="I138" s="174">
        <f t="shared" si="82"/>
        <v>1</v>
      </c>
      <c r="J138" s="175">
        <f t="shared" si="82"/>
        <v>0</v>
      </c>
      <c r="K138" s="175">
        <f t="shared" si="82"/>
        <v>0</v>
      </c>
      <c r="L138" s="175">
        <f t="shared" si="82"/>
        <v>0</v>
      </c>
      <c r="M138" s="175">
        <f t="shared" si="82"/>
        <v>0</v>
      </c>
      <c r="N138" s="174">
        <f t="shared" si="82"/>
        <v>0</v>
      </c>
      <c r="O138" s="174">
        <f t="shared" si="82"/>
        <v>0</v>
      </c>
      <c r="P138" s="174">
        <f t="shared" si="82"/>
        <v>0</v>
      </c>
      <c r="Q138" s="174">
        <f t="shared" si="82"/>
        <v>0</v>
      </c>
      <c r="R138" s="175">
        <f t="shared" si="82"/>
        <v>0</v>
      </c>
      <c r="S138" s="175">
        <f t="shared" si="82"/>
        <v>0</v>
      </c>
      <c r="T138" s="175">
        <f t="shared" si="82"/>
        <v>0</v>
      </c>
      <c r="U138" s="175">
        <f t="shared" si="82"/>
        <v>1</v>
      </c>
      <c r="V138" s="174">
        <f t="shared" si="82"/>
        <v>1</v>
      </c>
      <c r="W138" s="174">
        <f t="shared" si="82"/>
        <v>1</v>
      </c>
      <c r="X138" s="174">
        <f t="shared" si="82"/>
        <v>1</v>
      </c>
      <c r="Y138" s="174">
        <f t="shared" si="82"/>
        <v>0</v>
      </c>
      <c r="Z138" s="175">
        <f t="shared" si="82"/>
        <v>0</v>
      </c>
      <c r="AA138" s="175">
        <f t="shared" si="82"/>
        <v>1</v>
      </c>
      <c r="AB138" s="175">
        <f t="shared" si="82"/>
        <v>1</v>
      </c>
      <c r="AC138" s="175">
        <f t="shared" si="82"/>
        <v>1</v>
      </c>
      <c r="AD138" s="174">
        <f t="shared" si="82"/>
        <v>0</v>
      </c>
      <c r="AE138" s="174">
        <f t="shared" si="82"/>
        <v>0</v>
      </c>
      <c r="AF138" s="174">
        <f t="shared" si="82"/>
        <v>1</v>
      </c>
      <c r="AG138" s="181">
        <f t="shared" si="82"/>
        <v>0</v>
      </c>
      <c r="AH138" s="438"/>
      <c r="AI138" s="439"/>
      <c r="AJ138" s="439"/>
      <c r="AK138" s="439"/>
      <c r="AL138" s="439"/>
      <c r="AM138" s="439"/>
      <c r="AN138" s="439"/>
      <c r="AO138" s="439"/>
      <c r="AP138" s="439"/>
      <c r="AQ138" s="439"/>
      <c r="AR138" s="439"/>
      <c r="AS138" s="439"/>
      <c r="AT138" s="439"/>
      <c r="AU138" s="439"/>
      <c r="AV138" s="439"/>
      <c r="AW138" s="440"/>
      <c r="AX138" s="250">
        <f>VLOOKUP(CONCATENATE(B131,C131,D131,E131),LookUp!$AG$2:$AH$17,2,FALSE)</f>
        <v>0</v>
      </c>
      <c r="AY138" s="251">
        <f>VLOOKUP(CONCATENATE(F131,G131,H131,I131),LookUp!$AG$2:$AH$17,2,FALSE)</f>
        <v>0</v>
      </c>
      <c r="AZ138" s="251" t="str">
        <f>VLOOKUP(CONCATENATE(J131,K131,L131,M131),LookUp!$AG$2:$AH$17,2,FALSE)</f>
        <v>E</v>
      </c>
      <c r="BA138" s="251">
        <f>VLOOKUP(CONCATENATE(N131,O131,P131,Q131),LookUp!$AG$2:$AH$17,2,FALSE)</f>
        <v>0</v>
      </c>
      <c r="BB138" s="251">
        <f>VLOOKUP(CONCATENATE(R131,S131,T131,U131),LookUp!$AG$2:$AH$17,2,FALSE)</f>
        <v>1</v>
      </c>
      <c r="BC138" s="251" t="str">
        <f>VLOOKUP(CONCATENATE(V131,W131,X131,Y131),LookUp!$AG$2:$AH$17,2,FALSE)</f>
        <v>D</v>
      </c>
      <c r="BD138" s="251">
        <f>VLOOKUP(CONCATENATE(Z131,AA131,AB131,AC131),LookUp!$AG$2:$AH$17,2,FALSE)</f>
        <v>9</v>
      </c>
      <c r="BE138" s="251">
        <f>VLOOKUP(CONCATENATE(AD131,AE131,AF131,AG131),LookUp!$AG$2:$AH$17,2,FALSE)</f>
        <v>0</v>
      </c>
      <c r="BF138" s="251">
        <f>VLOOKUP(CONCATENATE(B138,C138,D138,E138),LookUp!$AG$2:$AH$17,2,FALSE)</f>
        <v>1</v>
      </c>
      <c r="BG138" s="251" t="str">
        <f>VLOOKUP(CONCATENATE(F138,G138,H138,I138),LookUp!$AG$2:$AH$17,2,FALSE)</f>
        <v>F</v>
      </c>
      <c r="BH138" s="251">
        <f>VLOOKUP(CONCATENATE(J138,K138,L138,M138),LookUp!$AG$2:$AH$17,2,FALSE)</f>
        <v>0</v>
      </c>
      <c r="BI138" s="251">
        <f>VLOOKUP(CONCATENATE(N138,O138,P138,Q138),LookUp!$AG$2:$AH$17,2,FALSE)</f>
        <v>0</v>
      </c>
      <c r="BJ138" s="251">
        <f>VLOOKUP(CONCATENATE(R138,S138,T138,U138),LookUp!$AG$2:$AH$17,2,FALSE)</f>
        <v>1</v>
      </c>
      <c r="BK138" s="251" t="str">
        <f>VLOOKUP(CONCATENATE(V138,W138,X138,Y138),LookUp!$AG$2:$AH$17,2,FALSE)</f>
        <v>E</v>
      </c>
      <c r="BL138" s="251">
        <f>VLOOKUP(CONCATENATE(Z138,AA138,AB138,AC138),LookUp!$AG$2:$AH$17,2,FALSE)</f>
        <v>7</v>
      </c>
      <c r="BM138" s="252">
        <f>VLOOKUP(CONCATENATE(AD138,AE138,AF138,AG138),LookUp!$AG$2:$AH$17,2,FALSE)</f>
        <v>2</v>
      </c>
    </row>
    <row r="139" spans="1:65" ht="18.75" thickBot="1">
      <c r="A139" s="60" t="s">
        <v>453</v>
      </c>
      <c r="B139" s="178">
        <f>B138</f>
        <v>0</v>
      </c>
      <c r="C139" s="44">
        <f t="shared" ref="C139:AG139" si="83">C138</f>
        <v>0</v>
      </c>
      <c r="D139" s="44">
        <f t="shared" si="83"/>
        <v>0</v>
      </c>
      <c r="E139" s="44">
        <f t="shared" si="83"/>
        <v>1</v>
      </c>
      <c r="F139" s="43">
        <f t="shared" si="83"/>
        <v>1</v>
      </c>
      <c r="G139" s="43">
        <f t="shared" si="83"/>
        <v>1</v>
      </c>
      <c r="H139" s="43">
        <f t="shared" si="83"/>
        <v>1</v>
      </c>
      <c r="I139" s="43">
        <f t="shared" si="83"/>
        <v>1</v>
      </c>
      <c r="J139" s="44">
        <f t="shared" si="83"/>
        <v>0</v>
      </c>
      <c r="K139" s="44">
        <f t="shared" si="83"/>
        <v>0</v>
      </c>
      <c r="L139" s="44">
        <f t="shared" si="83"/>
        <v>0</v>
      </c>
      <c r="M139" s="44">
        <f t="shared" si="83"/>
        <v>0</v>
      </c>
      <c r="N139" s="43">
        <f t="shared" si="83"/>
        <v>0</v>
      </c>
      <c r="O139" s="43">
        <f t="shared" si="83"/>
        <v>0</v>
      </c>
      <c r="P139" s="43">
        <f t="shared" si="83"/>
        <v>0</v>
      </c>
      <c r="Q139" s="43">
        <f t="shared" si="83"/>
        <v>0</v>
      </c>
      <c r="R139" s="44">
        <f t="shared" si="83"/>
        <v>0</v>
      </c>
      <c r="S139" s="44">
        <f t="shared" si="83"/>
        <v>0</v>
      </c>
      <c r="T139" s="44">
        <f t="shared" si="83"/>
        <v>0</v>
      </c>
      <c r="U139" s="44">
        <f t="shared" si="83"/>
        <v>1</v>
      </c>
      <c r="V139" s="43">
        <f t="shared" si="83"/>
        <v>1</v>
      </c>
      <c r="W139" s="43">
        <f t="shared" si="83"/>
        <v>1</v>
      </c>
      <c r="X139" s="43">
        <f t="shared" si="83"/>
        <v>1</v>
      </c>
      <c r="Y139" s="43">
        <f t="shared" si="83"/>
        <v>0</v>
      </c>
      <c r="Z139" s="44">
        <f t="shared" si="83"/>
        <v>0</v>
      </c>
      <c r="AA139" s="44">
        <f t="shared" si="83"/>
        <v>1</v>
      </c>
      <c r="AB139" s="44">
        <f t="shared" si="83"/>
        <v>1</v>
      </c>
      <c r="AC139" s="44">
        <f t="shared" si="83"/>
        <v>1</v>
      </c>
      <c r="AD139" s="43">
        <f t="shared" si="83"/>
        <v>0</v>
      </c>
      <c r="AE139" s="43">
        <f t="shared" si="83"/>
        <v>0</v>
      </c>
      <c r="AF139" s="43">
        <f t="shared" si="83"/>
        <v>1</v>
      </c>
      <c r="AG139" s="43">
        <f t="shared" si="83"/>
        <v>0</v>
      </c>
      <c r="AH139" s="44">
        <f>B131</f>
        <v>0</v>
      </c>
      <c r="AI139" s="44">
        <f t="shared" ref="AI139:BM139" si="84">C131</f>
        <v>0</v>
      </c>
      <c r="AJ139" s="44">
        <f t="shared" si="84"/>
        <v>0</v>
      </c>
      <c r="AK139" s="44">
        <f t="shared" si="84"/>
        <v>0</v>
      </c>
      <c r="AL139" s="43">
        <f t="shared" si="84"/>
        <v>0</v>
      </c>
      <c r="AM139" s="43">
        <f t="shared" si="84"/>
        <v>0</v>
      </c>
      <c r="AN139" s="43">
        <f t="shared" si="84"/>
        <v>0</v>
      </c>
      <c r="AO139" s="43">
        <f t="shared" si="84"/>
        <v>0</v>
      </c>
      <c r="AP139" s="44">
        <f t="shared" si="84"/>
        <v>1</v>
      </c>
      <c r="AQ139" s="44">
        <f t="shared" si="84"/>
        <v>1</v>
      </c>
      <c r="AR139" s="44">
        <f t="shared" si="84"/>
        <v>1</v>
      </c>
      <c r="AS139" s="44">
        <f t="shared" si="84"/>
        <v>0</v>
      </c>
      <c r="AT139" s="43">
        <f t="shared" si="84"/>
        <v>0</v>
      </c>
      <c r="AU139" s="43">
        <f t="shared" si="84"/>
        <v>0</v>
      </c>
      <c r="AV139" s="43">
        <f t="shared" si="84"/>
        <v>0</v>
      </c>
      <c r="AW139" s="43">
        <f t="shared" si="84"/>
        <v>0</v>
      </c>
      <c r="AX139" s="44">
        <f t="shared" si="84"/>
        <v>0</v>
      </c>
      <c r="AY139" s="44">
        <f t="shared" si="84"/>
        <v>0</v>
      </c>
      <c r="AZ139" s="44">
        <f t="shared" si="84"/>
        <v>0</v>
      </c>
      <c r="BA139" s="44">
        <f t="shared" si="84"/>
        <v>1</v>
      </c>
      <c r="BB139" s="43">
        <f t="shared" si="84"/>
        <v>1</v>
      </c>
      <c r="BC139" s="43">
        <f t="shared" si="84"/>
        <v>1</v>
      </c>
      <c r="BD139" s="43">
        <f t="shared" si="84"/>
        <v>0</v>
      </c>
      <c r="BE139" s="43">
        <f t="shared" si="84"/>
        <v>1</v>
      </c>
      <c r="BF139" s="44">
        <f t="shared" si="84"/>
        <v>1</v>
      </c>
      <c r="BG139" s="44">
        <f t="shared" si="84"/>
        <v>0</v>
      </c>
      <c r="BH139" s="44">
        <f t="shared" si="84"/>
        <v>0</v>
      </c>
      <c r="BI139" s="44">
        <f t="shared" si="84"/>
        <v>1</v>
      </c>
      <c r="BJ139" s="43">
        <f t="shared" si="84"/>
        <v>0</v>
      </c>
      <c r="BK139" s="43">
        <f t="shared" si="84"/>
        <v>0</v>
      </c>
      <c r="BL139" s="43">
        <f t="shared" si="84"/>
        <v>0</v>
      </c>
      <c r="BM139" s="179">
        <f t="shared" si="84"/>
        <v>0</v>
      </c>
    </row>
    <row r="140" spans="1:65" ht="16.5" thickBot="1">
      <c r="A140" s="177" t="s">
        <v>293</v>
      </c>
      <c r="B140" s="182">
        <f>HLOOKUP(B$5,$B$1:$BM$139,139,FALSE)</f>
        <v>0</v>
      </c>
      <c r="C140" s="43">
        <f t="shared" ref="C140:BM140" si="85">HLOOKUP(C5,$B$1:$BM$139,139,FALSE)</f>
        <v>1</v>
      </c>
      <c r="D140" s="43">
        <f t="shared" si="85"/>
        <v>0</v>
      </c>
      <c r="E140" s="43">
        <f t="shared" si="85"/>
        <v>0</v>
      </c>
      <c r="F140" s="44">
        <f t="shared" si="85"/>
        <v>1</v>
      </c>
      <c r="G140" s="44">
        <f t="shared" si="85"/>
        <v>0</v>
      </c>
      <c r="H140" s="44">
        <f t="shared" si="85"/>
        <v>0</v>
      </c>
      <c r="I140" s="44">
        <f t="shared" si="85"/>
        <v>0</v>
      </c>
      <c r="J140" s="43">
        <f t="shared" si="85"/>
        <v>0</v>
      </c>
      <c r="K140" s="43">
        <f t="shared" si="85"/>
        <v>1</v>
      </c>
      <c r="L140" s="43">
        <f t="shared" si="85"/>
        <v>0</v>
      </c>
      <c r="M140" s="43">
        <f t="shared" si="85"/>
        <v>0</v>
      </c>
      <c r="N140" s="44">
        <f t="shared" si="85"/>
        <v>0</v>
      </c>
      <c r="O140" s="44">
        <f t="shared" si="85"/>
        <v>1</v>
      </c>
      <c r="P140" s="44">
        <f t="shared" si="85"/>
        <v>0</v>
      </c>
      <c r="Q140" s="44">
        <f t="shared" si="85"/>
        <v>1</v>
      </c>
      <c r="R140" s="43">
        <f t="shared" si="85"/>
        <v>0</v>
      </c>
      <c r="S140" s="43">
        <f t="shared" si="85"/>
        <v>1</v>
      </c>
      <c r="T140" s="43">
        <f t="shared" si="85"/>
        <v>0</v>
      </c>
      <c r="U140" s="43">
        <f t="shared" si="85"/>
        <v>0</v>
      </c>
      <c r="V140" s="44">
        <f t="shared" si="85"/>
        <v>1</v>
      </c>
      <c r="W140" s="44">
        <f t="shared" si="85"/>
        <v>1</v>
      </c>
      <c r="X140" s="44">
        <f t="shared" si="85"/>
        <v>0</v>
      </c>
      <c r="Y140" s="44">
        <f t="shared" si="85"/>
        <v>0</v>
      </c>
      <c r="Z140" s="43">
        <f t="shared" si="85"/>
        <v>0</v>
      </c>
      <c r="AA140" s="43">
        <f t="shared" si="85"/>
        <v>1</v>
      </c>
      <c r="AB140" s="43">
        <f t="shared" si="85"/>
        <v>0</v>
      </c>
      <c r="AC140" s="43">
        <f t="shared" si="85"/>
        <v>0</v>
      </c>
      <c r="AD140" s="44">
        <f t="shared" si="85"/>
        <v>1</v>
      </c>
      <c r="AE140" s="44">
        <f t="shared" si="85"/>
        <v>1</v>
      </c>
      <c r="AF140" s="44">
        <f t="shared" si="85"/>
        <v>0</v>
      </c>
      <c r="AG140" s="44">
        <f t="shared" si="85"/>
        <v>0</v>
      </c>
      <c r="AH140" s="43">
        <f t="shared" si="85"/>
        <v>0</v>
      </c>
      <c r="AI140" s="43">
        <f t="shared" si="85"/>
        <v>1</v>
      </c>
      <c r="AJ140" s="43">
        <f t="shared" si="85"/>
        <v>0</v>
      </c>
      <c r="AK140" s="43">
        <f t="shared" si="85"/>
        <v>0</v>
      </c>
      <c r="AL140" s="44">
        <f t="shared" si="85"/>
        <v>1</v>
      </c>
      <c r="AM140" s="44">
        <f t="shared" si="85"/>
        <v>1</v>
      </c>
      <c r="AN140" s="44">
        <f t="shared" si="85"/>
        <v>1</v>
      </c>
      <c r="AO140" s="44">
        <f t="shared" si="85"/>
        <v>1</v>
      </c>
      <c r="AP140" s="43">
        <f t="shared" si="85"/>
        <v>0</v>
      </c>
      <c r="AQ140" s="43">
        <f t="shared" si="85"/>
        <v>0</v>
      </c>
      <c r="AR140" s="43">
        <f t="shared" si="85"/>
        <v>1</v>
      </c>
      <c r="AS140" s="43">
        <f t="shared" si="85"/>
        <v>0</v>
      </c>
      <c r="AT140" s="44">
        <f t="shared" si="85"/>
        <v>0</v>
      </c>
      <c r="AU140" s="44">
        <f t="shared" si="85"/>
        <v>0</v>
      </c>
      <c r="AV140" s="44">
        <f t="shared" si="85"/>
        <v>0</v>
      </c>
      <c r="AW140" s="44">
        <f t="shared" si="85"/>
        <v>1</v>
      </c>
      <c r="AX140" s="43">
        <f t="shared" si="85"/>
        <v>0</v>
      </c>
      <c r="AY140" s="43">
        <f t="shared" si="85"/>
        <v>0</v>
      </c>
      <c r="AZ140" s="43">
        <f t="shared" si="85"/>
        <v>1</v>
      </c>
      <c r="BA140" s="43">
        <f t="shared" si="85"/>
        <v>0</v>
      </c>
      <c r="BB140" s="44">
        <f t="shared" si="85"/>
        <v>0</v>
      </c>
      <c r="BC140" s="44">
        <f t="shared" si="85"/>
        <v>0</v>
      </c>
      <c r="BD140" s="44">
        <f t="shared" si="85"/>
        <v>0</v>
      </c>
      <c r="BE140" s="44">
        <f t="shared" si="85"/>
        <v>1</v>
      </c>
      <c r="BF140" s="43">
        <f t="shared" si="85"/>
        <v>0</v>
      </c>
      <c r="BG140" s="43">
        <f t="shared" si="85"/>
        <v>0</v>
      </c>
      <c r="BH140" s="43">
        <f t="shared" si="85"/>
        <v>1</v>
      </c>
      <c r="BI140" s="43">
        <f t="shared" si="85"/>
        <v>0</v>
      </c>
      <c r="BJ140" s="44">
        <f t="shared" si="85"/>
        <v>0</v>
      </c>
      <c r="BK140" s="44">
        <f t="shared" si="85"/>
        <v>0</v>
      </c>
      <c r="BL140" s="44">
        <f t="shared" si="85"/>
        <v>1</v>
      </c>
      <c r="BM140" s="45">
        <f t="shared" si="85"/>
        <v>0</v>
      </c>
    </row>
    <row r="141" spans="1:65" ht="16.5" thickBot="1">
      <c r="A141" s="216" t="s">
        <v>294</v>
      </c>
      <c r="B141" s="214">
        <f>VLOOKUP(CONCATENATE(B140,C140,D140,E140),LookUp!$AG$2:$AH$17,2,FALSE)</f>
        <v>4</v>
      </c>
      <c r="C141" s="215">
        <f>VLOOKUP(CONCATENATE(F140,G140,H140,I140),LookUp!$AG$2:$AH$17,2,FALSE)</f>
        <v>8</v>
      </c>
      <c r="D141" s="215">
        <f>VLOOKUP(CONCATENATE(J140,K140,L140,M140),LookUp!$AG$2:$AH$17,2,FALSE)</f>
        <v>4</v>
      </c>
      <c r="E141" s="215">
        <f>VLOOKUP(CONCATENATE(N140,O140,P140,Q140),LookUp!$AG$2:$AH$17,2,FALSE)</f>
        <v>5</v>
      </c>
      <c r="F141" s="215">
        <f>VLOOKUP(CONCATENATE(R140,S140,T140,U140),LookUp!$AG$2:$AH$17,2,FALSE)</f>
        <v>4</v>
      </c>
      <c r="G141" s="215" t="str">
        <f>VLOOKUP(CONCATENATE(V140,W140,X140,Y140),LookUp!$AG$2:$AH$17,2,FALSE)</f>
        <v>C</v>
      </c>
      <c r="H141" s="215">
        <f>VLOOKUP(CONCATENATE(Z140,AA140,AB140,AC140),LookUp!$AG$2:$AH$17,2,FALSE)</f>
        <v>4</v>
      </c>
      <c r="I141" s="215" t="str">
        <f>VLOOKUP(CONCATENATE(AD140,AE140,AF140,AG140),LookUp!$AG$2:$AH$17,2,FALSE)</f>
        <v>C</v>
      </c>
      <c r="J141" s="215">
        <f>VLOOKUP(CONCATENATE(AH140,AI140,AJ140,AK140),LookUp!$AG$2:$AH$17,2,FALSE)</f>
        <v>4</v>
      </c>
      <c r="K141" s="215" t="str">
        <f>VLOOKUP(CONCATENATE(AL140,AM140,AN140,AO140),LookUp!$AG$2:$AH$17,2,FALSE)</f>
        <v>F</v>
      </c>
      <c r="L141" s="215">
        <f>VLOOKUP(CONCATENATE(AP140,AQ140,AR140,AS140),LookUp!$AG$2:$AH$17,2,FALSE)</f>
        <v>2</v>
      </c>
      <c r="M141" s="215">
        <f>VLOOKUP(CONCATENATE(AT140,AU140,AV140,AW140),LookUp!$AG$2:$AH$17,2,FALSE)</f>
        <v>1</v>
      </c>
      <c r="N141" s="215">
        <f>VLOOKUP(CONCATENATE(AX140,AY140,AZ140,BA140),LookUp!$AG$2:$AH$17,2,FALSE)</f>
        <v>2</v>
      </c>
      <c r="O141" s="215">
        <f>VLOOKUP(CONCATENATE(BB140,BC140,BD140,BE140),LookUp!$AG$2:$AH$17,2,FALSE)</f>
        <v>1</v>
      </c>
      <c r="P141" s="215">
        <f>VLOOKUP(CONCATENATE(BF140,BG140,BH140,BI140),LookUp!$AG$2:$AH$17,2,FALSE)</f>
        <v>2</v>
      </c>
      <c r="Q141" s="199">
        <f>VLOOKUP(CONCATENATE(BJ140,BK140,BL140,BM140),LookUp!$AG$2:$AH$17,2,FALSE)</f>
        <v>2</v>
      </c>
      <c r="R141" s="3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2"/>
      <c r="BB141" s="2"/>
      <c r="BC141" s="2"/>
      <c r="BD141" s="2"/>
      <c r="BE141" s="2"/>
      <c r="BF141" s="2"/>
      <c r="BG141" s="2"/>
      <c r="BH141" s="2"/>
      <c r="BI141" s="185"/>
      <c r="BJ141" s="185"/>
      <c r="BK141" s="185"/>
      <c r="BL141" s="185"/>
      <c r="BM141" s="185"/>
    </row>
  </sheetData>
  <mergeCells count="50">
    <mergeCell ref="A15:A16"/>
    <mergeCell ref="AH9:AW11"/>
    <mergeCell ref="AH16:AW19"/>
    <mergeCell ref="A23:A24"/>
    <mergeCell ref="A31:A32"/>
    <mergeCell ref="AH24:AW27"/>
    <mergeCell ref="AH32:AW35"/>
    <mergeCell ref="A39:A40"/>
    <mergeCell ref="A47:A48"/>
    <mergeCell ref="AH40:AW43"/>
    <mergeCell ref="AH48:AW51"/>
    <mergeCell ref="A55:A56"/>
    <mergeCell ref="A63:A64"/>
    <mergeCell ref="AH56:AW59"/>
    <mergeCell ref="AH64:AW67"/>
    <mergeCell ref="A71:A72"/>
    <mergeCell ref="A79:A80"/>
    <mergeCell ref="AH72:AW75"/>
    <mergeCell ref="AH80:AW83"/>
    <mergeCell ref="A87:A88"/>
    <mergeCell ref="A95:A96"/>
    <mergeCell ref="AH88:AW91"/>
    <mergeCell ref="AH96:AW99"/>
    <mergeCell ref="A103:A104"/>
    <mergeCell ref="A111:A112"/>
    <mergeCell ref="AH104:AW107"/>
    <mergeCell ref="AH112:AW115"/>
    <mergeCell ref="A135:A136"/>
    <mergeCell ref="AH136:AW138"/>
    <mergeCell ref="A119:A120"/>
    <mergeCell ref="A127:A128"/>
    <mergeCell ref="AH120:AW123"/>
    <mergeCell ref="AH128:AW131"/>
    <mergeCell ref="AX9:BM9"/>
    <mergeCell ref="AX17:BM17"/>
    <mergeCell ref="AX25:BM25"/>
    <mergeCell ref="AX33:BM33"/>
    <mergeCell ref="AX41:BM41"/>
    <mergeCell ref="AX49:BM49"/>
    <mergeCell ref="AX57:BM57"/>
    <mergeCell ref="AX65:BM65"/>
    <mergeCell ref="AX73:BM73"/>
    <mergeCell ref="AX81:BM81"/>
    <mergeCell ref="AX129:BM129"/>
    <mergeCell ref="AX137:BM137"/>
    <mergeCell ref="AX89:BM89"/>
    <mergeCell ref="AX97:BM97"/>
    <mergeCell ref="AX105:BM105"/>
    <mergeCell ref="AX113:BM113"/>
    <mergeCell ref="AX121:BM121"/>
  </mergeCells>
  <pageMargins left="0.7" right="0.7" top="0.75" bottom="0.75" header="0.3" footer="0.3"/>
  <ignoredErrors>
    <ignoredError sqref="B10:AG1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AO97"/>
  <sheetViews>
    <sheetView tabSelected="1" topLeftCell="F1" workbookViewId="0">
      <pane ySplit="1" topLeftCell="A2" activePane="bottomLeft" state="frozen"/>
      <selection pane="bottomLeft" activeCell="AR5" sqref="AR5"/>
    </sheetView>
  </sheetViews>
  <sheetFormatPr defaultRowHeight="15"/>
  <cols>
    <col min="1" max="1" width="5.42578125" style="16" customWidth="1"/>
    <col min="2" max="2" width="3" bestFit="1" customWidth="1"/>
    <col min="3" max="18" width="3" customWidth="1"/>
    <col min="19" max="19" width="4.42578125" bestFit="1" customWidth="1"/>
    <col min="20" max="20" width="4.85546875" bestFit="1" customWidth="1"/>
    <col min="21" max="21" width="6.5703125" style="10" bestFit="1" customWidth="1"/>
    <col min="22" max="22" width="6.5703125" style="10" customWidth="1"/>
    <col min="23" max="23" width="7" bestFit="1" customWidth="1"/>
    <col min="24" max="31" width="3" bestFit="1" customWidth="1"/>
    <col min="33" max="33" width="6.5703125" bestFit="1" customWidth="1"/>
    <col min="34" max="34" width="4.42578125" bestFit="1" customWidth="1"/>
    <col min="35" max="35" width="2.7109375" bestFit="1" customWidth="1"/>
    <col min="36" max="36" width="3" bestFit="1" customWidth="1"/>
    <col min="37" max="37" width="4.7109375" bestFit="1" customWidth="1"/>
    <col min="38" max="38" width="4.7109375" style="87" bestFit="1" customWidth="1"/>
    <col min="39" max="39" width="6.140625" style="29" bestFit="1" customWidth="1"/>
    <col min="40" max="40" width="6.140625" style="220" customWidth="1"/>
  </cols>
  <sheetData>
    <row r="1" spans="1:41" ht="15.75" customHeight="1" thickBot="1"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17"/>
      <c r="S1" s="30" t="s">
        <v>96</v>
      </c>
      <c r="T1" s="31" t="s">
        <v>94</v>
      </c>
      <c r="U1" s="32" t="s">
        <v>93</v>
      </c>
      <c r="V1" s="33"/>
      <c r="W1" s="31" t="s">
        <v>87</v>
      </c>
      <c r="X1" s="34" t="s">
        <v>16</v>
      </c>
      <c r="Y1" s="34" t="s">
        <v>17</v>
      </c>
      <c r="Z1" s="34" t="s">
        <v>18</v>
      </c>
      <c r="AA1" s="34" t="s">
        <v>19</v>
      </c>
      <c r="AB1" s="34" t="s">
        <v>19</v>
      </c>
      <c r="AC1" s="34" t="s">
        <v>20</v>
      </c>
      <c r="AD1" s="34" t="s">
        <v>22</v>
      </c>
      <c r="AE1" s="34" t="s">
        <v>21</v>
      </c>
      <c r="AG1" s="35" t="s">
        <v>93</v>
      </c>
      <c r="AH1" s="34" t="s">
        <v>96</v>
      </c>
      <c r="AL1" s="84" t="s">
        <v>96</v>
      </c>
      <c r="AM1" s="81" t="s">
        <v>220</v>
      </c>
      <c r="AN1" s="218"/>
    </row>
    <row r="2" spans="1:41" ht="21" thickBot="1">
      <c r="B2" s="443" t="s">
        <v>371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5"/>
      <c r="R2" s="3"/>
      <c r="S2" s="14">
        <v>0</v>
      </c>
      <c r="T2" s="14">
        <v>0</v>
      </c>
      <c r="U2" s="13" t="s">
        <v>0</v>
      </c>
      <c r="V2" s="15"/>
      <c r="W2" s="9" t="s">
        <v>23</v>
      </c>
      <c r="X2" s="1">
        <v>14</v>
      </c>
      <c r="Y2" s="1">
        <v>15</v>
      </c>
      <c r="Z2" s="1">
        <v>10</v>
      </c>
      <c r="AA2" s="1">
        <v>7</v>
      </c>
      <c r="AB2" s="1">
        <v>2</v>
      </c>
      <c r="AC2" s="1">
        <v>12</v>
      </c>
      <c r="AD2" s="1">
        <v>4</v>
      </c>
      <c r="AE2" s="1">
        <v>13</v>
      </c>
      <c r="AG2" s="13" t="s">
        <v>0</v>
      </c>
      <c r="AH2" s="14">
        <v>0</v>
      </c>
      <c r="AL2" s="85" t="s">
        <v>281</v>
      </c>
      <c r="AM2" s="83" t="s">
        <v>221</v>
      </c>
      <c r="AN2" s="219"/>
    </row>
    <row r="3" spans="1:41">
      <c r="A3" s="22">
        <v>0</v>
      </c>
      <c r="B3" s="18">
        <v>14</v>
      </c>
      <c r="C3" s="18">
        <v>4</v>
      </c>
      <c r="D3" s="18">
        <v>13</v>
      </c>
      <c r="E3" s="18">
        <v>1</v>
      </c>
      <c r="F3" s="18">
        <v>2</v>
      </c>
      <c r="G3" s="18">
        <v>15</v>
      </c>
      <c r="H3" s="18">
        <v>11</v>
      </c>
      <c r="I3" s="18">
        <v>8</v>
      </c>
      <c r="J3" s="18">
        <v>3</v>
      </c>
      <c r="K3" s="18">
        <v>10</v>
      </c>
      <c r="L3" s="18">
        <v>6</v>
      </c>
      <c r="M3" s="18">
        <v>12</v>
      </c>
      <c r="N3" s="18">
        <v>5</v>
      </c>
      <c r="O3" s="18">
        <v>9</v>
      </c>
      <c r="P3" s="18">
        <v>0</v>
      </c>
      <c r="Q3" s="18">
        <v>7</v>
      </c>
      <c r="R3" s="3"/>
      <c r="S3" s="14">
        <v>1</v>
      </c>
      <c r="T3" s="14">
        <v>1</v>
      </c>
      <c r="U3" s="13" t="s">
        <v>1</v>
      </c>
      <c r="V3" s="15"/>
      <c r="W3" s="9" t="s">
        <v>24</v>
      </c>
      <c r="X3" s="1">
        <v>4</v>
      </c>
      <c r="Y3" s="1">
        <v>1</v>
      </c>
      <c r="Z3" s="1">
        <v>0</v>
      </c>
      <c r="AA3" s="1">
        <v>13</v>
      </c>
      <c r="AB3" s="1">
        <v>12</v>
      </c>
      <c r="AC3" s="1">
        <v>1</v>
      </c>
      <c r="AD3" s="1">
        <v>11</v>
      </c>
      <c r="AE3" s="1">
        <v>2</v>
      </c>
      <c r="AG3" s="13" t="s">
        <v>1</v>
      </c>
      <c r="AH3" s="14">
        <v>1</v>
      </c>
      <c r="AL3" s="86" t="s">
        <v>222</v>
      </c>
      <c r="AM3" s="82" t="s">
        <v>128</v>
      </c>
      <c r="AN3" s="219"/>
    </row>
    <row r="4" spans="1:41">
      <c r="A4" s="22">
        <v>1</v>
      </c>
      <c r="B4" s="1">
        <v>0</v>
      </c>
      <c r="C4" s="1">
        <v>15</v>
      </c>
      <c r="D4" s="1">
        <v>7</v>
      </c>
      <c r="E4" s="1">
        <v>4</v>
      </c>
      <c r="F4" s="1">
        <v>14</v>
      </c>
      <c r="G4" s="1">
        <v>2</v>
      </c>
      <c r="H4" s="1">
        <v>13</v>
      </c>
      <c r="I4" s="1">
        <v>1</v>
      </c>
      <c r="J4" s="1">
        <v>10</v>
      </c>
      <c r="K4" s="1">
        <v>6</v>
      </c>
      <c r="L4" s="1">
        <v>12</v>
      </c>
      <c r="M4" s="1">
        <v>11</v>
      </c>
      <c r="N4" s="1">
        <v>9</v>
      </c>
      <c r="O4" s="1">
        <v>5</v>
      </c>
      <c r="P4" s="1">
        <v>3</v>
      </c>
      <c r="Q4" s="1">
        <v>8</v>
      </c>
      <c r="R4" s="3"/>
      <c r="S4" s="14">
        <v>2</v>
      </c>
      <c r="T4" s="14">
        <v>2</v>
      </c>
      <c r="U4" s="13" t="s">
        <v>2</v>
      </c>
      <c r="V4" s="15"/>
      <c r="W4" s="9" t="s">
        <v>25</v>
      </c>
      <c r="X4" s="1">
        <v>13</v>
      </c>
      <c r="Y4" s="1">
        <v>8</v>
      </c>
      <c r="Z4" s="1">
        <v>9</v>
      </c>
      <c r="AA4" s="1">
        <v>14</v>
      </c>
      <c r="AB4" s="1">
        <v>4</v>
      </c>
      <c r="AC4" s="1">
        <v>10</v>
      </c>
      <c r="AD4" s="1">
        <v>2</v>
      </c>
      <c r="AE4" s="1">
        <v>8</v>
      </c>
      <c r="AG4" s="13" t="s">
        <v>2</v>
      </c>
      <c r="AH4" s="14">
        <v>2</v>
      </c>
      <c r="AL4" s="86" t="s">
        <v>223</v>
      </c>
      <c r="AM4" s="82" t="s">
        <v>129</v>
      </c>
      <c r="AN4" s="219"/>
    </row>
    <row r="5" spans="1:41">
      <c r="A5" s="22">
        <v>2</v>
      </c>
      <c r="B5" s="1">
        <v>4</v>
      </c>
      <c r="C5" s="1">
        <v>1</v>
      </c>
      <c r="D5" s="1">
        <v>14</v>
      </c>
      <c r="E5" s="1">
        <v>8</v>
      </c>
      <c r="F5" s="1">
        <v>13</v>
      </c>
      <c r="G5" s="1">
        <v>6</v>
      </c>
      <c r="H5" s="1">
        <v>2</v>
      </c>
      <c r="I5" s="1">
        <v>11</v>
      </c>
      <c r="J5" s="1">
        <v>15</v>
      </c>
      <c r="K5" s="1">
        <v>12</v>
      </c>
      <c r="L5" s="1">
        <v>9</v>
      </c>
      <c r="M5" s="1">
        <v>7</v>
      </c>
      <c r="N5" s="1">
        <v>3</v>
      </c>
      <c r="O5" s="1">
        <v>10</v>
      </c>
      <c r="P5" s="1">
        <v>5</v>
      </c>
      <c r="Q5" s="1">
        <v>0</v>
      </c>
      <c r="R5" s="3"/>
      <c r="S5" s="14">
        <v>3</v>
      </c>
      <c r="T5" s="14">
        <v>3</v>
      </c>
      <c r="U5" s="13" t="s">
        <v>3</v>
      </c>
      <c r="V5" s="15"/>
      <c r="W5" s="9" t="s">
        <v>26</v>
      </c>
      <c r="X5" s="1">
        <v>1</v>
      </c>
      <c r="Y5" s="1">
        <v>14</v>
      </c>
      <c r="Z5" s="1">
        <v>14</v>
      </c>
      <c r="AA5" s="1">
        <v>3</v>
      </c>
      <c r="AB5" s="1">
        <v>1</v>
      </c>
      <c r="AC5" s="1">
        <v>15</v>
      </c>
      <c r="AD5" s="1">
        <v>14</v>
      </c>
      <c r="AE5" s="1">
        <v>4</v>
      </c>
      <c r="AG5" s="13" t="s">
        <v>3</v>
      </c>
      <c r="AH5" s="14">
        <v>3</v>
      </c>
      <c r="AL5" s="86" t="s">
        <v>224</v>
      </c>
      <c r="AM5" s="82" t="s">
        <v>130</v>
      </c>
      <c r="AN5" s="219"/>
    </row>
    <row r="6" spans="1:41" ht="15.75" thickBot="1">
      <c r="A6" s="22">
        <v>3</v>
      </c>
      <c r="B6" s="19">
        <v>15</v>
      </c>
      <c r="C6" s="19">
        <v>12</v>
      </c>
      <c r="D6" s="19">
        <v>8</v>
      </c>
      <c r="E6" s="19">
        <v>2</v>
      </c>
      <c r="F6" s="19">
        <v>4</v>
      </c>
      <c r="G6" s="19">
        <v>9</v>
      </c>
      <c r="H6" s="19">
        <v>1</v>
      </c>
      <c r="I6" s="19">
        <v>7</v>
      </c>
      <c r="J6" s="19">
        <v>5</v>
      </c>
      <c r="K6" s="19">
        <v>11</v>
      </c>
      <c r="L6" s="19">
        <v>3</v>
      </c>
      <c r="M6" s="19">
        <v>14</v>
      </c>
      <c r="N6" s="19">
        <v>10</v>
      </c>
      <c r="O6" s="19">
        <v>0</v>
      </c>
      <c r="P6" s="19">
        <v>6</v>
      </c>
      <c r="Q6" s="19">
        <v>13</v>
      </c>
      <c r="R6" s="17"/>
      <c r="S6" s="14">
        <v>4</v>
      </c>
      <c r="T6" s="14">
        <v>4</v>
      </c>
      <c r="U6" s="13" t="s">
        <v>4</v>
      </c>
      <c r="V6" s="15"/>
      <c r="W6" s="9" t="s">
        <v>27</v>
      </c>
      <c r="X6" s="1">
        <v>2</v>
      </c>
      <c r="Y6" s="1">
        <v>6</v>
      </c>
      <c r="Z6" s="1">
        <v>6</v>
      </c>
      <c r="AA6" s="1">
        <v>0</v>
      </c>
      <c r="AB6" s="1">
        <v>7</v>
      </c>
      <c r="AC6" s="1">
        <v>9</v>
      </c>
      <c r="AD6" s="1">
        <v>15</v>
      </c>
      <c r="AE6" s="1">
        <v>6</v>
      </c>
      <c r="AG6" s="13" t="s">
        <v>4</v>
      </c>
      <c r="AH6" s="14">
        <v>4</v>
      </c>
      <c r="AL6" s="86" t="s">
        <v>225</v>
      </c>
      <c r="AM6" s="82" t="s">
        <v>131</v>
      </c>
      <c r="AN6" s="219"/>
    </row>
    <row r="7" spans="1:41" ht="21" thickBot="1">
      <c r="A7" s="21"/>
      <c r="B7" s="443" t="s">
        <v>372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/>
      <c r="R7" s="3"/>
      <c r="S7" s="14">
        <v>5</v>
      </c>
      <c r="T7" s="14">
        <v>5</v>
      </c>
      <c r="U7" s="13" t="s">
        <v>5</v>
      </c>
      <c r="V7" s="15"/>
      <c r="W7" s="9" t="s">
        <v>28</v>
      </c>
      <c r="X7" s="1">
        <v>15</v>
      </c>
      <c r="Y7" s="1">
        <v>11</v>
      </c>
      <c r="Z7" s="1">
        <v>3</v>
      </c>
      <c r="AA7" s="1">
        <v>6</v>
      </c>
      <c r="AB7" s="1">
        <v>10</v>
      </c>
      <c r="AC7" s="1">
        <v>2</v>
      </c>
      <c r="AD7" s="1">
        <v>0</v>
      </c>
      <c r="AE7" s="1">
        <v>15</v>
      </c>
      <c r="AG7" s="13" t="s">
        <v>5</v>
      </c>
      <c r="AH7" s="14">
        <v>5</v>
      </c>
      <c r="AL7" s="86" t="s">
        <v>226</v>
      </c>
      <c r="AM7" s="82" t="s">
        <v>132</v>
      </c>
      <c r="AN7" s="219"/>
    </row>
    <row r="8" spans="1:41">
      <c r="A8" s="22">
        <v>0</v>
      </c>
      <c r="B8" s="18">
        <v>15</v>
      </c>
      <c r="C8" s="18">
        <v>1</v>
      </c>
      <c r="D8" s="18">
        <v>8</v>
      </c>
      <c r="E8" s="18">
        <v>14</v>
      </c>
      <c r="F8" s="18">
        <v>6</v>
      </c>
      <c r="G8" s="18">
        <v>11</v>
      </c>
      <c r="H8" s="18">
        <v>3</v>
      </c>
      <c r="I8" s="18">
        <v>4</v>
      </c>
      <c r="J8" s="18">
        <v>9</v>
      </c>
      <c r="K8" s="18">
        <v>7</v>
      </c>
      <c r="L8" s="18">
        <v>2</v>
      </c>
      <c r="M8" s="18">
        <v>13</v>
      </c>
      <c r="N8" s="18">
        <v>12</v>
      </c>
      <c r="O8" s="18">
        <v>0</v>
      </c>
      <c r="P8" s="18">
        <v>5</v>
      </c>
      <c r="Q8" s="18">
        <v>10</v>
      </c>
      <c r="R8" s="3"/>
      <c r="S8" s="14">
        <v>6</v>
      </c>
      <c r="T8" s="14">
        <v>6</v>
      </c>
      <c r="U8" s="13" t="s">
        <v>6</v>
      </c>
      <c r="V8" s="15"/>
      <c r="W8" s="9" t="s">
        <v>29</v>
      </c>
      <c r="X8" s="1">
        <v>11</v>
      </c>
      <c r="Y8" s="1">
        <v>3</v>
      </c>
      <c r="Z8" s="1">
        <v>15</v>
      </c>
      <c r="AA8" s="1">
        <v>9</v>
      </c>
      <c r="AB8" s="1">
        <v>11</v>
      </c>
      <c r="AC8" s="1">
        <v>6</v>
      </c>
      <c r="AD8" s="1">
        <v>8</v>
      </c>
      <c r="AE8" s="1">
        <v>11</v>
      </c>
      <c r="AG8" s="13" t="s">
        <v>6</v>
      </c>
      <c r="AH8" s="14">
        <v>6</v>
      </c>
      <c r="AL8" s="86" t="s">
        <v>227</v>
      </c>
      <c r="AM8" s="82" t="s">
        <v>133</v>
      </c>
      <c r="AN8" s="219"/>
      <c r="AO8" s="2"/>
    </row>
    <row r="9" spans="1:41">
      <c r="A9" s="22">
        <v>1</v>
      </c>
      <c r="B9" s="1">
        <v>3</v>
      </c>
      <c r="C9" s="1">
        <v>13</v>
      </c>
      <c r="D9" s="1">
        <v>4</v>
      </c>
      <c r="E9" s="1">
        <v>7</v>
      </c>
      <c r="F9" s="1">
        <v>15</v>
      </c>
      <c r="G9" s="1">
        <v>2</v>
      </c>
      <c r="H9" s="1">
        <v>8</v>
      </c>
      <c r="I9" s="1">
        <v>14</v>
      </c>
      <c r="J9" s="1">
        <v>12</v>
      </c>
      <c r="K9" s="1">
        <v>0</v>
      </c>
      <c r="L9" s="1">
        <v>1</v>
      </c>
      <c r="M9" s="1">
        <v>10</v>
      </c>
      <c r="N9" s="1">
        <v>6</v>
      </c>
      <c r="O9" s="1">
        <v>9</v>
      </c>
      <c r="P9" s="1">
        <v>11</v>
      </c>
      <c r="Q9" s="1">
        <v>5</v>
      </c>
      <c r="R9" s="3"/>
      <c r="S9" s="14">
        <v>7</v>
      </c>
      <c r="T9" s="14">
        <v>7</v>
      </c>
      <c r="U9" s="13" t="s">
        <v>7</v>
      </c>
      <c r="V9" s="15"/>
      <c r="W9" s="9" t="s">
        <v>30</v>
      </c>
      <c r="X9" s="1">
        <v>8</v>
      </c>
      <c r="Y9" s="1">
        <v>4</v>
      </c>
      <c r="Z9" s="1">
        <v>5</v>
      </c>
      <c r="AA9" s="1">
        <v>10</v>
      </c>
      <c r="AB9" s="1">
        <v>6</v>
      </c>
      <c r="AC9" s="1">
        <v>8</v>
      </c>
      <c r="AD9" s="1">
        <v>13</v>
      </c>
      <c r="AE9" s="1">
        <v>1</v>
      </c>
      <c r="AG9" s="13" t="s">
        <v>7</v>
      </c>
      <c r="AH9" s="14">
        <v>7</v>
      </c>
      <c r="AL9" s="86" t="s">
        <v>228</v>
      </c>
      <c r="AM9" s="82" t="s">
        <v>134</v>
      </c>
      <c r="AN9" s="219"/>
      <c r="AO9" s="2"/>
    </row>
    <row r="10" spans="1:41">
      <c r="A10" s="22">
        <v>2</v>
      </c>
      <c r="B10" s="1">
        <v>0</v>
      </c>
      <c r="C10" s="1">
        <v>14</v>
      </c>
      <c r="D10" s="1">
        <v>7</v>
      </c>
      <c r="E10" s="1">
        <v>11</v>
      </c>
      <c r="F10" s="1">
        <v>10</v>
      </c>
      <c r="G10" s="1">
        <v>4</v>
      </c>
      <c r="H10" s="1">
        <v>13</v>
      </c>
      <c r="I10" s="1">
        <v>1</v>
      </c>
      <c r="J10" s="1">
        <v>5</v>
      </c>
      <c r="K10" s="1">
        <v>8</v>
      </c>
      <c r="L10" s="1">
        <v>12</v>
      </c>
      <c r="M10" s="1">
        <v>6</v>
      </c>
      <c r="N10" s="1">
        <v>9</v>
      </c>
      <c r="O10" s="1">
        <v>3</v>
      </c>
      <c r="P10" s="1">
        <v>2</v>
      </c>
      <c r="Q10" s="1">
        <v>15</v>
      </c>
      <c r="R10" s="3"/>
      <c r="S10" s="14">
        <v>8</v>
      </c>
      <c r="T10" s="14">
        <v>8</v>
      </c>
      <c r="U10" s="13" t="s">
        <v>8</v>
      </c>
      <c r="V10" s="15"/>
      <c r="W10" s="9" t="s">
        <v>31</v>
      </c>
      <c r="X10" s="1">
        <v>3</v>
      </c>
      <c r="Y10" s="1">
        <v>9</v>
      </c>
      <c r="Z10" s="1">
        <v>1</v>
      </c>
      <c r="AA10" s="1">
        <v>1</v>
      </c>
      <c r="AB10" s="1">
        <v>8</v>
      </c>
      <c r="AC10" s="1">
        <v>0</v>
      </c>
      <c r="AD10" s="1">
        <v>3</v>
      </c>
      <c r="AE10" s="1">
        <v>10</v>
      </c>
      <c r="AG10" s="13" t="s">
        <v>8</v>
      </c>
      <c r="AH10" s="14">
        <v>8</v>
      </c>
      <c r="AL10" s="86" t="s">
        <v>229</v>
      </c>
      <c r="AM10" s="82" t="s">
        <v>135</v>
      </c>
      <c r="AN10" s="219"/>
      <c r="AO10" s="2"/>
    </row>
    <row r="11" spans="1:41" ht="15.75" thickBot="1">
      <c r="A11" s="22">
        <v>3</v>
      </c>
      <c r="B11" s="19">
        <v>13</v>
      </c>
      <c r="C11" s="19">
        <v>8</v>
      </c>
      <c r="D11" s="19">
        <v>10</v>
      </c>
      <c r="E11" s="19">
        <v>1</v>
      </c>
      <c r="F11" s="19">
        <v>3</v>
      </c>
      <c r="G11" s="19">
        <v>15</v>
      </c>
      <c r="H11" s="19">
        <v>4</v>
      </c>
      <c r="I11" s="19">
        <v>2</v>
      </c>
      <c r="J11" s="19">
        <v>11</v>
      </c>
      <c r="K11" s="19">
        <v>6</v>
      </c>
      <c r="L11" s="19">
        <v>7</v>
      </c>
      <c r="M11" s="19">
        <v>12</v>
      </c>
      <c r="N11" s="19">
        <v>0</v>
      </c>
      <c r="O11" s="19">
        <v>5</v>
      </c>
      <c r="P11" s="19">
        <v>14</v>
      </c>
      <c r="Q11" s="19">
        <v>9</v>
      </c>
      <c r="R11" s="17"/>
      <c r="S11" s="14">
        <v>9</v>
      </c>
      <c r="T11" s="14">
        <v>9</v>
      </c>
      <c r="U11" s="13" t="s">
        <v>9</v>
      </c>
      <c r="V11" s="15"/>
      <c r="W11" s="9" t="s">
        <v>32</v>
      </c>
      <c r="X11" s="1">
        <v>10</v>
      </c>
      <c r="Y11" s="1">
        <v>7</v>
      </c>
      <c r="Z11" s="1">
        <v>13</v>
      </c>
      <c r="AA11" s="1">
        <v>2</v>
      </c>
      <c r="AB11" s="1">
        <v>5</v>
      </c>
      <c r="AC11" s="1">
        <v>13</v>
      </c>
      <c r="AD11" s="1">
        <v>12</v>
      </c>
      <c r="AE11" s="1">
        <v>9</v>
      </c>
      <c r="AG11" s="13" t="s">
        <v>9</v>
      </c>
      <c r="AH11" s="14">
        <v>9</v>
      </c>
      <c r="AL11" s="86" t="s">
        <v>230</v>
      </c>
      <c r="AM11" s="82" t="s">
        <v>136</v>
      </c>
      <c r="AN11" s="219"/>
      <c r="AO11" s="2"/>
    </row>
    <row r="12" spans="1:41" ht="21" thickBot="1">
      <c r="A12" s="21"/>
      <c r="B12" s="443" t="s">
        <v>373</v>
      </c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  <c r="O12" s="444"/>
      <c r="P12" s="444"/>
      <c r="Q12" s="445"/>
      <c r="R12" s="3"/>
      <c r="S12" s="11" t="s">
        <v>90</v>
      </c>
      <c r="T12" s="14">
        <v>10</v>
      </c>
      <c r="U12" s="13" t="s">
        <v>10</v>
      </c>
      <c r="V12" s="15"/>
      <c r="W12" s="9" t="s">
        <v>33</v>
      </c>
      <c r="X12" s="1">
        <v>6</v>
      </c>
      <c r="Y12" s="1">
        <v>2</v>
      </c>
      <c r="Z12" s="1">
        <v>12</v>
      </c>
      <c r="AA12" s="1">
        <v>8</v>
      </c>
      <c r="AB12" s="1">
        <v>3</v>
      </c>
      <c r="AC12" s="1">
        <v>3</v>
      </c>
      <c r="AD12" s="1">
        <v>9</v>
      </c>
      <c r="AE12" s="1">
        <v>3</v>
      </c>
      <c r="AG12" s="13" t="s">
        <v>10</v>
      </c>
      <c r="AH12" s="11" t="s">
        <v>90</v>
      </c>
      <c r="AL12" s="86" t="s">
        <v>137</v>
      </c>
      <c r="AM12" s="82" t="s">
        <v>138</v>
      </c>
      <c r="AN12" s="219"/>
      <c r="AO12" s="2"/>
    </row>
    <row r="13" spans="1:41">
      <c r="A13" s="22">
        <v>0</v>
      </c>
      <c r="B13" s="18">
        <v>10</v>
      </c>
      <c r="C13" s="18">
        <v>0</v>
      </c>
      <c r="D13" s="18">
        <v>9</v>
      </c>
      <c r="E13" s="18">
        <v>14</v>
      </c>
      <c r="F13" s="18">
        <v>6</v>
      </c>
      <c r="G13" s="18">
        <v>3</v>
      </c>
      <c r="H13" s="18">
        <v>15</v>
      </c>
      <c r="I13" s="18">
        <v>5</v>
      </c>
      <c r="J13" s="18">
        <v>1</v>
      </c>
      <c r="K13" s="18">
        <v>13</v>
      </c>
      <c r="L13" s="18">
        <v>12</v>
      </c>
      <c r="M13" s="18">
        <v>7</v>
      </c>
      <c r="N13" s="18">
        <v>11</v>
      </c>
      <c r="O13" s="18">
        <v>4</v>
      </c>
      <c r="P13" s="18">
        <v>2</v>
      </c>
      <c r="Q13" s="18">
        <v>8</v>
      </c>
      <c r="R13" s="3"/>
      <c r="S13" s="11" t="s">
        <v>89</v>
      </c>
      <c r="T13" s="14">
        <v>11</v>
      </c>
      <c r="U13" s="13" t="s">
        <v>11</v>
      </c>
      <c r="V13" s="15"/>
      <c r="W13" s="9" t="s">
        <v>34</v>
      </c>
      <c r="X13" s="1">
        <v>12</v>
      </c>
      <c r="Y13" s="1">
        <v>13</v>
      </c>
      <c r="Z13" s="1">
        <v>7</v>
      </c>
      <c r="AA13" s="1">
        <v>5</v>
      </c>
      <c r="AB13" s="1">
        <v>15</v>
      </c>
      <c r="AC13" s="1">
        <v>4</v>
      </c>
      <c r="AD13" s="1">
        <v>7</v>
      </c>
      <c r="AE13" s="1">
        <v>14</v>
      </c>
      <c r="AG13" s="13" t="s">
        <v>11</v>
      </c>
      <c r="AH13" s="11" t="s">
        <v>89</v>
      </c>
      <c r="AL13" s="86" t="s">
        <v>139</v>
      </c>
      <c r="AM13" s="82" t="s">
        <v>140</v>
      </c>
      <c r="AN13" s="219"/>
      <c r="AO13" s="2"/>
    </row>
    <row r="14" spans="1:41">
      <c r="A14" s="22">
        <v>1</v>
      </c>
      <c r="B14" s="1">
        <v>13</v>
      </c>
      <c r="C14" s="1">
        <v>7</v>
      </c>
      <c r="D14" s="1">
        <v>0</v>
      </c>
      <c r="E14" s="1">
        <v>9</v>
      </c>
      <c r="F14" s="1">
        <v>3</v>
      </c>
      <c r="G14" s="1">
        <v>4</v>
      </c>
      <c r="H14" s="1">
        <v>6</v>
      </c>
      <c r="I14" s="1">
        <v>10</v>
      </c>
      <c r="J14" s="1">
        <v>2</v>
      </c>
      <c r="K14" s="1">
        <v>8</v>
      </c>
      <c r="L14" s="1">
        <v>5</v>
      </c>
      <c r="M14" s="1">
        <v>14</v>
      </c>
      <c r="N14" s="1">
        <v>12</v>
      </c>
      <c r="O14" s="1">
        <v>11</v>
      </c>
      <c r="P14" s="1">
        <v>15</v>
      </c>
      <c r="Q14" s="1">
        <v>1</v>
      </c>
      <c r="R14" s="3"/>
      <c r="S14" s="11" t="s">
        <v>88</v>
      </c>
      <c r="T14" s="14">
        <v>12</v>
      </c>
      <c r="U14" s="13" t="s">
        <v>12</v>
      </c>
      <c r="V14" s="15"/>
      <c r="W14" s="9" t="s">
        <v>35</v>
      </c>
      <c r="X14" s="1">
        <v>5</v>
      </c>
      <c r="Y14" s="1">
        <v>12</v>
      </c>
      <c r="Z14" s="1">
        <v>11</v>
      </c>
      <c r="AA14" s="1">
        <v>11</v>
      </c>
      <c r="AB14" s="1">
        <v>13</v>
      </c>
      <c r="AC14" s="1">
        <v>14</v>
      </c>
      <c r="AD14" s="1">
        <v>5</v>
      </c>
      <c r="AE14" s="1">
        <v>5</v>
      </c>
      <c r="AG14" s="13" t="s">
        <v>12</v>
      </c>
      <c r="AH14" s="11" t="s">
        <v>88</v>
      </c>
      <c r="AL14" s="86" t="s">
        <v>141</v>
      </c>
      <c r="AM14" s="82" t="s">
        <v>142</v>
      </c>
      <c r="AN14" s="219"/>
      <c r="AO14" s="2"/>
    </row>
    <row r="15" spans="1:41">
      <c r="A15" s="22">
        <v>2</v>
      </c>
      <c r="B15" s="1">
        <v>13</v>
      </c>
      <c r="C15" s="1">
        <v>6</v>
      </c>
      <c r="D15" s="1">
        <v>4</v>
      </c>
      <c r="E15" s="1">
        <v>9</v>
      </c>
      <c r="F15" s="1">
        <v>8</v>
      </c>
      <c r="G15" s="1">
        <v>15</v>
      </c>
      <c r="H15" s="1">
        <v>3</v>
      </c>
      <c r="I15" s="1">
        <v>0</v>
      </c>
      <c r="J15" s="1">
        <v>11</v>
      </c>
      <c r="K15" s="1">
        <v>1</v>
      </c>
      <c r="L15" s="1">
        <v>2</v>
      </c>
      <c r="M15" s="1">
        <v>12</v>
      </c>
      <c r="N15" s="1">
        <v>5</v>
      </c>
      <c r="O15" s="1">
        <v>10</v>
      </c>
      <c r="P15" s="1">
        <v>14</v>
      </c>
      <c r="Q15" s="1">
        <v>7</v>
      </c>
      <c r="R15" s="3"/>
      <c r="S15" s="11" t="s">
        <v>91</v>
      </c>
      <c r="T15" s="14">
        <v>13</v>
      </c>
      <c r="U15" s="13" t="s">
        <v>13</v>
      </c>
      <c r="V15" s="15"/>
      <c r="W15" s="9" t="s">
        <v>36</v>
      </c>
      <c r="X15" s="1">
        <v>9</v>
      </c>
      <c r="Y15" s="1">
        <v>0</v>
      </c>
      <c r="Z15" s="1">
        <v>4</v>
      </c>
      <c r="AA15" s="1">
        <v>12</v>
      </c>
      <c r="AB15" s="1">
        <v>0</v>
      </c>
      <c r="AC15" s="1">
        <v>7</v>
      </c>
      <c r="AD15" s="1">
        <v>10</v>
      </c>
      <c r="AE15" s="1">
        <v>0</v>
      </c>
      <c r="AG15" s="13" t="s">
        <v>13</v>
      </c>
      <c r="AH15" s="11" t="s">
        <v>91</v>
      </c>
      <c r="AL15" s="86" t="s">
        <v>143</v>
      </c>
      <c r="AM15" s="82" t="s">
        <v>144</v>
      </c>
      <c r="AN15" s="219"/>
      <c r="AO15" s="2"/>
    </row>
    <row r="16" spans="1:41" ht="15.75" thickBot="1">
      <c r="A16" s="22">
        <v>3</v>
      </c>
      <c r="B16" s="19">
        <v>1</v>
      </c>
      <c r="C16" s="19">
        <v>10</v>
      </c>
      <c r="D16" s="19">
        <v>13</v>
      </c>
      <c r="E16" s="19">
        <v>0</v>
      </c>
      <c r="F16" s="19">
        <v>6</v>
      </c>
      <c r="G16" s="19">
        <v>9</v>
      </c>
      <c r="H16" s="19">
        <v>8</v>
      </c>
      <c r="I16" s="19">
        <v>7</v>
      </c>
      <c r="J16" s="19">
        <v>4</v>
      </c>
      <c r="K16" s="19">
        <v>15</v>
      </c>
      <c r="L16" s="19">
        <v>14</v>
      </c>
      <c r="M16" s="19">
        <v>3</v>
      </c>
      <c r="N16" s="19">
        <v>11</v>
      </c>
      <c r="O16" s="19">
        <v>5</v>
      </c>
      <c r="P16" s="19">
        <v>2</v>
      </c>
      <c r="Q16" s="19">
        <v>12</v>
      </c>
      <c r="R16" s="17"/>
      <c r="S16" s="11" t="s">
        <v>97</v>
      </c>
      <c r="T16" s="14">
        <v>14</v>
      </c>
      <c r="U16" s="13" t="s">
        <v>14</v>
      </c>
      <c r="V16" s="15"/>
      <c r="W16" s="9" t="s">
        <v>37</v>
      </c>
      <c r="X16" s="1">
        <v>0</v>
      </c>
      <c r="Y16" s="1">
        <v>5</v>
      </c>
      <c r="Z16" s="1">
        <v>2</v>
      </c>
      <c r="AA16" s="1">
        <v>4</v>
      </c>
      <c r="AB16" s="1">
        <v>14</v>
      </c>
      <c r="AC16" s="1">
        <v>5</v>
      </c>
      <c r="AD16" s="1">
        <v>6</v>
      </c>
      <c r="AE16" s="1">
        <v>12</v>
      </c>
      <c r="AG16" s="13" t="s">
        <v>14</v>
      </c>
      <c r="AH16" s="11" t="s">
        <v>97</v>
      </c>
      <c r="AL16" s="86" t="s">
        <v>145</v>
      </c>
      <c r="AM16" s="82" t="s">
        <v>127</v>
      </c>
      <c r="AN16" s="219"/>
      <c r="AO16" s="2"/>
    </row>
    <row r="17" spans="1:41" ht="21" thickBot="1">
      <c r="A17" s="21"/>
      <c r="B17" s="443" t="s">
        <v>374</v>
      </c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5"/>
      <c r="R17" s="3"/>
      <c r="S17" s="11" t="s">
        <v>92</v>
      </c>
      <c r="T17" s="14">
        <v>15</v>
      </c>
      <c r="U17" s="13" t="s">
        <v>15</v>
      </c>
      <c r="V17" s="15"/>
      <c r="W17" s="9" t="s">
        <v>38</v>
      </c>
      <c r="X17" s="1">
        <v>7</v>
      </c>
      <c r="Y17" s="1">
        <v>10</v>
      </c>
      <c r="Z17" s="1">
        <v>8</v>
      </c>
      <c r="AA17" s="1">
        <v>15</v>
      </c>
      <c r="AB17" s="1">
        <v>9</v>
      </c>
      <c r="AC17" s="1">
        <v>11</v>
      </c>
      <c r="AD17" s="1">
        <v>1</v>
      </c>
      <c r="AE17" s="1">
        <v>7</v>
      </c>
      <c r="AG17" s="13" t="s">
        <v>15</v>
      </c>
      <c r="AH17" s="11" t="s">
        <v>92</v>
      </c>
      <c r="AL17" s="86" t="s">
        <v>146</v>
      </c>
      <c r="AM17" s="82" t="s">
        <v>147</v>
      </c>
      <c r="AN17" s="219"/>
      <c r="AO17" s="2"/>
    </row>
    <row r="18" spans="1:41">
      <c r="A18" s="22">
        <v>0</v>
      </c>
      <c r="B18" s="18">
        <v>7</v>
      </c>
      <c r="C18" s="18">
        <v>13</v>
      </c>
      <c r="D18" s="18">
        <v>14</v>
      </c>
      <c r="E18" s="18">
        <v>3</v>
      </c>
      <c r="F18" s="18">
        <v>0</v>
      </c>
      <c r="G18" s="18">
        <v>6</v>
      </c>
      <c r="H18" s="18">
        <v>9</v>
      </c>
      <c r="I18" s="18">
        <v>10</v>
      </c>
      <c r="J18" s="18">
        <v>1</v>
      </c>
      <c r="K18" s="18">
        <v>2</v>
      </c>
      <c r="L18" s="18">
        <v>8</v>
      </c>
      <c r="M18" s="18">
        <v>5</v>
      </c>
      <c r="N18" s="18">
        <v>11</v>
      </c>
      <c r="O18" s="18">
        <v>12</v>
      </c>
      <c r="P18" s="18">
        <v>4</v>
      </c>
      <c r="Q18" s="18">
        <v>15</v>
      </c>
      <c r="R18" s="3"/>
      <c r="W18" s="9" t="s">
        <v>39</v>
      </c>
      <c r="X18" s="1">
        <v>0</v>
      </c>
      <c r="Y18" s="1">
        <v>3</v>
      </c>
      <c r="Z18" s="1">
        <v>13</v>
      </c>
      <c r="AA18" s="1">
        <v>13</v>
      </c>
      <c r="AB18" s="1">
        <v>14</v>
      </c>
      <c r="AC18" s="1">
        <v>10</v>
      </c>
      <c r="AD18" s="1">
        <v>13</v>
      </c>
      <c r="AE18" s="1">
        <v>1</v>
      </c>
      <c r="AL18" s="86" t="s">
        <v>231</v>
      </c>
      <c r="AM18" s="82">
        <v>0</v>
      </c>
      <c r="AN18" s="219"/>
      <c r="AO18" s="2"/>
    </row>
    <row r="19" spans="1:41">
      <c r="A19" s="22">
        <v>1</v>
      </c>
      <c r="B19" s="1">
        <v>13</v>
      </c>
      <c r="C19" s="1">
        <v>8</v>
      </c>
      <c r="D19" s="1">
        <v>11</v>
      </c>
      <c r="E19" s="1">
        <v>5</v>
      </c>
      <c r="F19" s="1">
        <v>6</v>
      </c>
      <c r="G19" s="1">
        <v>15</v>
      </c>
      <c r="H19" s="1">
        <v>0</v>
      </c>
      <c r="I19" s="1">
        <v>3</v>
      </c>
      <c r="J19" s="1">
        <v>4</v>
      </c>
      <c r="K19" s="1">
        <v>7</v>
      </c>
      <c r="L19" s="1">
        <v>2</v>
      </c>
      <c r="M19" s="1">
        <v>12</v>
      </c>
      <c r="N19" s="1">
        <v>1</v>
      </c>
      <c r="O19" s="1">
        <v>10</v>
      </c>
      <c r="P19" s="1">
        <v>14</v>
      </c>
      <c r="Q19" s="1">
        <v>9</v>
      </c>
      <c r="R19" s="3"/>
      <c r="W19" s="9" t="s">
        <v>40</v>
      </c>
      <c r="X19" s="1">
        <v>15</v>
      </c>
      <c r="Y19" s="1">
        <v>13</v>
      </c>
      <c r="Z19" s="1">
        <v>7</v>
      </c>
      <c r="AA19" s="1">
        <v>8</v>
      </c>
      <c r="AB19" s="1">
        <v>11</v>
      </c>
      <c r="AC19" s="1">
        <v>15</v>
      </c>
      <c r="AD19" s="1">
        <v>0</v>
      </c>
      <c r="AE19" s="1">
        <v>15</v>
      </c>
      <c r="AL19" s="86" t="s">
        <v>232</v>
      </c>
      <c r="AM19" s="82">
        <v>1</v>
      </c>
      <c r="AN19" s="219"/>
      <c r="AO19" s="2"/>
    </row>
    <row r="20" spans="1:41">
      <c r="A20" s="22">
        <v>2</v>
      </c>
      <c r="B20" s="1">
        <v>10</v>
      </c>
      <c r="C20" s="1">
        <v>6</v>
      </c>
      <c r="D20" s="1">
        <v>9</v>
      </c>
      <c r="E20" s="1">
        <v>0</v>
      </c>
      <c r="F20" s="1">
        <v>12</v>
      </c>
      <c r="G20" s="1">
        <v>11</v>
      </c>
      <c r="H20" s="1">
        <v>7</v>
      </c>
      <c r="I20" s="1">
        <v>13</v>
      </c>
      <c r="J20" s="1">
        <v>15</v>
      </c>
      <c r="K20" s="1">
        <v>1</v>
      </c>
      <c r="L20" s="1">
        <v>3</v>
      </c>
      <c r="M20" s="1">
        <v>14</v>
      </c>
      <c r="N20" s="1">
        <v>5</v>
      </c>
      <c r="O20" s="1">
        <v>2</v>
      </c>
      <c r="P20" s="1">
        <v>8</v>
      </c>
      <c r="Q20" s="1">
        <v>4</v>
      </c>
      <c r="R20" s="3"/>
      <c r="W20" s="9" t="s">
        <v>41</v>
      </c>
      <c r="X20" s="1">
        <v>7</v>
      </c>
      <c r="Y20" s="1">
        <v>4</v>
      </c>
      <c r="Z20" s="1">
        <v>0</v>
      </c>
      <c r="AA20" s="1">
        <v>11</v>
      </c>
      <c r="AB20" s="1">
        <v>2</v>
      </c>
      <c r="AC20" s="1">
        <v>4</v>
      </c>
      <c r="AD20" s="1">
        <v>11</v>
      </c>
      <c r="AE20" s="1">
        <v>13</v>
      </c>
      <c r="AL20" s="86" t="s">
        <v>233</v>
      </c>
      <c r="AM20" s="82">
        <v>2</v>
      </c>
      <c r="AN20" s="219"/>
      <c r="AO20" s="2"/>
    </row>
    <row r="21" spans="1:41" ht="15.75" thickBot="1">
      <c r="A21" s="22">
        <v>3</v>
      </c>
      <c r="B21" s="19">
        <v>3</v>
      </c>
      <c r="C21" s="19">
        <v>15</v>
      </c>
      <c r="D21" s="19">
        <v>0</v>
      </c>
      <c r="E21" s="19">
        <v>6</v>
      </c>
      <c r="F21" s="19">
        <v>10</v>
      </c>
      <c r="G21" s="19">
        <v>1</v>
      </c>
      <c r="H21" s="19">
        <v>13</v>
      </c>
      <c r="I21" s="19">
        <v>8</v>
      </c>
      <c r="J21" s="19">
        <v>9</v>
      </c>
      <c r="K21" s="19">
        <v>4</v>
      </c>
      <c r="L21" s="19">
        <v>5</v>
      </c>
      <c r="M21" s="19">
        <v>11</v>
      </c>
      <c r="N21" s="19">
        <v>12</v>
      </c>
      <c r="O21" s="19">
        <v>7</v>
      </c>
      <c r="P21" s="19">
        <v>2</v>
      </c>
      <c r="Q21" s="19">
        <v>14</v>
      </c>
      <c r="R21" s="17"/>
      <c r="W21" s="9" t="s">
        <v>42</v>
      </c>
      <c r="X21" s="1">
        <v>4</v>
      </c>
      <c r="Y21" s="1">
        <v>7</v>
      </c>
      <c r="Z21" s="1">
        <v>9</v>
      </c>
      <c r="AA21" s="1">
        <v>5</v>
      </c>
      <c r="AB21" s="1">
        <v>12</v>
      </c>
      <c r="AC21" s="1">
        <v>2</v>
      </c>
      <c r="AD21" s="1">
        <v>7</v>
      </c>
      <c r="AE21" s="1">
        <v>8</v>
      </c>
      <c r="AL21" s="86" t="s">
        <v>234</v>
      </c>
      <c r="AM21" s="82">
        <v>3</v>
      </c>
      <c r="AN21" s="219"/>
      <c r="AO21" s="2"/>
    </row>
    <row r="22" spans="1:41" ht="21" thickBot="1">
      <c r="A22" s="21"/>
      <c r="B22" s="443" t="s">
        <v>375</v>
      </c>
      <c r="C22" s="444"/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4"/>
      <c r="O22" s="444"/>
      <c r="P22" s="444"/>
      <c r="Q22" s="445"/>
      <c r="R22" s="3"/>
      <c r="W22" s="9" t="s">
        <v>43</v>
      </c>
      <c r="X22" s="1">
        <v>14</v>
      </c>
      <c r="Y22" s="1">
        <v>15</v>
      </c>
      <c r="Z22" s="1">
        <v>3</v>
      </c>
      <c r="AA22" s="1">
        <v>6</v>
      </c>
      <c r="AB22" s="1">
        <v>4</v>
      </c>
      <c r="AC22" s="1">
        <v>7</v>
      </c>
      <c r="AD22" s="1">
        <v>4</v>
      </c>
      <c r="AE22" s="1">
        <v>10</v>
      </c>
      <c r="AL22" s="86" t="s">
        <v>235</v>
      </c>
      <c r="AM22" s="82">
        <v>4</v>
      </c>
      <c r="AN22" s="219"/>
      <c r="AO22" s="2"/>
    </row>
    <row r="23" spans="1:41">
      <c r="A23" s="22">
        <v>0</v>
      </c>
      <c r="B23" s="18">
        <v>2</v>
      </c>
      <c r="C23" s="18">
        <v>12</v>
      </c>
      <c r="D23" s="18">
        <v>4</v>
      </c>
      <c r="E23" s="18">
        <v>1</v>
      </c>
      <c r="F23" s="18">
        <v>7</v>
      </c>
      <c r="G23" s="18">
        <v>10</v>
      </c>
      <c r="H23" s="18">
        <v>11</v>
      </c>
      <c r="I23" s="18">
        <v>6</v>
      </c>
      <c r="J23" s="18">
        <v>8</v>
      </c>
      <c r="K23" s="18">
        <v>5</v>
      </c>
      <c r="L23" s="18">
        <v>3</v>
      </c>
      <c r="M23" s="18">
        <v>15</v>
      </c>
      <c r="N23" s="18">
        <v>13</v>
      </c>
      <c r="O23" s="18">
        <v>0</v>
      </c>
      <c r="P23" s="18">
        <v>14</v>
      </c>
      <c r="Q23" s="18">
        <v>9</v>
      </c>
      <c r="R23" s="3"/>
      <c r="W23" s="9" t="s">
        <v>44</v>
      </c>
      <c r="X23" s="1">
        <v>2</v>
      </c>
      <c r="Y23" s="1">
        <v>2</v>
      </c>
      <c r="Z23" s="1">
        <v>4</v>
      </c>
      <c r="AA23" s="1">
        <v>15</v>
      </c>
      <c r="AB23" s="1">
        <v>7</v>
      </c>
      <c r="AC23" s="1">
        <v>12</v>
      </c>
      <c r="AD23" s="1">
        <v>9</v>
      </c>
      <c r="AE23" s="1">
        <v>3</v>
      </c>
      <c r="AL23" s="86" t="s">
        <v>236</v>
      </c>
      <c r="AM23" s="82">
        <v>5</v>
      </c>
      <c r="AN23" s="219"/>
      <c r="AO23" s="2"/>
    </row>
    <row r="24" spans="1:41">
      <c r="A24" s="22">
        <v>1</v>
      </c>
      <c r="B24" s="1">
        <v>14</v>
      </c>
      <c r="C24" s="1">
        <v>11</v>
      </c>
      <c r="D24" s="1">
        <v>2</v>
      </c>
      <c r="E24" s="1">
        <v>12</v>
      </c>
      <c r="F24" s="1">
        <v>4</v>
      </c>
      <c r="G24" s="1">
        <v>7</v>
      </c>
      <c r="H24" s="1">
        <v>13</v>
      </c>
      <c r="I24" s="1">
        <v>1</v>
      </c>
      <c r="J24" s="1">
        <v>5</v>
      </c>
      <c r="K24" s="1">
        <v>0</v>
      </c>
      <c r="L24" s="1">
        <v>15</v>
      </c>
      <c r="M24" s="1">
        <v>10</v>
      </c>
      <c r="N24" s="1">
        <v>3</v>
      </c>
      <c r="O24" s="1">
        <v>9</v>
      </c>
      <c r="P24" s="1">
        <v>8</v>
      </c>
      <c r="Q24" s="1">
        <v>6</v>
      </c>
      <c r="R24" s="3"/>
      <c r="W24" s="9" t="s">
        <v>45</v>
      </c>
      <c r="X24" s="1">
        <v>13</v>
      </c>
      <c r="Y24" s="1">
        <v>8</v>
      </c>
      <c r="Z24" s="1">
        <v>6</v>
      </c>
      <c r="AA24" s="1">
        <v>0</v>
      </c>
      <c r="AB24" s="1">
        <v>13</v>
      </c>
      <c r="AC24" s="1">
        <v>9</v>
      </c>
      <c r="AD24" s="1">
        <v>1</v>
      </c>
      <c r="AE24" s="1">
        <v>7</v>
      </c>
      <c r="AL24" s="86" t="s">
        <v>237</v>
      </c>
      <c r="AM24" s="82">
        <v>6</v>
      </c>
      <c r="AN24" s="219"/>
      <c r="AO24" s="2"/>
    </row>
    <row r="25" spans="1:41">
      <c r="A25" s="22">
        <v>2</v>
      </c>
      <c r="B25" s="1">
        <v>4</v>
      </c>
      <c r="C25" s="1">
        <v>2</v>
      </c>
      <c r="D25" s="1">
        <v>1</v>
      </c>
      <c r="E25" s="1">
        <v>11</v>
      </c>
      <c r="F25" s="1">
        <v>10</v>
      </c>
      <c r="G25" s="1">
        <v>13</v>
      </c>
      <c r="H25" s="1">
        <v>7</v>
      </c>
      <c r="I25" s="1">
        <v>8</v>
      </c>
      <c r="J25" s="1">
        <v>15</v>
      </c>
      <c r="K25" s="1">
        <v>9</v>
      </c>
      <c r="L25" s="1">
        <v>12</v>
      </c>
      <c r="M25" s="1">
        <v>5</v>
      </c>
      <c r="N25" s="1">
        <v>6</v>
      </c>
      <c r="O25" s="1">
        <v>3</v>
      </c>
      <c r="P25" s="1">
        <v>0</v>
      </c>
      <c r="Q25" s="1">
        <v>14</v>
      </c>
      <c r="R25" s="3"/>
      <c r="W25" s="9" t="s">
        <v>46</v>
      </c>
      <c r="X25" s="1">
        <v>1</v>
      </c>
      <c r="Y25" s="1">
        <v>14</v>
      </c>
      <c r="Z25" s="1">
        <v>10</v>
      </c>
      <c r="AA25" s="1">
        <v>3</v>
      </c>
      <c r="AB25" s="1">
        <v>1</v>
      </c>
      <c r="AC25" s="1">
        <v>5</v>
      </c>
      <c r="AD25" s="1">
        <v>10</v>
      </c>
      <c r="AE25" s="1">
        <v>4</v>
      </c>
      <c r="AL25" s="86" t="s">
        <v>238</v>
      </c>
      <c r="AM25" s="82">
        <v>7</v>
      </c>
      <c r="AN25" s="219"/>
      <c r="AO25" s="2"/>
    </row>
    <row r="26" spans="1:41" ht="15.75" thickBot="1">
      <c r="A26" s="22">
        <v>3</v>
      </c>
      <c r="B26" s="19">
        <v>11</v>
      </c>
      <c r="C26" s="19">
        <v>8</v>
      </c>
      <c r="D26" s="19">
        <v>12</v>
      </c>
      <c r="E26" s="19">
        <v>7</v>
      </c>
      <c r="F26" s="19">
        <v>1</v>
      </c>
      <c r="G26" s="19">
        <v>14</v>
      </c>
      <c r="H26" s="19">
        <v>2</v>
      </c>
      <c r="I26" s="19">
        <v>13</v>
      </c>
      <c r="J26" s="19">
        <v>6</v>
      </c>
      <c r="K26" s="19">
        <v>15</v>
      </c>
      <c r="L26" s="19">
        <v>0</v>
      </c>
      <c r="M26" s="19">
        <v>9</v>
      </c>
      <c r="N26" s="19">
        <v>10</v>
      </c>
      <c r="O26" s="19">
        <v>4</v>
      </c>
      <c r="P26" s="19">
        <v>5</v>
      </c>
      <c r="Q26" s="19">
        <v>3</v>
      </c>
      <c r="R26" s="17"/>
      <c r="W26" s="9" t="s">
        <v>47</v>
      </c>
      <c r="X26" s="1">
        <v>10</v>
      </c>
      <c r="Y26" s="1">
        <v>12</v>
      </c>
      <c r="Z26" s="1">
        <v>2</v>
      </c>
      <c r="AA26" s="1">
        <v>4</v>
      </c>
      <c r="AB26" s="1">
        <v>5</v>
      </c>
      <c r="AC26" s="1">
        <v>6</v>
      </c>
      <c r="AD26" s="1">
        <v>14</v>
      </c>
      <c r="AE26" s="1">
        <v>12</v>
      </c>
      <c r="AL26" s="86" t="s">
        <v>239</v>
      </c>
      <c r="AM26" s="82">
        <v>8</v>
      </c>
      <c r="AN26" s="219"/>
      <c r="AO26" s="2"/>
    </row>
    <row r="27" spans="1:41" ht="21" thickBot="1">
      <c r="A27" s="21"/>
      <c r="B27" s="443" t="s">
        <v>376</v>
      </c>
      <c r="C27" s="444"/>
      <c r="D27" s="444"/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44"/>
      <c r="P27" s="444"/>
      <c r="Q27" s="445"/>
      <c r="R27" s="3"/>
      <c r="W27" s="9" t="s">
        <v>48</v>
      </c>
      <c r="X27" s="1">
        <v>6</v>
      </c>
      <c r="Y27" s="1">
        <v>0</v>
      </c>
      <c r="Z27" s="1">
        <v>8</v>
      </c>
      <c r="AA27" s="1">
        <v>7</v>
      </c>
      <c r="AB27" s="1">
        <v>0</v>
      </c>
      <c r="AC27" s="1">
        <v>1</v>
      </c>
      <c r="AD27" s="1">
        <v>3</v>
      </c>
      <c r="AE27" s="1">
        <v>5</v>
      </c>
      <c r="AL27" s="86" t="s">
        <v>240</v>
      </c>
      <c r="AM27" s="82">
        <v>9</v>
      </c>
      <c r="AN27" s="219"/>
      <c r="AO27" s="2"/>
    </row>
    <row r="28" spans="1:41">
      <c r="A28" s="22">
        <v>0</v>
      </c>
      <c r="B28" s="18">
        <v>12</v>
      </c>
      <c r="C28" s="18">
        <v>1</v>
      </c>
      <c r="D28" s="18">
        <v>10</v>
      </c>
      <c r="E28" s="18">
        <v>15</v>
      </c>
      <c r="F28" s="18">
        <v>9</v>
      </c>
      <c r="G28" s="18">
        <v>2</v>
      </c>
      <c r="H28" s="18">
        <v>6</v>
      </c>
      <c r="I28" s="18">
        <v>8</v>
      </c>
      <c r="J28" s="18">
        <v>0</v>
      </c>
      <c r="K28" s="18">
        <v>13</v>
      </c>
      <c r="L28" s="18">
        <v>3</v>
      </c>
      <c r="M28" s="18">
        <v>4</v>
      </c>
      <c r="N28" s="18">
        <v>14</v>
      </c>
      <c r="O28" s="18">
        <v>7</v>
      </c>
      <c r="P28" s="18">
        <v>5</v>
      </c>
      <c r="Q28" s="18">
        <v>11</v>
      </c>
      <c r="R28" s="3"/>
      <c r="W28" s="9" t="s">
        <v>49</v>
      </c>
      <c r="X28" s="1">
        <v>12</v>
      </c>
      <c r="Y28" s="1">
        <v>1</v>
      </c>
      <c r="Z28" s="1">
        <v>5</v>
      </c>
      <c r="AA28" s="1">
        <v>2</v>
      </c>
      <c r="AB28" s="1">
        <v>15</v>
      </c>
      <c r="AC28" s="1">
        <v>13</v>
      </c>
      <c r="AD28" s="1">
        <v>5</v>
      </c>
      <c r="AE28" s="1">
        <v>6</v>
      </c>
      <c r="AL28" s="86" t="s">
        <v>148</v>
      </c>
      <c r="AM28" s="82" t="s">
        <v>149</v>
      </c>
      <c r="AN28" s="219"/>
      <c r="AO28" s="2"/>
    </row>
    <row r="29" spans="1:41">
      <c r="A29" s="22">
        <v>1</v>
      </c>
      <c r="B29" s="1">
        <v>10</v>
      </c>
      <c r="C29" s="1">
        <v>15</v>
      </c>
      <c r="D29" s="1">
        <v>4</v>
      </c>
      <c r="E29" s="1">
        <v>2</v>
      </c>
      <c r="F29" s="1">
        <v>7</v>
      </c>
      <c r="G29" s="1">
        <v>12</v>
      </c>
      <c r="H29" s="1">
        <v>9</v>
      </c>
      <c r="I29" s="1">
        <v>5</v>
      </c>
      <c r="J29" s="1">
        <v>6</v>
      </c>
      <c r="K29" s="1">
        <v>1</v>
      </c>
      <c r="L29" s="1">
        <v>13</v>
      </c>
      <c r="M29" s="1">
        <v>14</v>
      </c>
      <c r="N29" s="1">
        <v>0</v>
      </c>
      <c r="O29" s="1">
        <v>11</v>
      </c>
      <c r="P29" s="1">
        <v>3</v>
      </c>
      <c r="Q29" s="1">
        <v>8</v>
      </c>
      <c r="R29" s="3"/>
      <c r="W29" s="9" t="s">
        <v>50</v>
      </c>
      <c r="X29" s="1">
        <v>11</v>
      </c>
      <c r="Y29" s="1">
        <v>10</v>
      </c>
      <c r="Z29" s="1">
        <v>14</v>
      </c>
      <c r="AA29" s="1">
        <v>12</v>
      </c>
      <c r="AB29" s="1">
        <v>10</v>
      </c>
      <c r="AC29" s="1">
        <v>14</v>
      </c>
      <c r="AD29" s="1">
        <v>12</v>
      </c>
      <c r="AE29" s="1">
        <v>11</v>
      </c>
      <c r="AL29" s="86" t="s">
        <v>150</v>
      </c>
      <c r="AM29" s="82" t="s">
        <v>151</v>
      </c>
      <c r="AN29" s="219"/>
      <c r="AO29" s="2"/>
    </row>
    <row r="30" spans="1:41">
      <c r="A30" s="22">
        <v>2</v>
      </c>
      <c r="B30" s="1">
        <v>9</v>
      </c>
      <c r="C30" s="1">
        <v>14</v>
      </c>
      <c r="D30" s="1">
        <v>15</v>
      </c>
      <c r="E30" s="1">
        <v>5</v>
      </c>
      <c r="F30" s="1">
        <v>2</v>
      </c>
      <c r="G30" s="1">
        <v>8</v>
      </c>
      <c r="H30" s="1">
        <v>12</v>
      </c>
      <c r="I30" s="1">
        <v>3</v>
      </c>
      <c r="J30" s="1">
        <v>7</v>
      </c>
      <c r="K30" s="1">
        <v>0</v>
      </c>
      <c r="L30" s="1">
        <v>4</v>
      </c>
      <c r="M30" s="1">
        <v>10</v>
      </c>
      <c r="N30" s="1">
        <v>1</v>
      </c>
      <c r="O30" s="1">
        <v>13</v>
      </c>
      <c r="P30" s="1">
        <v>11</v>
      </c>
      <c r="Q30" s="1">
        <v>6</v>
      </c>
      <c r="R30" s="3"/>
      <c r="W30" s="9" t="s">
        <v>51</v>
      </c>
      <c r="X30" s="1">
        <v>9</v>
      </c>
      <c r="Y30" s="1">
        <v>6</v>
      </c>
      <c r="Z30" s="1">
        <v>12</v>
      </c>
      <c r="AA30" s="1">
        <v>1</v>
      </c>
      <c r="AB30" s="1">
        <v>3</v>
      </c>
      <c r="AC30" s="1">
        <v>0</v>
      </c>
      <c r="AD30" s="1">
        <v>2</v>
      </c>
      <c r="AE30" s="1">
        <v>0</v>
      </c>
      <c r="AL30" s="86" t="s">
        <v>152</v>
      </c>
      <c r="AM30" s="82" t="s">
        <v>153</v>
      </c>
      <c r="AN30" s="219"/>
      <c r="AO30" s="2"/>
    </row>
    <row r="31" spans="1:41" ht="15.75" thickBot="1">
      <c r="A31" s="22">
        <v>3</v>
      </c>
      <c r="B31" s="19">
        <v>4</v>
      </c>
      <c r="C31" s="19">
        <v>3</v>
      </c>
      <c r="D31" s="19">
        <v>2</v>
      </c>
      <c r="E31" s="19">
        <v>12</v>
      </c>
      <c r="F31" s="19">
        <v>9</v>
      </c>
      <c r="G31" s="19">
        <v>5</v>
      </c>
      <c r="H31" s="19">
        <v>15</v>
      </c>
      <c r="I31" s="19">
        <v>10</v>
      </c>
      <c r="J31" s="19">
        <v>11</v>
      </c>
      <c r="K31" s="19">
        <v>14</v>
      </c>
      <c r="L31" s="19">
        <v>1</v>
      </c>
      <c r="M31" s="19">
        <v>7</v>
      </c>
      <c r="N31" s="19">
        <v>6</v>
      </c>
      <c r="O31" s="19">
        <v>0</v>
      </c>
      <c r="P31" s="19">
        <v>8</v>
      </c>
      <c r="Q31" s="19">
        <v>13</v>
      </c>
      <c r="R31" s="17"/>
      <c r="W31" s="9" t="s">
        <v>52</v>
      </c>
      <c r="X31" s="1">
        <v>5</v>
      </c>
      <c r="Y31" s="1">
        <v>9</v>
      </c>
      <c r="Z31" s="1">
        <v>11</v>
      </c>
      <c r="AA31" s="1">
        <v>10</v>
      </c>
      <c r="AB31" s="1">
        <v>9</v>
      </c>
      <c r="AC31" s="1">
        <v>11</v>
      </c>
      <c r="AD31" s="1">
        <v>15</v>
      </c>
      <c r="AE31" s="1">
        <v>14</v>
      </c>
      <c r="AL31" s="86" t="s">
        <v>154</v>
      </c>
      <c r="AM31" s="82" t="s">
        <v>155</v>
      </c>
      <c r="AN31" s="219"/>
      <c r="AO31" s="2"/>
    </row>
    <row r="32" spans="1:41" ht="21" thickBot="1">
      <c r="A32" s="21"/>
      <c r="B32" s="443" t="s">
        <v>377</v>
      </c>
      <c r="C32" s="444"/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5"/>
      <c r="R32" s="3"/>
      <c r="W32" s="9" t="s">
        <v>53</v>
      </c>
      <c r="X32" s="1">
        <v>3</v>
      </c>
      <c r="Y32" s="1">
        <v>11</v>
      </c>
      <c r="Z32" s="1">
        <v>15</v>
      </c>
      <c r="AA32" s="1">
        <v>14</v>
      </c>
      <c r="AB32" s="1">
        <v>8</v>
      </c>
      <c r="AC32" s="1">
        <v>3</v>
      </c>
      <c r="AD32" s="1">
        <v>8</v>
      </c>
      <c r="AE32" s="1">
        <v>9</v>
      </c>
      <c r="AL32" s="86" t="s">
        <v>156</v>
      </c>
      <c r="AM32" s="82" t="s">
        <v>157</v>
      </c>
      <c r="AN32" s="219"/>
      <c r="AO32" s="2"/>
    </row>
    <row r="33" spans="1:41">
      <c r="A33" s="22">
        <v>0</v>
      </c>
      <c r="B33" s="18">
        <v>4</v>
      </c>
      <c r="C33" s="18">
        <v>11</v>
      </c>
      <c r="D33" s="18">
        <v>2</v>
      </c>
      <c r="E33" s="18">
        <v>14</v>
      </c>
      <c r="F33" s="18">
        <v>15</v>
      </c>
      <c r="G33" s="18">
        <v>0</v>
      </c>
      <c r="H33" s="18">
        <v>8</v>
      </c>
      <c r="I33" s="18">
        <v>13</v>
      </c>
      <c r="J33" s="18">
        <v>3</v>
      </c>
      <c r="K33" s="18">
        <v>12</v>
      </c>
      <c r="L33" s="18">
        <v>9</v>
      </c>
      <c r="M33" s="18">
        <v>7</v>
      </c>
      <c r="N33" s="18">
        <v>5</v>
      </c>
      <c r="O33" s="18">
        <v>10</v>
      </c>
      <c r="P33" s="18">
        <v>6</v>
      </c>
      <c r="Q33" s="18">
        <v>1</v>
      </c>
      <c r="R33" s="3"/>
      <c r="W33" s="9" t="s">
        <v>54</v>
      </c>
      <c r="X33" s="1">
        <v>8</v>
      </c>
      <c r="Y33" s="1">
        <v>5</v>
      </c>
      <c r="Z33" s="1">
        <v>1</v>
      </c>
      <c r="AA33" s="1">
        <v>9</v>
      </c>
      <c r="AB33" s="1">
        <v>6</v>
      </c>
      <c r="AC33" s="1">
        <v>8</v>
      </c>
      <c r="AD33" s="1">
        <v>6</v>
      </c>
      <c r="AE33" s="1">
        <v>2</v>
      </c>
      <c r="AL33" s="86" t="s">
        <v>158</v>
      </c>
      <c r="AM33" s="82" t="s">
        <v>159</v>
      </c>
      <c r="AN33" s="219"/>
      <c r="AO33" s="2"/>
    </row>
    <row r="34" spans="1:41">
      <c r="A34" s="22">
        <v>1</v>
      </c>
      <c r="B34" s="1">
        <v>13</v>
      </c>
      <c r="C34" s="1">
        <v>0</v>
      </c>
      <c r="D34" s="1">
        <v>11</v>
      </c>
      <c r="E34" s="1">
        <v>7</v>
      </c>
      <c r="F34" s="1">
        <v>4</v>
      </c>
      <c r="G34" s="1">
        <v>9</v>
      </c>
      <c r="H34" s="1">
        <v>1</v>
      </c>
      <c r="I34" s="1">
        <v>10</v>
      </c>
      <c r="J34" s="1">
        <v>14</v>
      </c>
      <c r="K34" s="1">
        <v>3</v>
      </c>
      <c r="L34" s="1">
        <v>5</v>
      </c>
      <c r="M34" s="1">
        <v>12</v>
      </c>
      <c r="N34" s="1">
        <v>2</v>
      </c>
      <c r="O34" s="1">
        <v>15</v>
      </c>
      <c r="P34" s="1">
        <v>8</v>
      </c>
      <c r="Q34" s="1">
        <v>6</v>
      </c>
      <c r="R34" s="3"/>
      <c r="W34" s="9" t="s">
        <v>55</v>
      </c>
      <c r="X34" s="1">
        <v>4</v>
      </c>
      <c r="Y34" s="1">
        <v>0</v>
      </c>
      <c r="Z34" s="1">
        <v>13</v>
      </c>
      <c r="AA34" s="1">
        <v>10</v>
      </c>
      <c r="AB34" s="1">
        <v>4</v>
      </c>
      <c r="AC34" s="1">
        <v>9</v>
      </c>
      <c r="AD34" s="1">
        <v>1</v>
      </c>
      <c r="AE34" s="1">
        <v>7</v>
      </c>
      <c r="AL34" s="86" t="s">
        <v>241</v>
      </c>
      <c r="AM34" s="82" t="s">
        <v>160</v>
      </c>
      <c r="AN34" s="219"/>
      <c r="AO34" s="2"/>
    </row>
    <row r="35" spans="1:41">
      <c r="A35" s="22">
        <v>2</v>
      </c>
      <c r="B35" s="1">
        <v>1</v>
      </c>
      <c r="C35" s="1">
        <v>4</v>
      </c>
      <c r="D35" s="1">
        <v>11</v>
      </c>
      <c r="E35" s="1">
        <v>13</v>
      </c>
      <c r="F35" s="1">
        <v>12</v>
      </c>
      <c r="G35" s="1">
        <v>3</v>
      </c>
      <c r="H35" s="1">
        <v>7</v>
      </c>
      <c r="I35" s="1">
        <v>14</v>
      </c>
      <c r="J35" s="1">
        <v>10</v>
      </c>
      <c r="K35" s="1">
        <v>15</v>
      </c>
      <c r="L35" s="1">
        <v>6</v>
      </c>
      <c r="M35" s="1">
        <v>8</v>
      </c>
      <c r="N35" s="1">
        <v>0</v>
      </c>
      <c r="O35" s="1">
        <v>5</v>
      </c>
      <c r="P35" s="1">
        <v>9</v>
      </c>
      <c r="Q35" s="1">
        <v>2</v>
      </c>
      <c r="R35" s="3"/>
      <c r="W35" s="9" t="s">
        <v>56</v>
      </c>
      <c r="X35" s="1">
        <v>1</v>
      </c>
      <c r="Y35" s="1">
        <v>14</v>
      </c>
      <c r="Z35" s="1">
        <v>6</v>
      </c>
      <c r="AA35" s="1">
        <v>6</v>
      </c>
      <c r="AB35" s="1">
        <v>2</v>
      </c>
      <c r="AC35" s="1">
        <v>14</v>
      </c>
      <c r="AD35" s="1">
        <v>4</v>
      </c>
      <c r="AE35" s="1">
        <v>11</v>
      </c>
      <c r="AL35" s="86" t="s">
        <v>242</v>
      </c>
      <c r="AM35" s="82" t="s">
        <v>90</v>
      </c>
      <c r="AN35" s="219"/>
      <c r="AO35" s="2"/>
    </row>
    <row r="36" spans="1:41" ht="15.75" thickBot="1">
      <c r="A36" s="22">
        <v>3</v>
      </c>
      <c r="B36" s="19">
        <v>6</v>
      </c>
      <c r="C36" s="19">
        <v>11</v>
      </c>
      <c r="D36" s="19">
        <v>13</v>
      </c>
      <c r="E36" s="19">
        <v>8</v>
      </c>
      <c r="F36" s="19">
        <v>1</v>
      </c>
      <c r="G36" s="19">
        <v>4</v>
      </c>
      <c r="H36" s="19">
        <v>10</v>
      </c>
      <c r="I36" s="19">
        <v>7</v>
      </c>
      <c r="J36" s="19">
        <v>9</v>
      </c>
      <c r="K36" s="19">
        <v>5</v>
      </c>
      <c r="L36" s="19">
        <v>0</v>
      </c>
      <c r="M36" s="19">
        <v>15</v>
      </c>
      <c r="N36" s="19">
        <v>14</v>
      </c>
      <c r="O36" s="19">
        <v>2</v>
      </c>
      <c r="P36" s="19">
        <v>3</v>
      </c>
      <c r="Q36" s="19">
        <v>12</v>
      </c>
      <c r="R36" s="17"/>
      <c r="W36" s="9" t="s">
        <v>57</v>
      </c>
      <c r="X36" s="1">
        <v>14</v>
      </c>
      <c r="Y36" s="1">
        <v>7</v>
      </c>
      <c r="Z36" s="1">
        <v>4</v>
      </c>
      <c r="AA36" s="1">
        <v>9</v>
      </c>
      <c r="AB36" s="1">
        <v>1</v>
      </c>
      <c r="AC36" s="1">
        <v>15</v>
      </c>
      <c r="AD36" s="1">
        <v>11</v>
      </c>
      <c r="AE36" s="1">
        <v>4</v>
      </c>
      <c r="AL36" s="86" t="s">
        <v>243</v>
      </c>
      <c r="AM36" s="82" t="s">
        <v>89</v>
      </c>
      <c r="AN36" s="219"/>
      <c r="AO36" s="2"/>
    </row>
    <row r="37" spans="1:41" ht="21" thickBot="1">
      <c r="A37" s="21"/>
      <c r="B37" s="443" t="s">
        <v>378</v>
      </c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  <c r="P37" s="444"/>
      <c r="Q37" s="445"/>
      <c r="R37" s="3"/>
      <c r="W37" s="9" t="s">
        <v>58</v>
      </c>
      <c r="X37" s="1">
        <v>8</v>
      </c>
      <c r="Y37" s="1">
        <v>11</v>
      </c>
      <c r="Z37" s="1">
        <v>9</v>
      </c>
      <c r="AA37" s="1">
        <v>0</v>
      </c>
      <c r="AB37" s="1">
        <v>11</v>
      </c>
      <c r="AC37" s="1">
        <v>5</v>
      </c>
      <c r="AD37" s="1">
        <v>13</v>
      </c>
      <c r="AE37" s="1">
        <v>1</v>
      </c>
      <c r="AL37" s="86" t="s">
        <v>244</v>
      </c>
      <c r="AM37" s="82" t="s">
        <v>88</v>
      </c>
      <c r="AN37" s="219"/>
    </row>
    <row r="38" spans="1:41">
      <c r="A38" s="22">
        <v>0</v>
      </c>
      <c r="B38" s="18">
        <v>13</v>
      </c>
      <c r="C38" s="18">
        <v>2</v>
      </c>
      <c r="D38" s="18">
        <v>8</v>
      </c>
      <c r="E38" s="18">
        <v>4</v>
      </c>
      <c r="F38" s="18">
        <v>6</v>
      </c>
      <c r="G38" s="18">
        <v>15</v>
      </c>
      <c r="H38" s="18">
        <v>11</v>
      </c>
      <c r="I38" s="18">
        <v>1</v>
      </c>
      <c r="J38" s="18">
        <v>10</v>
      </c>
      <c r="K38" s="18">
        <v>9</v>
      </c>
      <c r="L38" s="18">
        <v>3</v>
      </c>
      <c r="M38" s="18">
        <v>14</v>
      </c>
      <c r="N38" s="18">
        <v>5</v>
      </c>
      <c r="O38" s="18">
        <v>0</v>
      </c>
      <c r="P38" s="18">
        <v>12</v>
      </c>
      <c r="Q38" s="18">
        <v>7</v>
      </c>
      <c r="R38" s="3"/>
      <c r="W38" s="9" t="s">
        <v>59</v>
      </c>
      <c r="X38" s="1">
        <v>13</v>
      </c>
      <c r="Y38" s="1">
        <v>10</v>
      </c>
      <c r="Z38" s="1">
        <v>8</v>
      </c>
      <c r="AA38" s="1">
        <v>12</v>
      </c>
      <c r="AB38" s="1">
        <v>10</v>
      </c>
      <c r="AC38" s="1">
        <v>2</v>
      </c>
      <c r="AD38" s="1">
        <v>12</v>
      </c>
      <c r="AE38" s="1">
        <v>9</v>
      </c>
      <c r="AL38" s="86" t="s">
        <v>245</v>
      </c>
      <c r="AM38" s="82" t="s">
        <v>91</v>
      </c>
      <c r="AN38" s="219"/>
    </row>
    <row r="39" spans="1:41">
      <c r="A39" s="22">
        <v>1</v>
      </c>
      <c r="B39" s="1">
        <v>1</v>
      </c>
      <c r="C39" s="1">
        <v>15</v>
      </c>
      <c r="D39" s="1">
        <v>13</v>
      </c>
      <c r="E39" s="1">
        <v>8</v>
      </c>
      <c r="F39" s="1">
        <v>10</v>
      </c>
      <c r="G39" s="1">
        <v>3</v>
      </c>
      <c r="H39" s="1">
        <v>7</v>
      </c>
      <c r="I39" s="1">
        <v>4</v>
      </c>
      <c r="J39" s="1">
        <v>12</v>
      </c>
      <c r="K39" s="1">
        <v>5</v>
      </c>
      <c r="L39" s="1">
        <v>6</v>
      </c>
      <c r="M39" s="1">
        <v>11</v>
      </c>
      <c r="N39" s="1">
        <v>0</v>
      </c>
      <c r="O39" s="1">
        <v>14</v>
      </c>
      <c r="P39" s="1">
        <v>9</v>
      </c>
      <c r="Q39" s="1">
        <v>2</v>
      </c>
      <c r="R39" s="3"/>
      <c r="W39" s="9" t="s">
        <v>60</v>
      </c>
      <c r="X39" s="1">
        <v>6</v>
      </c>
      <c r="Y39" s="1">
        <v>4</v>
      </c>
      <c r="Z39" s="1">
        <v>15</v>
      </c>
      <c r="AA39" s="1">
        <v>11</v>
      </c>
      <c r="AB39" s="1">
        <v>13</v>
      </c>
      <c r="AC39" s="1">
        <v>8</v>
      </c>
      <c r="AD39" s="1">
        <v>3</v>
      </c>
      <c r="AE39" s="1">
        <v>12</v>
      </c>
      <c r="AL39" s="86" t="s">
        <v>246</v>
      </c>
      <c r="AM39" s="82" t="s">
        <v>97</v>
      </c>
      <c r="AN39" s="219"/>
    </row>
    <row r="40" spans="1:41">
      <c r="A40" s="22">
        <v>2</v>
      </c>
      <c r="B40" s="1">
        <v>7</v>
      </c>
      <c r="C40" s="1">
        <v>11</v>
      </c>
      <c r="D40" s="1">
        <v>4</v>
      </c>
      <c r="E40" s="1">
        <v>1</v>
      </c>
      <c r="F40" s="1">
        <v>9</v>
      </c>
      <c r="G40" s="1">
        <v>12</v>
      </c>
      <c r="H40" s="1">
        <v>14</v>
      </c>
      <c r="I40" s="1">
        <v>2</v>
      </c>
      <c r="J40" s="1">
        <v>0</v>
      </c>
      <c r="K40" s="1">
        <f>C6</f>
        <v>12</v>
      </c>
      <c r="L40" s="1">
        <v>10</v>
      </c>
      <c r="M40" s="1">
        <v>13</v>
      </c>
      <c r="N40" s="1">
        <v>15</v>
      </c>
      <c r="O40" s="1">
        <v>3</v>
      </c>
      <c r="P40" s="1">
        <v>5</v>
      </c>
      <c r="Q40" s="1">
        <v>8</v>
      </c>
      <c r="R40" s="3"/>
      <c r="W40" s="9" t="s">
        <v>61</v>
      </c>
      <c r="X40" s="1">
        <v>2</v>
      </c>
      <c r="Y40" s="1">
        <v>13</v>
      </c>
      <c r="Z40" s="1">
        <v>3</v>
      </c>
      <c r="AA40" s="1">
        <v>7</v>
      </c>
      <c r="AB40" s="1">
        <v>7</v>
      </c>
      <c r="AC40" s="1">
        <v>12</v>
      </c>
      <c r="AD40" s="1">
        <v>7</v>
      </c>
      <c r="AE40" s="1">
        <v>14</v>
      </c>
      <c r="AL40" s="86" t="s">
        <v>247</v>
      </c>
      <c r="AM40" s="82" t="s">
        <v>92</v>
      </c>
      <c r="AN40" s="219"/>
    </row>
    <row r="41" spans="1:41">
      <c r="A41" s="22">
        <v>3</v>
      </c>
      <c r="B41" s="1">
        <v>2</v>
      </c>
      <c r="C41" s="1">
        <v>1</v>
      </c>
      <c r="D41" s="1">
        <v>14</v>
      </c>
      <c r="E41" s="1">
        <v>7</v>
      </c>
      <c r="F41" s="1">
        <v>4</v>
      </c>
      <c r="G41" s="1">
        <v>10</v>
      </c>
      <c r="H41" s="1">
        <v>8</v>
      </c>
      <c r="I41" s="1">
        <v>13</v>
      </c>
      <c r="J41" s="1">
        <v>15</v>
      </c>
      <c r="K41" s="1">
        <f>D6</f>
        <v>8</v>
      </c>
      <c r="L41" s="1">
        <v>9</v>
      </c>
      <c r="M41" s="1">
        <v>0</v>
      </c>
      <c r="N41" s="1">
        <v>3</v>
      </c>
      <c r="O41" s="1">
        <v>5</v>
      </c>
      <c r="P41" s="1">
        <v>6</v>
      </c>
      <c r="Q41" s="1">
        <v>11</v>
      </c>
      <c r="W41" s="9" t="s">
        <v>62</v>
      </c>
      <c r="X41" s="1">
        <v>11</v>
      </c>
      <c r="Y41" s="1">
        <v>1</v>
      </c>
      <c r="Z41" s="1">
        <v>0</v>
      </c>
      <c r="AA41" s="1">
        <v>13</v>
      </c>
      <c r="AB41" s="1">
        <v>8</v>
      </c>
      <c r="AC41" s="1">
        <v>3</v>
      </c>
      <c r="AD41" s="1">
        <v>14</v>
      </c>
      <c r="AE41" s="1">
        <v>2</v>
      </c>
      <c r="AL41" s="86" t="s">
        <v>248</v>
      </c>
      <c r="AM41" s="82" t="s">
        <v>99</v>
      </c>
      <c r="AN41" s="219"/>
    </row>
    <row r="42" spans="1:41">
      <c r="W42" s="9" t="s">
        <v>63</v>
      </c>
      <c r="X42" s="1">
        <v>15</v>
      </c>
      <c r="Y42" s="1">
        <v>5</v>
      </c>
      <c r="Z42" s="1">
        <v>11</v>
      </c>
      <c r="AA42" s="1">
        <v>15</v>
      </c>
      <c r="AB42" s="1">
        <v>15</v>
      </c>
      <c r="AC42" s="1">
        <v>7</v>
      </c>
      <c r="AD42" s="1">
        <v>10</v>
      </c>
      <c r="AE42" s="1">
        <v>0</v>
      </c>
      <c r="AL42" s="86" t="s">
        <v>249</v>
      </c>
      <c r="AM42" s="82" t="s">
        <v>100</v>
      </c>
      <c r="AN42" s="219"/>
    </row>
    <row r="43" spans="1:41">
      <c r="W43" s="9" t="s">
        <v>64</v>
      </c>
      <c r="X43" s="1">
        <v>12</v>
      </c>
      <c r="Y43" s="1">
        <v>8</v>
      </c>
      <c r="Z43" s="1">
        <v>1</v>
      </c>
      <c r="AA43" s="1">
        <v>1</v>
      </c>
      <c r="AB43" s="1">
        <v>9</v>
      </c>
      <c r="AC43" s="1">
        <v>0</v>
      </c>
      <c r="AD43" s="1">
        <v>15</v>
      </c>
      <c r="AE43" s="1">
        <v>12</v>
      </c>
      <c r="AL43" s="86" t="s">
        <v>250</v>
      </c>
      <c r="AM43" s="82" t="s">
        <v>101</v>
      </c>
      <c r="AN43" s="219"/>
    </row>
    <row r="44" spans="1:41">
      <c r="W44" s="9" t="s">
        <v>65</v>
      </c>
      <c r="X44" s="1">
        <v>9</v>
      </c>
      <c r="Y44" s="1">
        <v>12</v>
      </c>
      <c r="Z44" s="1">
        <v>2</v>
      </c>
      <c r="AA44" s="1">
        <v>3</v>
      </c>
      <c r="AB44" s="1">
        <v>12</v>
      </c>
      <c r="AC44" s="1">
        <v>4</v>
      </c>
      <c r="AD44" s="1">
        <v>6</v>
      </c>
      <c r="AE44" s="1">
        <v>10</v>
      </c>
      <c r="AL44" s="86" t="s">
        <v>161</v>
      </c>
      <c r="AM44" s="82" t="s">
        <v>102</v>
      </c>
      <c r="AN44" s="219"/>
    </row>
    <row r="45" spans="1:41">
      <c r="W45" s="9" t="s">
        <v>66</v>
      </c>
      <c r="X45" s="1">
        <v>7</v>
      </c>
      <c r="Y45" s="1">
        <v>6</v>
      </c>
      <c r="Z45" s="1">
        <v>12</v>
      </c>
      <c r="AA45" s="1">
        <v>14</v>
      </c>
      <c r="AB45" s="1">
        <v>5</v>
      </c>
      <c r="AC45" s="1">
        <v>10</v>
      </c>
      <c r="AD45" s="1">
        <v>8</v>
      </c>
      <c r="AE45" s="1">
        <v>13</v>
      </c>
      <c r="AL45" s="86" t="s">
        <v>162</v>
      </c>
      <c r="AM45" s="82" t="s">
        <v>103</v>
      </c>
      <c r="AN45" s="219"/>
    </row>
    <row r="46" spans="1:41">
      <c r="W46" s="9" t="s">
        <v>67</v>
      </c>
      <c r="X46" s="1">
        <v>3</v>
      </c>
      <c r="Y46" s="1">
        <v>9</v>
      </c>
      <c r="Z46" s="1">
        <v>5</v>
      </c>
      <c r="AA46" s="1">
        <v>5</v>
      </c>
      <c r="AB46" s="1">
        <v>6</v>
      </c>
      <c r="AC46" s="1">
        <v>1</v>
      </c>
      <c r="AD46" s="1">
        <v>0</v>
      </c>
      <c r="AE46" s="1">
        <v>15</v>
      </c>
      <c r="AL46" s="86" t="s">
        <v>163</v>
      </c>
      <c r="AM46" s="82" t="s">
        <v>104</v>
      </c>
      <c r="AN46" s="219"/>
    </row>
    <row r="47" spans="1:41">
      <c r="W47" s="9" t="s">
        <v>68</v>
      </c>
      <c r="X47" s="1">
        <v>10</v>
      </c>
      <c r="Y47" s="1">
        <v>3</v>
      </c>
      <c r="Z47" s="1">
        <v>10</v>
      </c>
      <c r="AA47" s="1">
        <v>2</v>
      </c>
      <c r="AB47" s="1">
        <v>3</v>
      </c>
      <c r="AC47" s="1">
        <v>13</v>
      </c>
      <c r="AD47" s="1">
        <v>5</v>
      </c>
      <c r="AE47" s="1">
        <v>3</v>
      </c>
      <c r="AL47" s="86" t="s">
        <v>164</v>
      </c>
      <c r="AM47" s="82" t="s">
        <v>105</v>
      </c>
      <c r="AN47" s="219"/>
    </row>
    <row r="48" spans="1:41">
      <c r="W48" s="9" t="s">
        <v>69</v>
      </c>
      <c r="X48" s="1">
        <v>5</v>
      </c>
      <c r="Y48" s="1">
        <v>2</v>
      </c>
      <c r="Z48" s="1">
        <v>14</v>
      </c>
      <c r="AA48" s="1">
        <v>8</v>
      </c>
      <c r="AB48" s="1">
        <v>0</v>
      </c>
      <c r="AC48" s="1">
        <v>11</v>
      </c>
      <c r="AD48" s="1">
        <v>9</v>
      </c>
      <c r="AE48" s="1">
        <v>5</v>
      </c>
      <c r="AL48" s="86" t="s">
        <v>165</v>
      </c>
      <c r="AM48" s="82" t="s">
        <v>106</v>
      </c>
      <c r="AN48" s="219"/>
    </row>
    <row r="49" spans="23:40">
      <c r="W49" s="9" t="s">
        <v>70</v>
      </c>
      <c r="X49" s="1">
        <v>0</v>
      </c>
      <c r="Y49" s="1">
        <v>15</v>
      </c>
      <c r="Z49" s="1">
        <v>7</v>
      </c>
      <c r="AA49" s="1">
        <v>4</v>
      </c>
      <c r="AB49" s="1">
        <v>14</v>
      </c>
      <c r="AC49" s="1">
        <v>6</v>
      </c>
      <c r="AD49" s="1">
        <v>2</v>
      </c>
      <c r="AE49" s="1">
        <v>8</v>
      </c>
      <c r="AL49" s="86" t="s">
        <v>166</v>
      </c>
      <c r="AM49" s="82" t="s">
        <v>107</v>
      </c>
      <c r="AN49" s="219"/>
    </row>
    <row r="50" spans="23:40">
      <c r="W50" s="9" t="s">
        <v>71</v>
      </c>
      <c r="X50" s="1">
        <v>15</v>
      </c>
      <c r="Y50" s="1">
        <v>13</v>
      </c>
      <c r="Z50" s="1">
        <v>1</v>
      </c>
      <c r="AA50" s="1">
        <v>3</v>
      </c>
      <c r="AB50" s="1">
        <v>11</v>
      </c>
      <c r="AC50" s="1">
        <v>4</v>
      </c>
      <c r="AD50" s="1">
        <v>6</v>
      </c>
      <c r="AE50" s="1">
        <v>2</v>
      </c>
      <c r="AL50" s="86" t="s">
        <v>251</v>
      </c>
      <c r="AM50" s="82" t="s">
        <v>108</v>
      </c>
      <c r="AN50" s="219"/>
    </row>
    <row r="51" spans="23:40">
      <c r="W51" s="9" t="s">
        <v>72</v>
      </c>
      <c r="X51" s="1">
        <v>12</v>
      </c>
      <c r="Y51" s="1">
        <v>8</v>
      </c>
      <c r="Z51" s="1">
        <v>10</v>
      </c>
      <c r="AA51" s="1">
        <v>15</v>
      </c>
      <c r="AB51" s="1">
        <v>8</v>
      </c>
      <c r="AC51" s="1">
        <v>3</v>
      </c>
      <c r="AD51" s="1">
        <v>11</v>
      </c>
      <c r="AE51" s="1">
        <v>1</v>
      </c>
      <c r="AL51" s="86" t="s">
        <v>252</v>
      </c>
      <c r="AM51" s="82" t="s">
        <v>109</v>
      </c>
      <c r="AN51" s="219"/>
    </row>
    <row r="52" spans="23:40">
      <c r="W52" s="9" t="s">
        <v>73</v>
      </c>
      <c r="X52" s="1">
        <v>8</v>
      </c>
      <c r="Y52" s="1">
        <v>10</v>
      </c>
      <c r="Z52" s="1">
        <v>13</v>
      </c>
      <c r="AA52" s="1">
        <v>0</v>
      </c>
      <c r="AB52" s="1">
        <v>12</v>
      </c>
      <c r="AC52" s="1">
        <v>2</v>
      </c>
      <c r="AD52" s="1">
        <v>13</v>
      </c>
      <c r="AE52" s="1">
        <v>14</v>
      </c>
      <c r="AL52" s="86" t="s">
        <v>253</v>
      </c>
      <c r="AM52" s="82" t="s">
        <v>114</v>
      </c>
      <c r="AN52" s="219"/>
    </row>
    <row r="53" spans="23:40">
      <c r="W53" s="9" t="s">
        <v>74</v>
      </c>
      <c r="X53" s="1">
        <v>2</v>
      </c>
      <c r="Y53" s="1">
        <v>1</v>
      </c>
      <c r="Z53" s="1">
        <v>0</v>
      </c>
      <c r="AA53" s="1">
        <v>6</v>
      </c>
      <c r="AB53" s="1">
        <v>7</v>
      </c>
      <c r="AC53" s="1">
        <v>12</v>
      </c>
      <c r="AD53" s="1">
        <v>8</v>
      </c>
      <c r="AE53" s="1">
        <v>7</v>
      </c>
      <c r="AL53" s="86" t="s">
        <v>254</v>
      </c>
      <c r="AM53" s="82" t="s">
        <v>115</v>
      </c>
      <c r="AN53" s="219"/>
    </row>
    <row r="54" spans="23:40">
      <c r="W54" s="9" t="s">
        <v>75</v>
      </c>
      <c r="X54" s="1">
        <v>4</v>
      </c>
      <c r="Y54" s="1">
        <v>3</v>
      </c>
      <c r="Z54" s="1">
        <v>6</v>
      </c>
      <c r="AA54" s="1">
        <v>10</v>
      </c>
      <c r="AB54" s="1">
        <v>1</v>
      </c>
      <c r="AC54" s="1">
        <v>9</v>
      </c>
      <c r="AD54" s="1">
        <v>1</v>
      </c>
      <c r="AE54" s="1">
        <v>4</v>
      </c>
      <c r="AL54" s="86" t="s">
        <v>255</v>
      </c>
      <c r="AM54" s="82" t="s">
        <v>116</v>
      </c>
      <c r="AN54" s="219"/>
    </row>
    <row r="55" spans="23:40">
      <c r="W55" s="9" t="s">
        <v>76</v>
      </c>
      <c r="X55" s="1">
        <v>9</v>
      </c>
      <c r="Y55" s="1">
        <v>15</v>
      </c>
      <c r="Z55" s="1">
        <v>9</v>
      </c>
      <c r="AA55" s="1">
        <v>1</v>
      </c>
      <c r="AB55" s="1">
        <v>14</v>
      </c>
      <c r="AC55" s="1">
        <v>5</v>
      </c>
      <c r="AD55" s="1">
        <v>4</v>
      </c>
      <c r="AE55" s="1">
        <v>10</v>
      </c>
      <c r="AL55" s="86" t="s">
        <v>256</v>
      </c>
      <c r="AM55" s="82" t="s">
        <v>117</v>
      </c>
      <c r="AN55" s="219"/>
    </row>
    <row r="56" spans="23:40">
      <c r="W56" s="9" t="s">
        <v>77</v>
      </c>
      <c r="X56" s="1">
        <v>1</v>
      </c>
      <c r="Y56" s="1">
        <v>4</v>
      </c>
      <c r="Z56" s="1">
        <v>8</v>
      </c>
      <c r="AA56" s="1">
        <v>13</v>
      </c>
      <c r="AB56" s="1">
        <v>2</v>
      </c>
      <c r="AC56" s="1">
        <v>15</v>
      </c>
      <c r="AD56" s="1">
        <v>10</v>
      </c>
      <c r="AE56" s="1">
        <v>8</v>
      </c>
      <c r="AL56" s="86" t="s">
        <v>257</v>
      </c>
      <c r="AM56" s="82" t="s">
        <v>118</v>
      </c>
      <c r="AN56" s="219"/>
    </row>
    <row r="57" spans="23:40">
      <c r="W57" s="9" t="s">
        <v>78</v>
      </c>
      <c r="X57" s="1">
        <v>7</v>
      </c>
      <c r="Y57" s="1">
        <v>2</v>
      </c>
      <c r="Z57" s="1">
        <v>7</v>
      </c>
      <c r="AA57" s="1">
        <v>8</v>
      </c>
      <c r="AB57" s="1">
        <v>13</v>
      </c>
      <c r="AC57" s="1">
        <v>10</v>
      </c>
      <c r="AD57" s="1">
        <v>7</v>
      </c>
      <c r="AE57" s="1">
        <v>13</v>
      </c>
      <c r="AL57" s="86" t="s">
        <v>258</v>
      </c>
      <c r="AM57" s="82" t="s">
        <v>119</v>
      </c>
      <c r="AN57" s="219"/>
    </row>
    <row r="58" spans="23:40">
      <c r="W58" s="9" t="s">
        <v>79</v>
      </c>
      <c r="X58" s="1">
        <v>5</v>
      </c>
      <c r="Y58" s="1">
        <v>11</v>
      </c>
      <c r="Z58" s="1">
        <v>4</v>
      </c>
      <c r="AA58" s="1">
        <v>9</v>
      </c>
      <c r="AB58" s="1">
        <v>6</v>
      </c>
      <c r="AC58" s="1">
        <v>11</v>
      </c>
      <c r="AD58" s="1">
        <v>9</v>
      </c>
      <c r="AE58" s="1">
        <v>15</v>
      </c>
      <c r="AL58" s="86" t="s">
        <v>259</v>
      </c>
      <c r="AM58" s="82" t="s">
        <v>120</v>
      </c>
      <c r="AN58" s="219"/>
    </row>
    <row r="59" spans="23:40">
      <c r="W59" s="9" t="s">
        <v>80</v>
      </c>
      <c r="X59" s="1">
        <v>11</v>
      </c>
      <c r="Y59" s="1">
        <v>6</v>
      </c>
      <c r="Z59" s="1">
        <v>15</v>
      </c>
      <c r="AA59" s="1">
        <v>4</v>
      </c>
      <c r="AB59" s="1">
        <v>15</v>
      </c>
      <c r="AC59" s="1">
        <v>14</v>
      </c>
      <c r="AD59" s="1">
        <v>5</v>
      </c>
      <c r="AE59" s="1">
        <v>8</v>
      </c>
      <c r="AL59" s="86" t="s">
        <v>260</v>
      </c>
      <c r="AM59" s="82" t="s">
        <v>121</v>
      </c>
      <c r="AN59" s="219"/>
    </row>
    <row r="60" spans="23:40">
      <c r="W60" s="9" t="s">
        <v>81</v>
      </c>
      <c r="X60" s="1">
        <v>3</v>
      </c>
      <c r="Y60" s="1">
        <v>7</v>
      </c>
      <c r="Z60" s="1">
        <v>14</v>
      </c>
      <c r="AA60" s="1">
        <v>5</v>
      </c>
      <c r="AB60" s="1">
        <v>0</v>
      </c>
      <c r="AC60" s="1">
        <v>1</v>
      </c>
      <c r="AD60" s="1">
        <v>0</v>
      </c>
      <c r="AE60" s="1">
        <v>9</v>
      </c>
      <c r="AL60" s="86" t="s">
        <v>167</v>
      </c>
      <c r="AM60" s="82" t="s">
        <v>122</v>
      </c>
      <c r="AN60" s="219"/>
    </row>
    <row r="61" spans="23:40">
      <c r="W61" s="9" t="s">
        <v>82</v>
      </c>
      <c r="X61" s="1">
        <v>14</v>
      </c>
      <c r="Y61" s="1">
        <v>12</v>
      </c>
      <c r="Z61" s="1">
        <v>3</v>
      </c>
      <c r="AA61" s="1">
        <v>11</v>
      </c>
      <c r="AB61" s="1">
        <v>9</v>
      </c>
      <c r="AC61" s="1">
        <v>7</v>
      </c>
      <c r="AD61" s="1">
        <v>15</v>
      </c>
      <c r="AE61" s="1">
        <v>0</v>
      </c>
      <c r="AL61" s="86" t="s">
        <v>168</v>
      </c>
      <c r="AM61" s="82" t="s">
        <v>169</v>
      </c>
      <c r="AN61" s="219"/>
    </row>
    <row r="62" spans="23:40">
      <c r="W62" s="9" t="s">
        <v>83</v>
      </c>
      <c r="X62" s="1">
        <v>10</v>
      </c>
      <c r="Y62" s="1">
        <v>0</v>
      </c>
      <c r="Z62" s="1">
        <v>11</v>
      </c>
      <c r="AA62" s="1">
        <v>12</v>
      </c>
      <c r="AB62" s="1">
        <v>10</v>
      </c>
      <c r="AC62" s="1">
        <v>6</v>
      </c>
      <c r="AD62" s="1">
        <v>14</v>
      </c>
      <c r="AE62" s="1">
        <v>3</v>
      </c>
      <c r="AL62" s="86" t="s">
        <v>170</v>
      </c>
      <c r="AM62" s="82" t="s">
        <v>171</v>
      </c>
      <c r="AN62" s="219"/>
    </row>
    <row r="63" spans="23:40">
      <c r="W63" s="9" t="s">
        <v>84</v>
      </c>
      <c r="X63" s="1">
        <v>0</v>
      </c>
      <c r="Y63" s="1">
        <v>5</v>
      </c>
      <c r="Z63" s="1">
        <v>5</v>
      </c>
      <c r="AA63" s="1">
        <v>7</v>
      </c>
      <c r="AB63" s="1">
        <v>4</v>
      </c>
      <c r="AC63" s="1">
        <v>0</v>
      </c>
      <c r="AD63" s="1">
        <v>2</v>
      </c>
      <c r="AE63" s="1">
        <v>5</v>
      </c>
      <c r="AL63" s="86" t="s">
        <v>172</v>
      </c>
      <c r="AM63" s="82" t="s">
        <v>173</v>
      </c>
      <c r="AN63" s="219"/>
    </row>
    <row r="64" spans="23:40">
      <c r="W64" s="9" t="s">
        <v>85</v>
      </c>
      <c r="X64" s="1">
        <v>6</v>
      </c>
      <c r="Y64" s="1">
        <v>14</v>
      </c>
      <c r="Z64" s="1">
        <v>2</v>
      </c>
      <c r="AA64" s="1">
        <v>2</v>
      </c>
      <c r="AB64" s="1">
        <v>5</v>
      </c>
      <c r="AC64" s="1">
        <v>8</v>
      </c>
      <c r="AD64" s="1">
        <v>3</v>
      </c>
      <c r="AE64" s="1">
        <v>6</v>
      </c>
      <c r="AL64" s="86" t="s">
        <v>174</v>
      </c>
      <c r="AM64" s="82" t="s">
        <v>175</v>
      </c>
      <c r="AN64" s="219"/>
    </row>
    <row r="65" spans="23:40">
      <c r="W65" s="9" t="s">
        <v>86</v>
      </c>
      <c r="X65" s="1">
        <v>13</v>
      </c>
      <c r="Y65" s="1">
        <v>9</v>
      </c>
      <c r="Z65" s="1">
        <v>12</v>
      </c>
      <c r="AA65" s="1">
        <v>14</v>
      </c>
      <c r="AB65" s="1">
        <v>3</v>
      </c>
      <c r="AC65" s="1">
        <v>13</v>
      </c>
      <c r="AD65" s="1">
        <v>12</v>
      </c>
      <c r="AE65" s="1">
        <v>11</v>
      </c>
      <c r="AL65" s="86" t="s">
        <v>176</v>
      </c>
      <c r="AM65" s="82" t="s">
        <v>177</v>
      </c>
      <c r="AN65" s="219"/>
    </row>
    <row r="66" spans="23:40">
      <c r="AL66" s="86" t="s">
        <v>261</v>
      </c>
      <c r="AM66" s="82" t="s">
        <v>178</v>
      </c>
      <c r="AN66" s="219"/>
    </row>
    <row r="67" spans="23:40">
      <c r="AL67" s="86" t="s">
        <v>262</v>
      </c>
      <c r="AM67" s="82" t="s">
        <v>179</v>
      </c>
      <c r="AN67" s="219"/>
    </row>
    <row r="68" spans="23:40">
      <c r="AL68" s="86" t="s">
        <v>263</v>
      </c>
      <c r="AM68" s="82" t="s">
        <v>180</v>
      </c>
      <c r="AN68" s="219"/>
    </row>
    <row r="69" spans="23:40">
      <c r="AL69" s="86" t="s">
        <v>264</v>
      </c>
      <c r="AM69" s="82" t="s">
        <v>181</v>
      </c>
      <c r="AN69" s="219"/>
    </row>
    <row r="70" spans="23:40">
      <c r="AL70" s="86" t="s">
        <v>265</v>
      </c>
      <c r="AM70" s="82" t="s">
        <v>182</v>
      </c>
      <c r="AN70" s="219"/>
    </row>
    <row r="71" spans="23:40">
      <c r="AL71" s="86" t="s">
        <v>266</v>
      </c>
      <c r="AM71" s="82" t="s">
        <v>183</v>
      </c>
      <c r="AN71" s="219"/>
    </row>
    <row r="72" spans="23:40">
      <c r="AL72" s="86" t="s">
        <v>267</v>
      </c>
      <c r="AM72" s="82" t="s">
        <v>184</v>
      </c>
      <c r="AN72" s="219"/>
    </row>
    <row r="73" spans="23:40">
      <c r="AL73" s="86" t="s">
        <v>268</v>
      </c>
      <c r="AM73" s="82" t="s">
        <v>185</v>
      </c>
      <c r="AN73" s="219"/>
    </row>
    <row r="74" spans="23:40">
      <c r="AL74" s="86" t="s">
        <v>269</v>
      </c>
      <c r="AM74" s="82" t="s">
        <v>186</v>
      </c>
      <c r="AN74" s="219"/>
    </row>
    <row r="75" spans="23:40">
      <c r="AL75" s="86" t="s">
        <v>270</v>
      </c>
      <c r="AM75" s="82" t="s">
        <v>187</v>
      </c>
      <c r="AN75" s="219"/>
    </row>
    <row r="76" spans="23:40">
      <c r="AL76" s="86" t="s">
        <v>188</v>
      </c>
      <c r="AM76" s="82" t="s">
        <v>189</v>
      </c>
      <c r="AN76" s="219"/>
    </row>
    <row r="77" spans="23:40">
      <c r="AL77" s="86" t="s">
        <v>190</v>
      </c>
      <c r="AM77" s="82" t="s">
        <v>191</v>
      </c>
      <c r="AN77" s="219"/>
    </row>
    <row r="78" spans="23:40">
      <c r="AL78" s="86" t="s">
        <v>192</v>
      </c>
      <c r="AM78" s="82" t="s">
        <v>193</v>
      </c>
      <c r="AN78" s="219"/>
    </row>
    <row r="79" spans="23:40">
      <c r="AL79" s="86" t="s">
        <v>194</v>
      </c>
      <c r="AM79" s="82" t="s">
        <v>195</v>
      </c>
      <c r="AN79" s="219"/>
    </row>
    <row r="80" spans="23:40">
      <c r="AL80" s="86" t="s">
        <v>196</v>
      </c>
      <c r="AM80" s="82" t="s">
        <v>197</v>
      </c>
      <c r="AN80" s="219"/>
    </row>
    <row r="81" spans="38:40">
      <c r="AL81" s="86" t="s">
        <v>198</v>
      </c>
      <c r="AM81" s="82" t="s">
        <v>199</v>
      </c>
      <c r="AN81" s="219"/>
    </row>
    <row r="82" spans="38:40">
      <c r="AL82" s="86" t="s">
        <v>271</v>
      </c>
      <c r="AM82" s="82" t="s">
        <v>200</v>
      </c>
      <c r="AN82" s="219"/>
    </row>
    <row r="83" spans="38:40">
      <c r="AL83" s="86" t="s">
        <v>272</v>
      </c>
      <c r="AM83" s="82" t="s">
        <v>201</v>
      </c>
      <c r="AN83" s="219"/>
    </row>
    <row r="84" spans="38:40">
      <c r="AL84" s="86" t="s">
        <v>273</v>
      </c>
      <c r="AM84" s="82" t="s">
        <v>202</v>
      </c>
      <c r="AN84" s="219"/>
    </row>
    <row r="85" spans="38:40">
      <c r="AL85" s="86" t="s">
        <v>274</v>
      </c>
      <c r="AM85" s="82" t="s">
        <v>203</v>
      </c>
      <c r="AN85" s="219"/>
    </row>
    <row r="86" spans="38:40">
      <c r="AL86" s="86" t="s">
        <v>275</v>
      </c>
      <c r="AM86" s="82" t="s">
        <v>204</v>
      </c>
      <c r="AN86" s="219"/>
    </row>
    <row r="87" spans="38:40">
      <c r="AL87" s="86" t="s">
        <v>276</v>
      </c>
      <c r="AM87" s="82" t="s">
        <v>205</v>
      </c>
      <c r="AN87" s="219"/>
    </row>
    <row r="88" spans="38:40">
      <c r="AL88" s="86" t="s">
        <v>277</v>
      </c>
      <c r="AM88" s="82" t="s">
        <v>206</v>
      </c>
      <c r="AN88" s="219"/>
    </row>
    <row r="89" spans="38:40">
      <c r="AL89" s="86" t="s">
        <v>278</v>
      </c>
      <c r="AM89" s="82" t="s">
        <v>207</v>
      </c>
      <c r="AN89" s="219"/>
    </row>
    <row r="90" spans="38:40">
      <c r="AL90" s="86" t="s">
        <v>279</v>
      </c>
      <c r="AM90" s="82" t="s">
        <v>208</v>
      </c>
      <c r="AN90" s="219"/>
    </row>
    <row r="91" spans="38:40">
      <c r="AL91" s="86" t="s">
        <v>280</v>
      </c>
      <c r="AM91" s="82" t="s">
        <v>209</v>
      </c>
      <c r="AN91" s="219"/>
    </row>
    <row r="92" spans="38:40">
      <c r="AL92" s="86" t="s">
        <v>210</v>
      </c>
      <c r="AM92" s="82" t="s">
        <v>211</v>
      </c>
      <c r="AN92" s="219"/>
    </row>
    <row r="93" spans="38:40">
      <c r="AL93" s="86" t="s">
        <v>212</v>
      </c>
      <c r="AM93" s="82" t="s">
        <v>213</v>
      </c>
      <c r="AN93" s="219"/>
    </row>
    <row r="94" spans="38:40">
      <c r="AL94" s="86" t="s">
        <v>214</v>
      </c>
      <c r="AM94" s="82" t="s">
        <v>215</v>
      </c>
      <c r="AN94" s="219"/>
    </row>
    <row r="95" spans="38:40">
      <c r="AL95" s="86" t="s">
        <v>216</v>
      </c>
      <c r="AM95" s="82" t="s">
        <v>217</v>
      </c>
      <c r="AN95" s="219"/>
    </row>
    <row r="96" spans="38:40">
      <c r="AL96" s="86" t="s">
        <v>218</v>
      </c>
      <c r="AM96" s="82" t="s">
        <v>219</v>
      </c>
      <c r="AN96" s="219"/>
    </row>
    <row r="97" spans="38:40">
      <c r="AL97" s="86" t="s">
        <v>282</v>
      </c>
      <c r="AM97" s="82" t="s">
        <v>283</v>
      </c>
      <c r="AN97" s="219"/>
    </row>
  </sheetData>
  <mergeCells count="8">
    <mergeCell ref="B2:Q2"/>
    <mergeCell ref="B37:Q37"/>
    <mergeCell ref="B7:Q7"/>
    <mergeCell ref="B12:Q12"/>
    <mergeCell ref="B17:Q17"/>
    <mergeCell ref="B22:Q22"/>
    <mergeCell ref="B27:Q27"/>
    <mergeCell ref="B32:Q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93"/>
  <sheetViews>
    <sheetView zoomScale="110" zoomScaleNormal="110" workbookViewId="0">
      <pane ySplit="1" topLeftCell="A83" activePane="bottomLeft" state="frozen"/>
      <selection pane="bottomLeft" activeCell="E4" sqref="A4:XFD4"/>
    </sheetView>
  </sheetViews>
  <sheetFormatPr defaultRowHeight="15"/>
  <cols>
    <col min="1" max="1" width="18.42578125" customWidth="1"/>
    <col min="2" max="65" width="2.7109375" customWidth="1"/>
    <col min="66" max="68" width="3" bestFit="1" customWidth="1"/>
    <col min="69" max="75" width="3" customWidth="1"/>
    <col min="76" max="79" width="2" bestFit="1" customWidth="1"/>
    <col min="80" max="86" width="3" bestFit="1" customWidth="1"/>
    <col min="87" max="87" width="2" bestFit="1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94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4"/>
      <c r="BG2" s="154"/>
      <c r="BH2" s="154"/>
      <c r="BI2" s="154"/>
      <c r="BJ2" s="154"/>
      <c r="BK2" s="154"/>
      <c r="BL2" s="154"/>
      <c r="BM2" s="154"/>
    </row>
    <row r="3" spans="1:65" ht="15.75" thickBot="1">
      <c r="A3" s="194" t="s">
        <v>112</v>
      </c>
      <c r="B3" s="198">
        <v>14</v>
      </c>
      <c r="C3" s="198">
        <v>17</v>
      </c>
      <c r="D3" s="198">
        <v>11</v>
      </c>
      <c r="E3" s="198">
        <v>24</v>
      </c>
      <c r="F3" s="198">
        <v>1</v>
      </c>
      <c r="G3" s="198">
        <v>5</v>
      </c>
      <c r="H3" s="198">
        <v>3</v>
      </c>
      <c r="I3" s="198">
        <v>28</v>
      </c>
      <c r="J3" s="198">
        <v>15</v>
      </c>
      <c r="K3" s="198">
        <v>6</v>
      </c>
      <c r="L3" s="198">
        <v>21</v>
      </c>
      <c r="M3" s="198">
        <v>10</v>
      </c>
      <c r="N3" s="198">
        <v>23</v>
      </c>
      <c r="O3" s="198">
        <v>19</v>
      </c>
      <c r="P3" s="198">
        <v>12</v>
      </c>
      <c r="Q3" s="198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197"/>
      <c r="AY3" s="197"/>
      <c r="AZ3" s="197"/>
      <c r="BA3" s="197"/>
      <c r="BB3" s="197"/>
      <c r="BC3" s="197"/>
      <c r="BD3" s="197"/>
      <c r="BE3" s="197"/>
      <c r="BF3" s="154"/>
      <c r="BG3" s="154"/>
      <c r="BH3" s="154"/>
      <c r="BI3" s="154"/>
      <c r="BJ3" s="154"/>
      <c r="BK3" s="154"/>
      <c r="BL3" s="154"/>
      <c r="BM3" s="154"/>
    </row>
    <row r="4" spans="1:65" ht="16.5" thickBot="1">
      <c r="A4" s="236" t="s">
        <v>286</v>
      </c>
      <c r="B4" s="237" t="str">
        <f>Summary!C3</f>
        <v>A</v>
      </c>
      <c r="C4" s="237" t="str">
        <f>Summary!D3</f>
        <v>A</v>
      </c>
      <c r="D4" s="237" t="str">
        <f>Summary!E3</f>
        <v>B</v>
      </c>
      <c r="E4" s="237" t="str">
        <f>Summary!F3</f>
        <v>B</v>
      </c>
      <c r="F4" s="237">
        <f>Summary!G3</f>
        <v>0</v>
      </c>
      <c r="G4" s="237">
        <f>Summary!H3</f>
        <v>9</v>
      </c>
      <c r="H4" s="237">
        <f>Summary!I3</f>
        <v>1</v>
      </c>
      <c r="I4" s="237">
        <f>Summary!J3</f>
        <v>8</v>
      </c>
      <c r="J4" s="237">
        <f>Summary!K3</f>
        <v>2</v>
      </c>
      <c r="K4" s="237">
        <f>Summary!L3</f>
        <v>7</v>
      </c>
      <c r="L4" s="237">
        <f>Summary!M3</f>
        <v>3</v>
      </c>
      <c r="M4" s="237">
        <f>Summary!N3</f>
        <v>6</v>
      </c>
      <c r="N4" s="237" t="str">
        <f>Summary!O3</f>
        <v>C</v>
      </c>
      <c r="O4" s="237" t="str">
        <f>Summary!P3</f>
        <v>C</v>
      </c>
      <c r="P4" s="237" t="str">
        <f>Summary!Q3</f>
        <v>D</v>
      </c>
      <c r="Q4" s="237" t="str">
        <f>Summary!R3</f>
        <v>D</v>
      </c>
      <c r="S4" s="37"/>
    </row>
    <row r="5" spans="1:65" ht="15.75" thickBot="1">
      <c r="A5" s="243" t="s">
        <v>284</v>
      </c>
      <c r="B5" s="54" t="str">
        <f>LEFT(VLOOKUP($B$4,LookUp!$S$2:$U$17,3,FALSE),1)</f>
        <v>1</v>
      </c>
      <c r="C5" s="54" t="str">
        <f>MID(VLOOKUP($B$4,LookUp!$S$2:$U$17,3,FALSE),2,1)</f>
        <v>0</v>
      </c>
      <c r="D5" s="54" t="str">
        <f>MID(VLOOKUP($B$4,LookUp!$S$2:$U$17,3,FALSE),3,1)</f>
        <v>1</v>
      </c>
      <c r="E5" s="54" t="str">
        <f>RIGHT(VLOOKUP($B$4,LookUp!$S$2:$U$17,3,FALSE),1)</f>
        <v>0</v>
      </c>
      <c r="F5" s="55" t="str">
        <f>LEFT(VLOOKUP($C$4,LookUp!$S$2:$U$17,3,FALSE),1)</f>
        <v>1</v>
      </c>
      <c r="G5" s="55" t="str">
        <f>MID(VLOOKUP($C$4,LookUp!$S$2:$U$17,3,FALSE),2,1)</f>
        <v>0</v>
      </c>
      <c r="H5" s="55" t="str">
        <f>MID(VLOOKUP($C$4,LookUp!$S$2:$U$17,3,FALSE),3,1)</f>
        <v>1</v>
      </c>
      <c r="I5" s="55" t="str">
        <f>RIGHT(VLOOKUP($C$4,LookUp!$S$2:$U$17,3,FALSE),1)</f>
        <v>0</v>
      </c>
      <c r="J5" s="54" t="str">
        <f>LEFT(VLOOKUP($D$4,LookUp!$S$2:$U$17,3,FALSE),1)</f>
        <v>1</v>
      </c>
      <c r="K5" s="54" t="str">
        <f>MID(VLOOKUP($D$4,LookUp!$S$2:$U$17,3,FALSE),2,1)</f>
        <v>0</v>
      </c>
      <c r="L5" s="54" t="str">
        <f>MID(VLOOKUP($D$4,LookUp!$S$2:$U$17,3,FALSE),3,1)</f>
        <v>1</v>
      </c>
      <c r="M5" s="54" t="str">
        <f>RIGHT(VLOOKUP($D$4,LookUp!$S$2:$U$17,3,FALSE),1)</f>
        <v>1</v>
      </c>
      <c r="N5" s="55" t="str">
        <f>LEFT(VLOOKUP($E$4,LookUp!$S$2:$U$17,3,FALSE),1)</f>
        <v>1</v>
      </c>
      <c r="O5" s="55" t="str">
        <f>MID(VLOOKUP($E$4,LookUp!$S$2:$U$17,3,FALSE),2,1)</f>
        <v>0</v>
      </c>
      <c r="P5" s="55" t="str">
        <f>MID(VLOOKUP($E$4,LookUp!$S$2:$U$17,3,FALSE),3,1)</f>
        <v>1</v>
      </c>
      <c r="Q5" s="55" t="str">
        <f>RIGHT(VLOOKUP($E$4,LookUp!$S$2:$U$17,3,FALSE),1)</f>
        <v>1</v>
      </c>
      <c r="R5" s="54" t="str">
        <f>LEFT(VLOOKUP($F$4,LookUp!$S$2:$U$17,3,FALSE),1)</f>
        <v>0</v>
      </c>
      <c r="S5" s="54" t="str">
        <f>MID(VLOOKUP($F$4,LookUp!$S$2:$U$17,3,FALSE),2,1)</f>
        <v>0</v>
      </c>
      <c r="T5" s="54" t="str">
        <f>MID(VLOOKUP($F$4,LookUp!$S$2:$U$17,3,FALSE),3,1)</f>
        <v>0</v>
      </c>
      <c r="U5" s="54" t="str">
        <f>RIGHT(VLOOKUP($F$4,LookUp!$S$2:$U$17,3,FALSE),1)</f>
        <v>0</v>
      </c>
      <c r="V5" s="55" t="str">
        <f>LEFT(VLOOKUP($G$4,LookUp!$S$2:$U$17,3,FALSE),1)</f>
        <v>1</v>
      </c>
      <c r="W5" s="55" t="str">
        <f>MID(VLOOKUP($G$4,LookUp!$S$2:$U$17,3,FALSE),2,1)</f>
        <v>0</v>
      </c>
      <c r="X5" s="55" t="str">
        <f>MID(VLOOKUP($G$4,LookUp!$S$2:$U$17,3,FALSE),3,1)</f>
        <v>0</v>
      </c>
      <c r="Y5" s="55" t="str">
        <f>RIGHT(VLOOKUP($G$4,LookUp!$S$2:$U$17,3,FALSE),1)</f>
        <v>1</v>
      </c>
      <c r="Z5" s="54" t="str">
        <f>LEFT(VLOOKUP($H$4,LookUp!$S$2:$U$17,3,FALSE),1)</f>
        <v>0</v>
      </c>
      <c r="AA5" s="54" t="str">
        <f>MID(VLOOKUP($H$4,LookUp!$S$2:$U$17,3,FALSE),2,1)</f>
        <v>0</v>
      </c>
      <c r="AB5" s="54" t="str">
        <f>MID(VLOOKUP($H$4,LookUp!$S$2:$U$17,3,FALSE),3,1)</f>
        <v>0</v>
      </c>
      <c r="AC5" s="54" t="str">
        <f>RIGHT(VLOOKUP($H$4,LookUp!$S$2:$U$17,3,FALSE),1)</f>
        <v>1</v>
      </c>
      <c r="AD5" s="55" t="str">
        <f>LEFT(VLOOKUP($I$4,LookUp!$S$2:$U$17,3,FALSE),1)</f>
        <v>1</v>
      </c>
      <c r="AE5" s="55" t="str">
        <f>MID(VLOOKUP($I$4,LookUp!$S$2:$U$17,3,FALSE),2,1)</f>
        <v>0</v>
      </c>
      <c r="AF5" s="55" t="str">
        <f>MID(VLOOKUP($I$4,LookUp!$S$2:$U$17,3,FALSE),3,1)</f>
        <v>0</v>
      </c>
      <c r="AG5" s="55" t="str">
        <f>RIGHT(VLOOKUP($I$4,LookUp!$S$2:$U$17,3,FALSE),1)</f>
        <v>0</v>
      </c>
      <c r="AH5" s="54" t="str">
        <f>LEFT(VLOOKUP($J$4,LookUp!$S$2:$U$17,3,FALSE),1)</f>
        <v>0</v>
      </c>
      <c r="AI5" s="54" t="str">
        <f>MID(VLOOKUP($J$4,LookUp!$S$2:$U$17,3,FALSE),2,1)</f>
        <v>0</v>
      </c>
      <c r="AJ5" s="54" t="str">
        <f>MID(VLOOKUP($J$4,LookUp!$S$2:$U$17,3,FALSE),3,1)</f>
        <v>1</v>
      </c>
      <c r="AK5" s="54" t="str">
        <f>RIGHT(VLOOKUP($J$4,LookUp!$S$2:$U$17,3,FALSE),1)</f>
        <v>0</v>
      </c>
      <c r="AL5" s="55" t="str">
        <f>LEFT(VLOOKUP($K$4,LookUp!$S$2:$U$17,3,FALSE),1)</f>
        <v>0</v>
      </c>
      <c r="AM5" s="55" t="str">
        <f>MID(VLOOKUP($K$4,LookUp!$S$2:$U$17,3,FALSE),2,1)</f>
        <v>1</v>
      </c>
      <c r="AN5" s="55" t="str">
        <f>MID(VLOOKUP($K$4,LookUp!$S$2:$U$17,3,FALSE),3,1)</f>
        <v>1</v>
      </c>
      <c r="AO5" s="55" t="str">
        <f>RIGHT(VLOOKUP($K$4,LookUp!$S$2:$U$17,3,FALSE),1)</f>
        <v>1</v>
      </c>
      <c r="AP5" s="54" t="str">
        <f>LEFT(VLOOKUP($L$4,LookUp!$S$2:$U$17,3,FALSE),1)</f>
        <v>0</v>
      </c>
      <c r="AQ5" s="54" t="str">
        <f>MID(VLOOKUP($L$4,LookUp!$S$2:$U$17,3,FALSE),2,1)</f>
        <v>0</v>
      </c>
      <c r="AR5" s="54" t="str">
        <f>MID(VLOOKUP($L$4,LookUp!$S$2:$U$17,3,FALSE),3,1)</f>
        <v>1</v>
      </c>
      <c r="AS5" s="54" t="str">
        <f>RIGHT(VLOOKUP($L$4,LookUp!$S$2:$U$17,3,FALSE),1)</f>
        <v>1</v>
      </c>
      <c r="AT5" s="55" t="str">
        <f>LEFT(VLOOKUP($M$4,LookUp!$S$2:$U$17,3,FALSE),1)</f>
        <v>0</v>
      </c>
      <c r="AU5" s="55" t="str">
        <f>MID(VLOOKUP($M$4,LookUp!$S$2:$U$17,3,FALSE),2,1)</f>
        <v>1</v>
      </c>
      <c r="AV5" s="55" t="str">
        <f>MID(VLOOKUP($M$4,LookUp!$S$2:$U$17,3,FALSE),3,1)</f>
        <v>1</v>
      </c>
      <c r="AW5" s="55" t="str">
        <f>RIGHT(VLOOKUP($M$4,LookUp!$S$2:$U$17,3,FALSE),1)</f>
        <v>0</v>
      </c>
      <c r="AX5" s="54" t="str">
        <f>LEFT(VLOOKUP($N$4,LookUp!$S$2:$U$17,3,FALSE),1)</f>
        <v>1</v>
      </c>
      <c r="AY5" s="54" t="str">
        <f>MID(VLOOKUP($N$4,LookUp!$S$2:$U$17,3,FALSE),2,1)</f>
        <v>1</v>
      </c>
      <c r="AZ5" s="54" t="str">
        <f>MID(VLOOKUP($N$4,LookUp!$S$2:$U$17,3,FALSE),3,1)</f>
        <v>0</v>
      </c>
      <c r="BA5" s="54" t="str">
        <f>RIGHT(VLOOKUP($N$4,LookUp!$S$2:$U$17,3,FALSE),1)</f>
        <v>0</v>
      </c>
      <c r="BB5" s="55" t="str">
        <f>LEFT(VLOOKUP($O$4,LookUp!$S$2:$U$17,3,FALSE),1)</f>
        <v>1</v>
      </c>
      <c r="BC5" s="55" t="str">
        <f>MID(VLOOKUP($O$4,LookUp!$S$2:$U$17,3,FALSE),2,1)</f>
        <v>1</v>
      </c>
      <c r="BD5" s="55" t="str">
        <f>MID(VLOOKUP($O$4,LookUp!$S$2:$U$17,3,FALSE),3,1)</f>
        <v>0</v>
      </c>
      <c r="BE5" s="55" t="str">
        <f>RIGHT(VLOOKUP($O$4,LookUp!$S$2:$U$17,3,FALSE),1)</f>
        <v>0</v>
      </c>
      <c r="BF5" s="54" t="str">
        <f>LEFT(VLOOKUP($P$4,LookUp!$S$2:$U$17,3,FALSE),1)</f>
        <v>1</v>
      </c>
      <c r="BG5" s="54" t="str">
        <f>MID(VLOOKUP($P$4,LookUp!$S$2:$U$17,3,FALSE),2,1)</f>
        <v>1</v>
      </c>
      <c r="BH5" s="54" t="str">
        <f>MID(VLOOKUP($P$4,LookUp!$S$2:$U$17,3,FALSE),3,1)</f>
        <v>0</v>
      </c>
      <c r="BI5" s="54" t="str">
        <f>RIGHT(VLOOKUP($P$4,LookUp!$S$2:$U$17,3,FALSE),1)</f>
        <v>1</v>
      </c>
      <c r="BJ5" s="55" t="str">
        <f>LEFT(VLOOKUP($Q$4,LookUp!$S$2:$U$17,3,FALSE),1)</f>
        <v>1</v>
      </c>
      <c r="BK5" s="55" t="str">
        <f>MID(VLOOKUP($Q$4,LookUp!$S$2:$U$17,3,FALSE),2,1)</f>
        <v>1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238" t="s">
        <v>285</v>
      </c>
      <c r="B6" s="239" t="str">
        <f>HLOOKUP(B$2,$B$1:$BM$57,5,FALSE)</f>
        <v>1</v>
      </c>
      <c r="C6" s="240" t="str">
        <f t="shared" ref="C6:BE6" si="0">HLOOKUP(C$2,$B$1:$BM$57,5,FALSE)</f>
        <v>1</v>
      </c>
      <c r="D6" s="240" t="str">
        <f t="shared" si="0"/>
        <v>0</v>
      </c>
      <c r="E6" s="240" t="str">
        <f t="shared" si="0"/>
        <v>0</v>
      </c>
      <c r="F6" s="241" t="str">
        <f t="shared" si="0"/>
        <v>0</v>
      </c>
      <c r="G6" s="241" t="str">
        <f t="shared" si="0"/>
        <v>0</v>
      </c>
      <c r="H6" s="241" t="str">
        <f t="shared" si="0"/>
        <v>1</v>
      </c>
      <c r="I6" s="241" t="str">
        <f t="shared" si="0"/>
        <v>1</v>
      </c>
      <c r="J6" s="240" t="str">
        <f t="shared" si="0"/>
        <v>1</v>
      </c>
      <c r="K6" s="240" t="str">
        <f t="shared" si="0"/>
        <v>1</v>
      </c>
      <c r="L6" s="240" t="str">
        <f t="shared" si="0"/>
        <v>0</v>
      </c>
      <c r="M6" s="240" t="str">
        <f t="shared" si="0"/>
        <v>0</v>
      </c>
      <c r="N6" s="241" t="str">
        <f t="shared" si="0"/>
        <v>0</v>
      </c>
      <c r="O6" s="241" t="str">
        <f t="shared" si="0"/>
        <v>0</v>
      </c>
      <c r="P6" s="241" t="str">
        <f t="shared" si="0"/>
        <v>0</v>
      </c>
      <c r="Q6" s="241" t="str">
        <f t="shared" si="0"/>
        <v>0</v>
      </c>
      <c r="R6" s="240" t="str">
        <f t="shared" si="0"/>
        <v>0</v>
      </c>
      <c r="S6" s="240" t="str">
        <f t="shared" si="0"/>
        <v>0</v>
      </c>
      <c r="T6" s="240" t="str">
        <f t="shared" si="0"/>
        <v>1</v>
      </c>
      <c r="U6" s="240" t="str">
        <f t="shared" si="0"/>
        <v>1</v>
      </c>
      <c r="V6" s="241" t="str">
        <f t="shared" si="0"/>
        <v>0</v>
      </c>
      <c r="W6" s="241" t="str">
        <f t="shared" si="0"/>
        <v>0</v>
      </c>
      <c r="X6" s="241" t="str">
        <f t="shared" si="0"/>
        <v>1</v>
      </c>
      <c r="Y6" s="241" t="str">
        <f t="shared" si="0"/>
        <v>1</v>
      </c>
      <c r="Z6" s="240" t="str">
        <f t="shared" si="0"/>
        <v>1</v>
      </c>
      <c r="AA6" s="240" t="str">
        <f t="shared" si="0"/>
        <v>0</v>
      </c>
      <c r="AB6" s="240" t="str">
        <f t="shared" si="0"/>
        <v>1</v>
      </c>
      <c r="AC6" s="240" t="str">
        <f t="shared" si="0"/>
        <v>0</v>
      </c>
      <c r="AD6" s="240" t="str">
        <f t="shared" si="0"/>
        <v>0</v>
      </c>
      <c r="AE6" s="240" t="str">
        <f t="shared" si="0"/>
        <v>0</v>
      </c>
      <c r="AF6" s="240" t="str">
        <f t="shared" si="0"/>
        <v>1</v>
      </c>
      <c r="AG6" s="240" t="str">
        <f t="shared" si="0"/>
        <v>1</v>
      </c>
      <c r="AH6" s="241" t="str">
        <f t="shared" si="0"/>
        <v>0</v>
      </c>
      <c r="AI6" s="241" t="str">
        <f t="shared" si="0"/>
        <v>0</v>
      </c>
      <c r="AJ6" s="241" t="str">
        <f t="shared" si="0"/>
        <v>1</v>
      </c>
      <c r="AK6" s="241" t="str">
        <f t="shared" si="0"/>
        <v>1</v>
      </c>
      <c r="AL6" s="240" t="str">
        <f t="shared" si="0"/>
        <v>1</v>
      </c>
      <c r="AM6" s="240" t="str">
        <f t="shared" si="0"/>
        <v>1</v>
      </c>
      <c r="AN6" s="240" t="str">
        <f t="shared" si="0"/>
        <v>1</v>
      </c>
      <c r="AO6" s="240" t="str">
        <f t="shared" si="0"/>
        <v>1</v>
      </c>
      <c r="AP6" s="241" t="str">
        <f t="shared" si="0"/>
        <v>0</v>
      </c>
      <c r="AQ6" s="241" t="str">
        <f t="shared" si="0"/>
        <v>0</v>
      </c>
      <c r="AR6" s="241" t="str">
        <f t="shared" si="0"/>
        <v>0</v>
      </c>
      <c r="AS6" s="241" t="str">
        <f t="shared" si="0"/>
        <v>0</v>
      </c>
      <c r="AT6" s="240" t="str">
        <f t="shared" si="0"/>
        <v>1</v>
      </c>
      <c r="AU6" s="240" t="str">
        <f t="shared" si="0"/>
        <v>1</v>
      </c>
      <c r="AV6" s="240" t="str">
        <f t="shared" si="0"/>
        <v>0</v>
      </c>
      <c r="AW6" s="240" t="str">
        <f t="shared" si="0"/>
        <v>0</v>
      </c>
      <c r="AX6" s="241" t="str">
        <f t="shared" si="0"/>
        <v>1</v>
      </c>
      <c r="AY6" s="241" t="str">
        <f t="shared" si="0"/>
        <v>1</v>
      </c>
      <c r="AZ6" s="241" t="str">
        <f t="shared" si="0"/>
        <v>1</v>
      </c>
      <c r="BA6" s="241" t="str">
        <f t="shared" si="0"/>
        <v>1</v>
      </c>
      <c r="BB6" s="240" t="str">
        <f t="shared" si="0"/>
        <v>1</v>
      </c>
      <c r="BC6" s="240" t="str">
        <f t="shared" si="0"/>
        <v>0</v>
      </c>
      <c r="BD6" s="240" t="str">
        <f t="shared" si="0"/>
        <v>1</v>
      </c>
      <c r="BE6" s="242" t="str">
        <f t="shared" si="0"/>
        <v>0</v>
      </c>
    </row>
    <row r="7" spans="1:65" ht="15.75" customHeight="1" thickBot="1">
      <c r="A7" s="98" t="s">
        <v>301</v>
      </c>
      <c r="B7" s="113" t="str">
        <f>B6</f>
        <v>1</v>
      </c>
      <c r="C7" s="76" t="str">
        <f>C6</f>
        <v>1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0</v>
      </c>
      <c r="G7" s="76" t="str">
        <f t="shared" si="1"/>
        <v>0</v>
      </c>
      <c r="H7" s="76" t="str">
        <f t="shared" si="1"/>
        <v>1</v>
      </c>
      <c r="I7" s="114" t="str">
        <f t="shared" si="1"/>
        <v>1</v>
      </c>
      <c r="J7" s="114" t="str">
        <f t="shared" si="1"/>
        <v>1</v>
      </c>
      <c r="K7" s="114" t="str">
        <f t="shared" si="1"/>
        <v>1</v>
      </c>
      <c r="L7" s="114" t="str">
        <f t="shared" si="1"/>
        <v>0</v>
      </c>
      <c r="M7" s="114" t="str">
        <f t="shared" si="1"/>
        <v>0</v>
      </c>
      <c r="N7" s="114" t="str">
        <f t="shared" si="1"/>
        <v>0</v>
      </c>
      <c r="O7" s="114" t="str">
        <f t="shared" si="1"/>
        <v>0</v>
      </c>
      <c r="P7" s="76" t="str">
        <f t="shared" si="1"/>
        <v>0</v>
      </c>
      <c r="Q7" s="76" t="str">
        <f t="shared" si="1"/>
        <v>0</v>
      </c>
      <c r="R7" s="76" t="str">
        <f t="shared" si="1"/>
        <v>0</v>
      </c>
      <c r="S7" s="76" t="str">
        <f t="shared" si="1"/>
        <v>0</v>
      </c>
      <c r="T7" s="76" t="str">
        <f t="shared" si="1"/>
        <v>1</v>
      </c>
      <c r="U7" s="76" t="str">
        <f t="shared" si="1"/>
        <v>1</v>
      </c>
      <c r="V7" s="76" t="str">
        <f t="shared" si="1"/>
        <v>0</v>
      </c>
      <c r="W7" s="114" t="str">
        <f t="shared" si="1"/>
        <v>0</v>
      </c>
      <c r="X7" s="114" t="str">
        <f t="shared" si="1"/>
        <v>1</v>
      </c>
      <c r="Y7" s="114" t="str">
        <f t="shared" si="1"/>
        <v>1</v>
      </c>
      <c r="Z7" s="114" t="str">
        <f t="shared" si="1"/>
        <v>1</v>
      </c>
      <c r="AA7" s="114" t="str">
        <f t="shared" si="1"/>
        <v>0</v>
      </c>
      <c r="AB7" s="114" t="str">
        <f t="shared" si="1"/>
        <v>1</v>
      </c>
      <c r="AC7" s="115" t="str">
        <f t="shared" si="1"/>
        <v>0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1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1</v>
      </c>
      <c r="I8" s="118" t="str">
        <f t="shared" si="2"/>
        <v>1</v>
      </c>
      <c r="J8" s="118" t="str">
        <f t="shared" si="2"/>
        <v>1</v>
      </c>
      <c r="K8" s="118" t="str">
        <f t="shared" si="2"/>
        <v>1</v>
      </c>
      <c r="L8" s="118" t="str">
        <f t="shared" si="2"/>
        <v>1</v>
      </c>
      <c r="M8" s="118" t="str">
        <f t="shared" si="2"/>
        <v>1</v>
      </c>
      <c r="N8" s="118" t="str">
        <f t="shared" si="2"/>
        <v>0</v>
      </c>
      <c r="O8" s="118" t="str">
        <f t="shared" si="2"/>
        <v>0</v>
      </c>
      <c r="P8" s="117" t="str">
        <f t="shared" si="2"/>
        <v>0</v>
      </c>
      <c r="Q8" s="117" t="str">
        <f t="shared" si="2"/>
        <v>0</v>
      </c>
      <c r="R8" s="117" t="str">
        <f t="shared" si="2"/>
        <v>1</v>
      </c>
      <c r="S8" s="117" t="str">
        <f t="shared" si="2"/>
        <v>1</v>
      </c>
      <c r="T8" s="117" t="str">
        <f t="shared" si="2"/>
        <v>0</v>
      </c>
      <c r="U8" s="117" t="str">
        <f t="shared" si="2"/>
        <v>0</v>
      </c>
      <c r="V8" s="117" t="str">
        <f t="shared" si="2"/>
        <v>1</v>
      </c>
      <c r="W8" s="118" t="str">
        <f t="shared" si="2"/>
        <v>1</v>
      </c>
      <c r="X8" s="118" t="str">
        <f t="shared" si="2"/>
        <v>1</v>
      </c>
      <c r="Y8" s="118" t="str">
        <f t="shared" si="2"/>
        <v>1</v>
      </c>
      <c r="Z8" s="118" t="str">
        <f t="shared" si="2"/>
        <v>1</v>
      </c>
      <c r="AA8" s="118" t="str">
        <f t="shared" si="2"/>
        <v>0</v>
      </c>
      <c r="AB8" s="118" t="str">
        <f t="shared" si="2"/>
        <v>1</v>
      </c>
      <c r="AC8" s="119" t="str">
        <f t="shared" si="2"/>
        <v>0</v>
      </c>
      <c r="AF8" s="388" t="s">
        <v>110</v>
      </c>
      <c r="AG8" s="389"/>
      <c r="AH8" s="389"/>
      <c r="AI8" s="390"/>
      <c r="AJ8" s="394" t="s">
        <v>111</v>
      </c>
      <c r="AK8" s="389"/>
      <c r="AL8" s="389"/>
      <c r="AM8" s="395"/>
      <c r="AQ8" s="193"/>
      <c r="AR8" s="193"/>
      <c r="AS8" s="193"/>
      <c r="AT8" s="193"/>
      <c r="AU8" s="193"/>
      <c r="AV8" s="193"/>
      <c r="AW8" s="193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391"/>
      <c r="AG9" s="392"/>
      <c r="AH9" s="392"/>
      <c r="AI9" s="393"/>
      <c r="AJ9" s="396"/>
      <c r="AK9" s="392"/>
      <c r="AL9" s="392"/>
      <c r="AM9" s="397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1</v>
      </c>
      <c r="C10" s="117" t="str">
        <f t="shared" ref="C10:AB10" si="3">D7</f>
        <v>0</v>
      </c>
      <c r="D10" s="117" t="str">
        <f t="shared" si="3"/>
        <v>0</v>
      </c>
      <c r="E10" s="117" t="str">
        <f t="shared" si="3"/>
        <v>0</v>
      </c>
      <c r="F10" s="117" t="str">
        <f t="shared" si="3"/>
        <v>0</v>
      </c>
      <c r="G10" s="117" t="str">
        <f t="shared" si="3"/>
        <v>1</v>
      </c>
      <c r="H10" s="118" t="str">
        <f t="shared" si="3"/>
        <v>1</v>
      </c>
      <c r="I10" s="118" t="str">
        <f t="shared" si="3"/>
        <v>1</v>
      </c>
      <c r="J10" s="118" t="str">
        <f t="shared" si="3"/>
        <v>1</v>
      </c>
      <c r="K10" s="118" t="str">
        <f t="shared" si="3"/>
        <v>0</v>
      </c>
      <c r="L10" s="118" t="str">
        <f t="shared" si="3"/>
        <v>0</v>
      </c>
      <c r="M10" s="118" t="str">
        <f t="shared" si="3"/>
        <v>0</v>
      </c>
      <c r="N10" s="118" t="str">
        <f t="shared" si="3"/>
        <v>0</v>
      </c>
      <c r="O10" s="117" t="str">
        <f t="shared" si="3"/>
        <v>0</v>
      </c>
      <c r="P10" s="117" t="str">
        <f t="shared" si="3"/>
        <v>0</v>
      </c>
      <c r="Q10" s="117" t="str">
        <f t="shared" si="3"/>
        <v>0</v>
      </c>
      <c r="R10" s="117" t="str">
        <f t="shared" si="3"/>
        <v>0</v>
      </c>
      <c r="S10" s="117" t="str">
        <f t="shared" si="3"/>
        <v>1</v>
      </c>
      <c r="T10" s="117" t="str">
        <f t="shared" si="3"/>
        <v>1</v>
      </c>
      <c r="U10" s="117" t="str">
        <f t="shared" si="3"/>
        <v>0</v>
      </c>
      <c r="V10" s="118" t="str">
        <f t="shared" si="3"/>
        <v>0</v>
      </c>
      <c r="W10" s="118" t="str">
        <f t="shared" si="3"/>
        <v>1</v>
      </c>
      <c r="X10" s="118" t="str">
        <f t="shared" si="3"/>
        <v>1</v>
      </c>
      <c r="Y10" s="118" t="str">
        <f t="shared" si="3"/>
        <v>1</v>
      </c>
      <c r="Z10" s="118" t="str">
        <f t="shared" si="3"/>
        <v>0</v>
      </c>
      <c r="AA10" s="118" t="str">
        <f t="shared" si="3"/>
        <v>1</v>
      </c>
      <c r="AB10" s="118" t="str">
        <f t="shared" si="3"/>
        <v>0</v>
      </c>
      <c r="AC10" s="123" t="str">
        <f>B7</f>
        <v>1</v>
      </c>
      <c r="AF10" s="398">
        <v>1</v>
      </c>
      <c r="AG10" s="399"/>
      <c r="AH10" s="399"/>
      <c r="AI10" s="400"/>
      <c r="AJ10" s="399">
        <v>1</v>
      </c>
      <c r="AK10" s="399"/>
      <c r="AL10" s="399"/>
      <c r="AM10" s="401"/>
      <c r="AQ10" s="48"/>
      <c r="AR10" s="48"/>
      <c r="AS10" s="48"/>
      <c r="AT10" s="48"/>
      <c r="AU10" s="195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ref="C11:AB11" si="4">D8</f>
        <v>1</v>
      </c>
      <c r="D11" s="117" t="str">
        <f t="shared" si="4"/>
        <v>1</v>
      </c>
      <c r="E11" s="117" t="str">
        <f t="shared" si="4"/>
        <v>0</v>
      </c>
      <c r="F11" s="117" t="str">
        <f t="shared" si="4"/>
        <v>0</v>
      </c>
      <c r="G11" s="117" t="str">
        <f t="shared" si="4"/>
        <v>1</v>
      </c>
      <c r="H11" s="118" t="str">
        <f t="shared" si="4"/>
        <v>1</v>
      </c>
      <c r="I11" s="118" t="str">
        <f t="shared" si="4"/>
        <v>1</v>
      </c>
      <c r="J11" s="118" t="str">
        <f t="shared" si="4"/>
        <v>1</v>
      </c>
      <c r="K11" s="118" t="str">
        <f t="shared" si="4"/>
        <v>1</v>
      </c>
      <c r="L11" s="118" t="str">
        <f t="shared" si="4"/>
        <v>1</v>
      </c>
      <c r="M11" s="118" t="str">
        <f t="shared" si="4"/>
        <v>0</v>
      </c>
      <c r="N11" s="118" t="str">
        <f t="shared" si="4"/>
        <v>0</v>
      </c>
      <c r="O11" s="117" t="str">
        <f t="shared" si="4"/>
        <v>0</v>
      </c>
      <c r="P11" s="117" t="str">
        <f t="shared" si="4"/>
        <v>0</v>
      </c>
      <c r="Q11" s="117" t="str">
        <f t="shared" si="4"/>
        <v>1</v>
      </c>
      <c r="R11" s="117" t="str">
        <f t="shared" si="4"/>
        <v>1</v>
      </c>
      <c r="S11" s="117" t="str">
        <f t="shared" si="4"/>
        <v>0</v>
      </c>
      <c r="T11" s="117" t="str">
        <f t="shared" si="4"/>
        <v>0</v>
      </c>
      <c r="U11" s="117" t="str">
        <f t="shared" si="4"/>
        <v>1</v>
      </c>
      <c r="V11" s="118" t="str">
        <f t="shared" si="4"/>
        <v>1</v>
      </c>
      <c r="W11" s="118" t="str">
        <f t="shared" si="4"/>
        <v>1</v>
      </c>
      <c r="X11" s="118" t="str">
        <f t="shared" si="4"/>
        <v>1</v>
      </c>
      <c r="Y11" s="118" t="str">
        <f t="shared" si="4"/>
        <v>1</v>
      </c>
      <c r="Z11" s="118" t="str">
        <f t="shared" si="4"/>
        <v>0</v>
      </c>
      <c r="AA11" s="118" t="str">
        <f t="shared" si="4"/>
        <v>1</v>
      </c>
      <c r="AB11" s="118" t="str">
        <f t="shared" si="4"/>
        <v>0</v>
      </c>
      <c r="AC11" s="123" t="str">
        <f>B8</f>
        <v>0</v>
      </c>
      <c r="AF11" s="383"/>
      <c r="AG11" s="379"/>
      <c r="AH11" s="379"/>
      <c r="AI11" s="384"/>
      <c r="AJ11" s="379"/>
      <c r="AK11" s="379"/>
      <c r="AL11" s="379"/>
      <c r="AM11" s="380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387"/>
      <c r="AG12" s="385"/>
      <c r="AH12" s="385"/>
      <c r="AI12" s="386"/>
      <c r="AJ12" s="385"/>
      <c r="AK12" s="385"/>
      <c r="AL12" s="385"/>
      <c r="AM12" s="38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3" si="5">D10</f>
        <v>0</v>
      </c>
      <c r="D13" s="117" t="str">
        <f t="shared" si="5"/>
        <v>0</v>
      </c>
      <c r="E13" s="117" t="str">
        <f t="shared" si="5"/>
        <v>0</v>
      </c>
      <c r="F13" s="117" t="str">
        <f t="shared" si="5"/>
        <v>1</v>
      </c>
      <c r="G13" s="118" t="str">
        <f t="shared" si="5"/>
        <v>1</v>
      </c>
      <c r="H13" s="118" t="str">
        <f t="shared" si="5"/>
        <v>1</v>
      </c>
      <c r="I13" s="118" t="str">
        <f t="shared" si="5"/>
        <v>1</v>
      </c>
      <c r="J13" s="118" t="str">
        <f t="shared" si="5"/>
        <v>0</v>
      </c>
      <c r="K13" s="118" t="str">
        <f t="shared" si="5"/>
        <v>0</v>
      </c>
      <c r="L13" s="118" t="str">
        <f t="shared" si="5"/>
        <v>0</v>
      </c>
      <c r="M13" s="118" t="str">
        <f t="shared" si="5"/>
        <v>0</v>
      </c>
      <c r="N13" s="117" t="str">
        <f t="shared" si="5"/>
        <v>0</v>
      </c>
      <c r="O13" s="117" t="str">
        <f t="shared" si="5"/>
        <v>0</v>
      </c>
      <c r="P13" s="117" t="str">
        <f t="shared" si="5"/>
        <v>0</v>
      </c>
      <c r="Q13" s="117" t="str">
        <f t="shared" si="5"/>
        <v>0</v>
      </c>
      <c r="R13" s="117" t="str">
        <f t="shared" si="5"/>
        <v>1</v>
      </c>
      <c r="S13" s="117" t="str">
        <f t="shared" si="5"/>
        <v>1</v>
      </c>
      <c r="T13" s="117" t="str">
        <f t="shared" si="5"/>
        <v>0</v>
      </c>
      <c r="U13" s="118" t="str">
        <f t="shared" si="5"/>
        <v>0</v>
      </c>
      <c r="V13" s="118" t="str">
        <f t="shared" si="5"/>
        <v>1</v>
      </c>
      <c r="W13" s="118" t="str">
        <f t="shared" si="5"/>
        <v>1</v>
      </c>
      <c r="X13" s="118" t="str">
        <f t="shared" si="5"/>
        <v>1</v>
      </c>
      <c r="Y13" s="118" t="str">
        <f t="shared" si="5"/>
        <v>0</v>
      </c>
      <c r="Z13" s="118" t="str">
        <f t="shared" si="5"/>
        <v>1</v>
      </c>
      <c r="AA13" s="118" t="str">
        <f t="shared" si="5"/>
        <v>0</v>
      </c>
      <c r="AB13" s="117" t="str">
        <f>AC10</f>
        <v>1</v>
      </c>
      <c r="AC13" s="123" t="str">
        <f>B10</f>
        <v>1</v>
      </c>
      <c r="AF13" s="381">
        <v>2</v>
      </c>
      <c r="AG13" s="377"/>
      <c r="AH13" s="377"/>
      <c r="AI13" s="382"/>
      <c r="AJ13" s="377">
        <v>1</v>
      </c>
      <c r="AK13" s="377"/>
      <c r="AL13" s="377"/>
      <c r="AM13" s="378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1</v>
      </c>
      <c r="C14" s="117" t="str">
        <f t="shared" ref="C14:AB14" si="6">D11</f>
        <v>1</v>
      </c>
      <c r="D14" s="117" t="str">
        <f t="shared" si="6"/>
        <v>0</v>
      </c>
      <c r="E14" s="117" t="str">
        <f t="shared" si="6"/>
        <v>0</v>
      </c>
      <c r="F14" s="117" t="str">
        <f t="shared" si="6"/>
        <v>1</v>
      </c>
      <c r="G14" s="118" t="str">
        <f t="shared" si="6"/>
        <v>1</v>
      </c>
      <c r="H14" s="118" t="str">
        <f t="shared" si="6"/>
        <v>1</v>
      </c>
      <c r="I14" s="118" t="str">
        <f t="shared" si="6"/>
        <v>1</v>
      </c>
      <c r="J14" s="118" t="str">
        <f t="shared" si="6"/>
        <v>1</v>
      </c>
      <c r="K14" s="118" t="str">
        <f t="shared" si="6"/>
        <v>1</v>
      </c>
      <c r="L14" s="118" t="str">
        <f t="shared" si="6"/>
        <v>0</v>
      </c>
      <c r="M14" s="118" t="str">
        <f t="shared" si="6"/>
        <v>0</v>
      </c>
      <c r="N14" s="117" t="str">
        <f t="shared" si="6"/>
        <v>0</v>
      </c>
      <c r="O14" s="117" t="str">
        <f t="shared" si="6"/>
        <v>0</v>
      </c>
      <c r="P14" s="117" t="str">
        <f t="shared" si="6"/>
        <v>1</v>
      </c>
      <c r="Q14" s="117" t="str">
        <f t="shared" si="6"/>
        <v>1</v>
      </c>
      <c r="R14" s="117" t="str">
        <f t="shared" si="6"/>
        <v>0</v>
      </c>
      <c r="S14" s="117" t="str">
        <f t="shared" si="6"/>
        <v>0</v>
      </c>
      <c r="T14" s="117" t="str">
        <f t="shared" si="6"/>
        <v>1</v>
      </c>
      <c r="U14" s="118" t="str">
        <f t="shared" si="6"/>
        <v>1</v>
      </c>
      <c r="V14" s="118" t="str">
        <f t="shared" si="6"/>
        <v>1</v>
      </c>
      <c r="W14" s="118" t="str">
        <f t="shared" si="6"/>
        <v>1</v>
      </c>
      <c r="X14" s="118" t="str">
        <f t="shared" si="6"/>
        <v>1</v>
      </c>
      <c r="Y14" s="118" t="str">
        <f t="shared" si="6"/>
        <v>0</v>
      </c>
      <c r="Z14" s="118" t="str">
        <f t="shared" si="6"/>
        <v>1</v>
      </c>
      <c r="AA14" s="118" t="str">
        <f t="shared" si="6"/>
        <v>0</v>
      </c>
      <c r="AB14" s="117" t="str">
        <f t="shared" si="6"/>
        <v>0</v>
      </c>
      <c r="AC14" s="123" t="str">
        <f>B11</f>
        <v>0</v>
      </c>
      <c r="AF14" s="383"/>
      <c r="AG14" s="379"/>
      <c r="AH14" s="379"/>
      <c r="AI14" s="384"/>
      <c r="AJ14" s="379"/>
      <c r="AK14" s="379"/>
      <c r="AL14" s="379"/>
      <c r="AM14" s="380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387"/>
      <c r="AG15" s="385"/>
      <c r="AH15" s="385"/>
      <c r="AI15" s="386"/>
      <c r="AJ15" s="385"/>
      <c r="AK15" s="385"/>
      <c r="AL15" s="385"/>
      <c r="AM15" s="38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0</v>
      </c>
      <c r="C16" s="117" t="str">
        <f t="shared" ref="C16:AA16" si="7">E13</f>
        <v>0</v>
      </c>
      <c r="D16" s="117" t="str">
        <f t="shared" si="7"/>
        <v>1</v>
      </c>
      <c r="E16" s="118" t="str">
        <f t="shared" si="7"/>
        <v>1</v>
      </c>
      <c r="F16" s="118" t="str">
        <f t="shared" si="7"/>
        <v>1</v>
      </c>
      <c r="G16" s="118" t="str">
        <f t="shared" si="7"/>
        <v>1</v>
      </c>
      <c r="H16" s="118" t="str">
        <f t="shared" si="7"/>
        <v>0</v>
      </c>
      <c r="I16" s="118" t="str">
        <f t="shared" si="7"/>
        <v>0</v>
      </c>
      <c r="J16" s="118" t="str">
        <f t="shared" si="7"/>
        <v>0</v>
      </c>
      <c r="K16" s="118" t="str">
        <f t="shared" si="7"/>
        <v>0</v>
      </c>
      <c r="L16" s="117" t="str">
        <f t="shared" si="7"/>
        <v>0</v>
      </c>
      <c r="M16" s="117" t="str">
        <f t="shared" si="7"/>
        <v>0</v>
      </c>
      <c r="N16" s="117" t="str">
        <f t="shared" si="7"/>
        <v>0</v>
      </c>
      <c r="O16" s="117" t="str">
        <f t="shared" si="7"/>
        <v>0</v>
      </c>
      <c r="P16" s="117" t="str">
        <f t="shared" si="7"/>
        <v>1</v>
      </c>
      <c r="Q16" s="117" t="str">
        <f t="shared" si="7"/>
        <v>1</v>
      </c>
      <c r="R16" s="117" t="str">
        <f t="shared" si="7"/>
        <v>0</v>
      </c>
      <c r="S16" s="118" t="str">
        <f t="shared" si="7"/>
        <v>0</v>
      </c>
      <c r="T16" s="118" t="str">
        <f t="shared" si="7"/>
        <v>1</v>
      </c>
      <c r="U16" s="118" t="str">
        <f t="shared" si="7"/>
        <v>1</v>
      </c>
      <c r="V16" s="118" t="str">
        <f t="shared" si="7"/>
        <v>1</v>
      </c>
      <c r="W16" s="118" t="str">
        <f t="shared" si="7"/>
        <v>0</v>
      </c>
      <c r="X16" s="118" t="str">
        <f t="shared" si="7"/>
        <v>1</v>
      </c>
      <c r="Y16" s="118" t="str">
        <f t="shared" si="7"/>
        <v>0</v>
      </c>
      <c r="Z16" s="117" t="str">
        <f t="shared" si="7"/>
        <v>1</v>
      </c>
      <c r="AA16" s="117" t="str">
        <f t="shared" si="7"/>
        <v>1</v>
      </c>
      <c r="AB16" s="117" t="str">
        <f>B13</f>
        <v>0</v>
      </c>
      <c r="AC16" s="123" t="str">
        <f>C13</f>
        <v>0</v>
      </c>
      <c r="AF16" s="381">
        <v>3</v>
      </c>
      <c r="AG16" s="377"/>
      <c r="AH16" s="377"/>
      <c r="AI16" s="382"/>
      <c r="AJ16" s="377">
        <v>2</v>
      </c>
      <c r="AK16" s="377"/>
      <c r="AL16" s="377"/>
      <c r="AM16" s="378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ref="C17:AA17" si="8">E14</f>
        <v>0</v>
      </c>
      <c r="D17" s="117" t="str">
        <f t="shared" si="8"/>
        <v>1</v>
      </c>
      <c r="E17" s="118" t="str">
        <f t="shared" si="8"/>
        <v>1</v>
      </c>
      <c r="F17" s="118" t="str">
        <f t="shared" si="8"/>
        <v>1</v>
      </c>
      <c r="G17" s="118" t="str">
        <f t="shared" si="8"/>
        <v>1</v>
      </c>
      <c r="H17" s="118" t="str">
        <f t="shared" si="8"/>
        <v>1</v>
      </c>
      <c r="I17" s="118" t="str">
        <f t="shared" si="8"/>
        <v>1</v>
      </c>
      <c r="J17" s="118" t="str">
        <f t="shared" si="8"/>
        <v>0</v>
      </c>
      <c r="K17" s="118" t="str">
        <f t="shared" si="8"/>
        <v>0</v>
      </c>
      <c r="L17" s="117" t="str">
        <f t="shared" si="8"/>
        <v>0</v>
      </c>
      <c r="M17" s="117" t="str">
        <f t="shared" si="8"/>
        <v>0</v>
      </c>
      <c r="N17" s="117" t="str">
        <f t="shared" si="8"/>
        <v>1</v>
      </c>
      <c r="O17" s="117" t="str">
        <f t="shared" si="8"/>
        <v>1</v>
      </c>
      <c r="P17" s="117" t="str">
        <f t="shared" si="8"/>
        <v>0</v>
      </c>
      <c r="Q17" s="117" t="str">
        <f t="shared" si="8"/>
        <v>0</v>
      </c>
      <c r="R17" s="117" t="str">
        <f t="shared" si="8"/>
        <v>1</v>
      </c>
      <c r="S17" s="118" t="str">
        <f t="shared" si="8"/>
        <v>1</v>
      </c>
      <c r="T17" s="118" t="str">
        <f t="shared" si="8"/>
        <v>1</v>
      </c>
      <c r="U17" s="118" t="str">
        <f t="shared" si="8"/>
        <v>1</v>
      </c>
      <c r="V17" s="118" t="str">
        <f t="shared" si="8"/>
        <v>1</v>
      </c>
      <c r="W17" s="118" t="str">
        <f t="shared" si="8"/>
        <v>0</v>
      </c>
      <c r="X17" s="118" t="str">
        <f t="shared" si="8"/>
        <v>1</v>
      </c>
      <c r="Y17" s="118" t="str">
        <f t="shared" si="8"/>
        <v>0</v>
      </c>
      <c r="Z17" s="117" t="str">
        <f t="shared" si="8"/>
        <v>0</v>
      </c>
      <c r="AA17" s="117" t="str">
        <f t="shared" si="8"/>
        <v>0</v>
      </c>
      <c r="AB17" s="117" t="str">
        <f>B14</f>
        <v>1</v>
      </c>
      <c r="AC17" s="123" t="str">
        <f>C14</f>
        <v>1</v>
      </c>
      <c r="AF17" s="383"/>
      <c r="AG17" s="379"/>
      <c r="AH17" s="379"/>
      <c r="AI17" s="384"/>
      <c r="AJ17" s="379"/>
      <c r="AK17" s="379"/>
      <c r="AL17" s="379"/>
      <c r="AM17" s="380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387"/>
      <c r="AG18" s="385"/>
      <c r="AH18" s="385"/>
      <c r="AI18" s="386"/>
      <c r="AJ18" s="385"/>
      <c r="AK18" s="385"/>
      <c r="AL18" s="385"/>
      <c r="AM18" s="386"/>
    </row>
    <row r="19" spans="1:39" ht="18">
      <c r="A19" s="98" t="s">
        <v>309</v>
      </c>
      <c r="B19" s="116" t="str">
        <f>D16</f>
        <v>1</v>
      </c>
      <c r="C19" s="118" t="str">
        <f t="shared" ref="C19:AA19" si="9">E16</f>
        <v>1</v>
      </c>
      <c r="D19" s="118" t="str">
        <f t="shared" si="9"/>
        <v>1</v>
      </c>
      <c r="E19" s="118" t="str">
        <f t="shared" si="9"/>
        <v>1</v>
      </c>
      <c r="F19" s="118" t="str">
        <f t="shared" si="9"/>
        <v>0</v>
      </c>
      <c r="G19" s="118" t="str">
        <f t="shared" si="9"/>
        <v>0</v>
      </c>
      <c r="H19" s="118" t="str">
        <f t="shared" si="9"/>
        <v>0</v>
      </c>
      <c r="I19" s="118" t="str">
        <f t="shared" si="9"/>
        <v>0</v>
      </c>
      <c r="J19" s="117" t="str">
        <f t="shared" si="9"/>
        <v>0</v>
      </c>
      <c r="K19" s="117" t="str">
        <f t="shared" si="9"/>
        <v>0</v>
      </c>
      <c r="L19" s="117" t="str">
        <f t="shared" si="9"/>
        <v>0</v>
      </c>
      <c r="M19" s="117" t="str">
        <f t="shared" si="9"/>
        <v>0</v>
      </c>
      <c r="N19" s="117" t="str">
        <f t="shared" si="9"/>
        <v>1</v>
      </c>
      <c r="O19" s="117" t="str">
        <f t="shared" si="9"/>
        <v>1</v>
      </c>
      <c r="P19" s="117" t="str">
        <f t="shared" si="9"/>
        <v>0</v>
      </c>
      <c r="Q19" s="118" t="str">
        <f t="shared" si="9"/>
        <v>0</v>
      </c>
      <c r="R19" s="118" t="str">
        <f t="shared" si="9"/>
        <v>1</v>
      </c>
      <c r="S19" s="118" t="str">
        <f t="shared" si="9"/>
        <v>1</v>
      </c>
      <c r="T19" s="118" t="str">
        <f t="shared" si="9"/>
        <v>1</v>
      </c>
      <c r="U19" s="118" t="str">
        <f t="shared" si="9"/>
        <v>0</v>
      </c>
      <c r="V19" s="118" t="str">
        <f t="shared" si="9"/>
        <v>1</v>
      </c>
      <c r="W19" s="118" t="str">
        <f t="shared" si="9"/>
        <v>0</v>
      </c>
      <c r="X19" s="117" t="str">
        <f t="shared" si="9"/>
        <v>1</v>
      </c>
      <c r="Y19" s="117" t="str">
        <f t="shared" si="9"/>
        <v>1</v>
      </c>
      <c r="Z19" s="117" t="str">
        <f t="shared" si="9"/>
        <v>0</v>
      </c>
      <c r="AA19" s="117" t="str">
        <f t="shared" si="9"/>
        <v>0</v>
      </c>
      <c r="AB19" s="117" t="str">
        <f>B16</f>
        <v>0</v>
      </c>
      <c r="AC19" s="123" t="str">
        <f>C16</f>
        <v>0</v>
      </c>
      <c r="AF19" s="381">
        <v>4</v>
      </c>
      <c r="AG19" s="377"/>
      <c r="AH19" s="377"/>
      <c r="AI19" s="382"/>
      <c r="AJ19" s="377">
        <v>2</v>
      </c>
      <c r="AK19" s="377"/>
      <c r="AL19" s="377"/>
      <c r="AM19" s="378"/>
    </row>
    <row r="20" spans="1:39" ht="18">
      <c r="A20" s="98" t="s">
        <v>310</v>
      </c>
      <c r="B20" s="116" t="str">
        <f>D17</f>
        <v>1</v>
      </c>
      <c r="C20" s="118" t="str">
        <f t="shared" ref="C20:AA20" si="10">E17</f>
        <v>1</v>
      </c>
      <c r="D20" s="118" t="str">
        <f t="shared" si="10"/>
        <v>1</v>
      </c>
      <c r="E20" s="118" t="str">
        <f t="shared" si="10"/>
        <v>1</v>
      </c>
      <c r="F20" s="118" t="str">
        <f t="shared" si="10"/>
        <v>1</v>
      </c>
      <c r="G20" s="118" t="str">
        <f t="shared" si="10"/>
        <v>1</v>
      </c>
      <c r="H20" s="118" t="str">
        <f t="shared" si="10"/>
        <v>0</v>
      </c>
      <c r="I20" s="118" t="str">
        <f t="shared" si="10"/>
        <v>0</v>
      </c>
      <c r="J20" s="117" t="str">
        <f t="shared" si="10"/>
        <v>0</v>
      </c>
      <c r="K20" s="117" t="str">
        <f t="shared" si="10"/>
        <v>0</v>
      </c>
      <c r="L20" s="117" t="str">
        <f t="shared" si="10"/>
        <v>1</v>
      </c>
      <c r="M20" s="117" t="str">
        <f t="shared" si="10"/>
        <v>1</v>
      </c>
      <c r="N20" s="117" t="str">
        <f t="shared" si="10"/>
        <v>0</v>
      </c>
      <c r="O20" s="117" t="str">
        <f t="shared" si="10"/>
        <v>0</v>
      </c>
      <c r="P20" s="117" t="str">
        <f t="shared" si="10"/>
        <v>1</v>
      </c>
      <c r="Q20" s="118" t="str">
        <f t="shared" si="10"/>
        <v>1</v>
      </c>
      <c r="R20" s="118" t="str">
        <f t="shared" si="10"/>
        <v>1</v>
      </c>
      <c r="S20" s="118" t="str">
        <f t="shared" si="10"/>
        <v>1</v>
      </c>
      <c r="T20" s="118" t="str">
        <f t="shared" si="10"/>
        <v>1</v>
      </c>
      <c r="U20" s="118" t="str">
        <f t="shared" si="10"/>
        <v>0</v>
      </c>
      <c r="V20" s="118" t="str">
        <f t="shared" si="10"/>
        <v>1</v>
      </c>
      <c r="W20" s="118" t="str">
        <f t="shared" si="10"/>
        <v>0</v>
      </c>
      <c r="X20" s="117" t="str">
        <f t="shared" si="10"/>
        <v>0</v>
      </c>
      <c r="Y20" s="117" t="str">
        <f t="shared" si="10"/>
        <v>0</v>
      </c>
      <c r="Z20" s="117" t="str">
        <f t="shared" si="10"/>
        <v>1</v>
      </c>
      <c r="AA20" s="117" t="str">
        <f t="shared" si="10"/>
        <v>1</v>
      </c>
      <c r="AB20" s="117" t="str">
        <f>B17</f>
        <v>0</v>
      </c>
      <c r="AC20" s="123" t="str">
        <f>C17</f>
        <v>0</v>
      </c>
      <c r="AF20" s="383"/>
      <c r="AG20" s="379"/>
      <c r="AH20" s="379"/>
      <c r="AI20" s="384"/>
      <c r="AJ20" s="379"/>
      <c r="AK20" s="379"/>
      <c r="AL20" s="379"/>
      <c r="AM20" s="380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387"/>
      <c r="AG21" s="385"/>
      <c r="AH21" s="385"/>
      <c r="AI21" s="386"/>
      <c r="AJ21" s="385"/>
      <c r="AK21" s="385"/>
      <c r="AL21" s="385"/>
      <c r="AM21" s="386"/>
    </row>
    <row r="22" spans="1:39" ht="18">
      <c r="A22" s="98" t="s">
        <v>311</v>
      </c>
      <c r="B22" s="124" t="str">
        <f>D19</f>
        <v>1</v>
      </c>
      <c r="C22" s="118" t="str">
        <f t="shared" ref="C22:AA22" si="11">E19</f>
        <v>1</v>
      </c>
      <c r="D22" s="118" t="str">
        <f t="shared" si="11"/>
        <v>0</v>
      </c>
      <c r="E22" s="118" t="str">
        <f t="shared" si="11"/>
        <v>0</v>
      </c>
      <c r="F22" s="118" t="str">
        <f t="shared" si="11"/>
        <v>0</v>
      </c>
      <c r="G22" s="118" t="str">
        <f t="shared" si="11"/>
        <v>0</v>
      </c>
      <c r="H22" s="117" t="str">
        <f t="shared" si="11"/>
        <v>0</v>
      </c>
      <c r="I22" s="117" t="str">
        <f t="shared" si="11"/>
        <v>0</v>
      </c>
      <c r="J22" s="117" t="str">
        <f t="shared" si="11"/>
        <v>0</v>
      </c>
      <c r="K22" s="117" t="str">
        <f t="shared" si="11"/>
        <v>0</v>
      </c>
      <c r="L22" s="117" t="str">
        <f t="shared" si="11"/>
        <v>1</v>
      </c>
      <c r="M22" s="117" t="str">
        <f t="shared" si="11"/>
        <v>1</v>
      </c>
      <c r="N22" s="117" t="str">
        <f t="shared" si="11"/>
        <v>0</v>
      </c>
      <c r="O22" s="118" t="str">
        <f t="shared" si="11"/>
        <v>0</v>
      </c>
      <c r="P22" s="118" t="str">
        <f t="shared" si="11"/>
        <v>1</v>
      </c>
      <c r="Q22" s="118" t="str">
        <f t="shared" si="11"/>
        <v>1</v>
      </c>
      <c r="R22" s="118" t="str">
        <f t="shared" si="11"/>
        <v>1</v>
      </c>
      <c r="S22" s="118" t="str">
        <f t="shared" si="11"/>
        <v>0</v>
      </c>
      <c r="T22" s="118" t="str">
        <f t="shared" si="11"/>
        <v>1</v>
      </c>
      <c r="U22" s="118" t="str">
        <f t="shared" si="11"/>
        <v>0</v>
      </c>
      <c r="V22" s="117" t="str">
        <f t="shared" si="11"/>
        <v>1</v>
      </c>
      <c r="W22" s="117" t="str">
        <f t="shared" si="11"/>
        <v>1</v>
      </c>
      <c r="X22" s="117" t="str">
        <f t="shared" si="11"/>
        <v>0</v>
      </c>
      <c r="Y22" s="117" t="str">
        <f t="shared" si="11"/>
        <v>0</v>
      </c>
      <c r="Z22" s="117" t="str">
        <f t="shared" si="11"/>
        <v>0</v>
      </c>
      <c r="AA22" s="117" t="str">
        <f t="shared" si="11"/>
        <v>0</v>
      </c>
      <c r="AB22" s="117" t="str">
        <f>B19</f>
        <v>1</v>
      </c>
      <c r="AC22" s="119" t="str">
        <f>C19</f>
        <v>1</v>
      </c>
      <c r="AF22" s="381">
        <v>5</v>
      </c>
      <c r="AG22" s="377"/>
      <c r="AH22" s="377"/>
      <c r="AI22" s="382"/>
      <c r="AJ22" s="377">
        <v>2</v>
      </c>
      <c r="AK22" s="377"/>
      <c r="AL22" s="377"/>
      <c r="AM22" s="378"/>
    </row>
    <row r="23" spans="1:39" ht="18">
      <c r="A23" s="98" t="s">
        <v>312</v>
      </c>
      <c r="B23" s="124" t="str">
        <f>D20</f>
        <v>1</v>
      </c>
      <c r="C23" s="118" t="str">
        <f t="shared" ref="C23:AA23" si="12">E20</f>
        <v>1</v>
      </c>
      <c r="D23" s="118" t="str">
        <f t="shared" si="12"/>
        <v>1</v>
      </c>
      <c r="E23" s="118" t="str">
        <f t="shared" si="12"/>
        <v>1</v>
      </c>
      <c r="F23" s="118" t="str">
        <f t="shared" si="12"/>
        <v>0</v>
      </c>
      <c r="G23" s="118" t="str">
        <f t="shared" si="12"/>
        <v>0</v>
      </c>
      <c r="H23" s="117" t="str">
        <f t="shared" si="12"/>
        <v>0</v>
      </c>
      <c r="I23" s="117" t="str">
        <f t="shared" si="12"/>
        <v>0</v>
      </c>
      <c r="J23" s="117" t="str">
        <f t="shared" si="12"/>
        <v>1</v>
      </c>
      <c r="K23" s="117" t="str">
        <f t="shared" si="12"/>
        <v>1</v>
      </c>
      <c r="L23" s="117" t="str">
        <f t="shared" si="12"/>
        <v>0</v>
      </c>
      <c r="M23" s="117" t="str">
        <f t="shared" si="12"/>
        <v>0</v>
      </c>
      <c r="N23" s="117" t="str">
        <f t="shared" si="12"/>
        <v>1</v>
      </c>
      <c r="O23" s="118" t="str">
        <f t="shared" si="12"/>
        <v>1</v>
      </c>
      <c r="P23" s="118" t="str">
        <f t="shared" si="12"/>
        <v>1</v>
      </c>
      <c r="Q23" s="118" t="str">
        <f t="shared" si="12"/>
        <v>1</v>
      </c>
      <c r="R23" s="118" t="str">
        <f t="shared" si="12"/>
        <v>1</v>
      </c>
      <c r="S23" s="118" t="str">
        <f t="shared" si="12"/>
        <v>0</v>
      </c>
      <c r="T23" s="118" t="str">
        <f t="shared" si="12"/>
        <v>1</v>
      </c>
      <c r="U23" s="118" t="str">
        <f t="shared" si="12"/>
        <v>0</v>
      </c>
      <c r="V23" s="117" t="str">
        <f t="shared" si="12"/>
        <v>0</v>
      </c>
      <c r="W23" s="117" t="str">
        <f t="shared" si="12"/>
        <v>0</v>
      </c>
      <c r="X23" s="117" t="str">
        <f t="shared" si="12"/>
        <v>1</v>
      </c>
      <c r="Y23" s="117" t="str">
        <f t="shared" si="12"/>
        <v>1</v>
      </c>
      <c r="Z23" s="117" t="str">
        <f t="shared" si="12"/>
        <v>0</v>
      </c>
      <c r="AA23" s="117" t="str">
        <f t="shared" si="12"/>
        <v>0</v>
      </c>
      <c r="AB23" s="117" t="str">
        <f>B20</f>
        <v>1</v>
      </c>
      <c r="AC23" s="119" t="str">
        <f>C20</f>
        <v>1</v>
      </c>
      <c r="AF23" s="383"/>
      <c r="AG23" s="379"/>
      <c r="AH23" s="379"/>
      <c r="AI23" s="384"/>
      <c r="AJ23" s="379"/>
      <c r="AK23" s="379"/>
      <c r="AL23" s="379"/>
      <c r="AM23" s="380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387"/>
      <c r="AG24" s="385"/>
      <c r="AH24" s="385"/>
      <c r="AI24" s="386"/>
      <c r="AJ24" s="385"/>
      <c r="AK24" s="385"/>
      <c r="AL24" s="385"/>
      <c r="AM24" s="386"/>
    </row>
    <row r="25" spans="1:39" ht="18">
      <c r="A25" s="98" t="s">
        <v>313</v>
      </c>
      <c r="B25" s="124" t="str">
        <f>D22</f>
        <v>0</v>
      </c>
      <c r="C25" s="118" t="str">
        <f t="shared" ref="C25:AA25" si="13">E22</f>
        <v>0</v>
      </c>
      <c r="D25" s="118" t="str">
        <f t="shared" si="13"/>
        <v>0</v>
      </c>
      <c r="E25" s="118" t="str">
        <f t="shared" si="13"/>
        <v>0</v>
      </c>
      <c r="F25" s="117" t="str">
        <f t="shared" si="13"/>
        <v>0</v>
      </c>
      <c r="G25" s="117" t="str">
        <f t="shared" si="13"/>
        <v>0</v>
      </c>
      <c r="H25" s="117" t="str">
        <f t="shared" si="13"/>
        <v>0</v>
      </c>
      <c r="I25" s="117" t="str">
        <f t="shared" si="13"/>
        <v>0</v>
      </c>
      <c r="J25" s="117" t="str">
        <f t="shared" si="13"/>
        <v>1</v>
      </c>
      <c r="K25" s="117" t="str">
        <f t="shared" si="13"/>
        <v>1</v>
      </c>
      <c r="L25" s="117" t="str">
        <f t="shared" si="13"/>
        <v>0</v>
      </c>
      <c r="M25" s="118" t="str">
        <f t="shared" si="13"/>
        <v>0</v>
      </c>
      <c r="N25" s="118" t="str">
        <f t="shared" si="13"/>
        <v>1</v>
      </c>
      <c r="O25" s="118" t="str">
        <f t="shared" si="13"/>
        <v>1</v>
      </c>
      <c r="P25" s="118" t="str">
        <f t="shared" si="13"/>
        <v>1</v>
      </c>
      <c r="Q25" s="118" t="str">
        <f t="shared" si="13"/>
        <v>0</v>
      </c>
      <c r="R25" s="118" t="str">
        <f t="shared" si="13"/>
        <v>1</v>
      </c>
      <c r="S25" s="118" t="str">
        <f t="shared" si="13"/>
        <v>0</v>
      </c>
      <c r="T25" s="117" t="str">
        <f t="shared" si="13"/>
        <v>1</v>
      </c>
      <c r="U25" s="117" t="str">
        <f t="shared" si="13"/>
        <v>1</v>
      </c>
      <c r="V25" s="117" t="str">
        <f t="shared" si="13"/>
        <v>0</v>
      </c>
      <c r="W25" s="117" t="str">
        <f t="shared" si="13"/>
        <v>0</v>
      </c>
      <c r="X25" s="117" t="str">
        <f t="shared" si="13"/>
        <v>0</v>
      </c>
      <c r="Y25" s="117" t="str">
        <f t="shared" si="13"/>
        <v>0</v>
      </c>
      <c r="Z25" s="117" t="str">
        <f t="shared" si="13"/>
        <v>1</v>
      </c>
      <c r="AA25" s="118" t="str">
        <f t="shared" si="13"/>
        <v>1</v>
      </c>
      <c r="AB25" s="118" t="str">
        <f>B22</f>
        <v>1</v>
      </c>
      <c r="AC25" s="119" t="str">
        <f>C22</f>
        <v>1</v>
      </c>
      <c r="AF25" s="381">
        <v>6</v>
      </c>
      <c r="AG25" s="377"/>
      <c r="AH25" s="377"/>
      <c r="AI25" s="382"/>
      <c r="AJ25" s="377">
        <v>2</v>
      </c>
      <c r="AK25" s="377"/>
      <c r="AL25" s="377"/>
      <c r="AM25" s="378"/>
    </row>
    <row r="26" spans="1:39" ht="18">
      <c r="A26" s="98" t="s">
        <v>314</v>
      </c>
      <c r="B26" s="124" t="str">
        <f>D23</f>
        <v>1</v>
      </c>
      <c r="C26" s="118" t="str">
        <f t="shared" ref="C26:AA26" si="14">E23</f>
        <v>1</v>
      </c>
      <c r="D26" s="118" t="str">
        <f t="shared" si="14"/>
        <v>0</v>
      </c>
      <c r="E26" s="118" t="str">
        <f t="shared" si="14"/>
        <v>0</v>
      </c>
      <c r="F26" s="117" t="str">
        <f t="shared" si="14"/>
        <v>0</v>
      </c>
      <c r="G26" s="117" t="str">
        <f t="shared" si="14"/>
        <v>0</v>
      </c>
      <c r="H26" s="117" t="str">
        <f t="shared" si="14"/>
        <v>1</v>
      </c>
      <c r="I26" s="117" t="str">
        <f t="shared" si="14"/>
        <v>1</v>
      </c>
      <c r="J26" s="117" t="str">
        <f t="shared" si="14"/>
        <v>0</v>
      </c>
      <c r="K26" s="117" t="str">
        <f t="shared" si="14"/>
        <v>0</v>
      </c>
      <c r="L26" s="117" t="str">
        <f t="shared" si="14"/>
        <v>1</v>
      </c>
      <c r="M26" s="118" t="str">
        <f t="shared" si="14"/>
        <v>1</v>
      </c>
      <c r="N26" s="118" t="str">
        <f t="shared" si="14"/>
        <v>1</v>
      </c>
      <c r="O26" s="118" t="str">
        <f t="shared" si="14"/>
        <v>1</v>
      </c>
      <c r="P26" s="118" t="str">
        <f t="shared" si="14"/>
        <v>1</v>
      </c>
      <c r="Q26" s="118" t="str">
        <f t="shared" si="14"/>
        <v>0</v>
      </c>
      <c r="R26" s="118" t="str">
        <f t="shared" si="14"/>
        <v>1</v>
      </c>
      <c r="S26" s="118" t="str">
        <f t="shared" si="14"/>
        <v>0</v>
      </c>
      <c r="T26" s="117" t="str">
        <f t="shared" si="14"/>
        <v>0</v>
      </c>
      <c r="U26" s="117" t="str">
        <f t="shared" si="14"/>
        <v>0</v>
      </c>
      <c r="V26" s="117" t="str">
        <f t="shared" si="14"/>
        <v>1</v>
      </c>
      <c r="W26" s="117" t="str">
        <f t="shared" si="14"/>
        <v>1</v>
      </c>
      <c r="X26" s="117" t="str">
        <f t="shared" si="14"/>
        <v>0</v>
      </c>
      <c r="Y26" s="117" t="str">
        <f t="shared" si="14"/>
        <v>0</v>
      </c>
      <c r="Z26" s="117" t="str">
        <f t="shared" si="14"/>
        <v>1</v>
      </c>
      <c r="AA26" s="118" t="str">
        <f t="shared" si="14"/>
        <v>1</v>
      </c>
      <c r="AB26" s="118" t="str">
        <f>B23</f>
        <v>1</v>
      </c>
      <c r="AC26" s="119" t="str">
        <f>C23</f>
        <v>1</v>
      </c>
      <c r="AF26" s="383"/>
      <c r="AG26" s="379"/>
      <c r="AH26" s="379"/>
      <c r="AI26" s="384"/>
      <c r="AJ26" s="379"/>
      <c r="AK26" s="379"/>
      <c r="AL26" s="379"/>
      <c r="AM26" s="380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387"/>
      <c r="AG27" s="385"/>
      <c r="AH27" s="385"/>
      <c r="AI27" s="386"/>
      <c r="AJ27" s="385"/>
      <c r="AK27" s="385"/>
      <c r="AL27" s="385"/>
      <c r="AM27" s="386"/>
    </row>
    <row r="28" spans="1:39" ht="18">
      <c r="A28" s="98" t="s">
        <v>347</v>
      </c>
      <c r="B28" s="124" t="str">
        <f>D25</f>
        <v>0</v>
      </c>
      <c r="C28" s="118" t="str">
        <f t="shared" ref="C28:AA28" si="15">E25</f>
        <v>0</v>
      </c>
      <c r="D28" s="117" t="str">
        <f t="shared" si="15"/>
        <v>0</v>
      </c>
      <c r="E28" s="117" t="str">
        <f t="shared" si="15"/>
        <v>0</v>
      </c>
      <c r="F28" s="117" t="str">
        <f t="shared" si="15"/>
        <v>0</v>
      </c>
      <c r="G28" s="117" t="str">
        <f t="shared" si="15"/>
        <v>0</v>
      </c>
      <c r="H28" s="117" t="str">
        <f t="shared" si="15"/>
        <v>1</v>
      </c>
      <c r="I28" s="117" t="str">
        <f t="shared" si="15"/>
        <v>1</v>
      </c>
      <c r="J28" s="117" t="str">
        <f t="shared" si="15"/>
        <v>0</v>
      </c>
      <c r="K28" s="118" t="str">
        <f t="shared" si="15"/>
        <v>0</v>
      </c>
      <c r="L28" s="118" t="str">
        <f t="shared" si="15"/>
        <v>1</v>
      </c>
      <c r="M28" s="118" t="str">
        <f t="shared" si="15"/>
        <v>1</v>
      </c>
      <c r="N28" s="118" t="str">
        <f t="shared" si="15"/>
        <v>1</v>
      </c>
      <c r="O28" s="118" t="str">
        <f t="shared" si="15"/>
        <v>0</v>
      </c>
      <c r="P28" s="118" t="str">
        <f t="shared" si="15"/>
        <v>1</v>
      </c>
      <c r="Q28" s="118" t="str">
        <f t="shared" si="15"/>
        <v>0</v>
      </c>
      <c r="R28" s="117" t="str">
        <f t="shared" si="15"/>
        <v>1</v>
      </c>
      <c r="S28" s="117" t="str">
        <f t="shared" si="15"/>
        <v>1</v>
      </c>
      <c r="T28" s="117" t="str">
        <f t="shared" si="15"/>
        <v>0</v>
      </c>
      <c r="U28" s="117" t="str">
        <f t="shared" si="15"/>
        <v>0</v>
      </c>
      <c r="V28" s="117" t="str">
        <f t="shared" si="15"/>
        <v>0</v>
      </c>
      <c r="W28" s="117" t="str">
        <f t="shared" si="15"/>
        <v>0</v>
      </c>
      <c r="X28" s="117" t="str">
        <f t="shared" si="15"/>
        <v>1</v>
      </c>
      <c r="Y28" s="118" t="str">
        <f t="shared" si="15"/>
        <v>1</v>
      </c>
      <c r="Z28" s="118" t="str">
        <f t="shared" si="15"/>
        <v>1</v>
      </c>
      <c r="AA28" s="118" t="str">
        <f t="shared" si="15"/>
        <v>1</v>
      </c>
      <c r="AB28" s="118" t="str">
        <f>B25</f>
        <v>0</v>
      </c>
      <c r="AC28" s="119" t="str">
        <f>C25</f>
        <v>0</v>
      </c>
      <c r="AF28" s="381">
        <v>7</v>
      </c>
      <c r="AG28" s="377"/>
      <c r="AH28" s="377"/>
      <c r="AI28" s="382"/>
      <c r="AJ28" s="377">
        <v>2</v>
      </c>
      <c r="AK28" s="377"/>
      <c r="AL28" s="377"/>
      <c r="AM28" s="378"/>
    </row>
    <row r="29" spans="1:39" ht="18">
      <c r="A29" s="98" t="s">
        <v>348</v>
      </c>
      <c r="B29" s="124" t="str">
        <f>D26</f>
        <v>0</v>
      </c>
      <c r="C29" s="118" t="str">
        <f t="shared" ref="C29:AA29" si="16">E26</f>
        <v>0</v>
      </c>
      <c r="D29" s="117" t="str">
        <f t="shared" si="16"/>
        <v>0</v>
      </c>
      <c r="E29" s="117" t="str">
        <f t="shared" si="16"/>
        <v>0</v>
      </c>
      <c r="F29" s="117" t="str">
        <f t="shared" si="16"/>
        <v>1</v>
      </c>
      <c r="G29" s="117" t="str">
        <f t="shared" si="16"/>
        <v>1</v>
      </c>
      <c r="H29" s="117" t="str">
        <f t="shared" si="16"/>
        <v>0</v>
      </c>
      <c r="I29" s="117" t="str">
        <f t="shared" si="16"/>
        <v>0</v>
      </c>
      <c r="J29" s="117" t="str">
        <f t="shared" si="16"/>
        <v>1</v>
      </c>
      <c r="K29" s="118" t="str">
        <f t="shared" si="16"/>
        <v>1</v>
      </c>
      <c r="L29" s="118" t="str">
        <f t="shared" si="16"/>
        <v>1</v>
      </c>
      <c r="M29" s="118" t="str">
        <f t="shared" si="16"/>
        <v>1</v>
      </c>
      <c r="N29" s="118" t="str">
        <f t="shared" si="16"/>
        <v>1</v>
      </c>
      <c r="O29" s="118" t="str">
        <f t="shared" si="16"/>
        <v>0</v>
      </c>
      <c r="P29" s="118" t="str">
        <f t="shared" si="16"/>
        <v>1</v>
      </c>
      <c r="Q29" s="118" t="str">
        <f t="shared" si="16"/>
        <v>0</v>
      </c>
      <c r="R29" s="117" t="str">
        <f t="shared" si="16"/>
        <v>0</v>
      </c>
      <c r="S29" s="117" t="str">
        <f t="shared" si="16"/>
        <v>0</v>
      </c>
      <c r="T29" s="117" t="str">
        <f t="shared" si="16"/>
        <v>1</v>
      </c>
      <c r="U29" s="117" t="str">
        <f t="shared" si="16"/>
        <v>1</v>
      </c>
      <c r="V29" s="117" t="str">
        <f t="shared" si="16"/>
        <v>0</v>
      </c>
      <c r="W29" s="117" t="str">
        <f t="shared" si="16"/>
        <v>0</v>
      </c>
      <c r="X29" s="117" t="str">
        <f t="shared" si="16"/>
        <v>1</v>
      </c>
      <c r="Y29" s="118" t="str">
        <f t="shared" si="16"/>
        <v>1</v>
      </c>
      <c r="Z29" s="118" t="str">
        <f t="shared" si="16"/>
        <v>1</v>
      </c>
      <c r="AA29" s="118" t="str">
        <f t="shared" si="16"/>
        <v>1</v>
      </c>
      <c r="AB29" s="118" t="str">
        <f>B26</f>
        <v>1</v>
      </c>
      <c r="AC29" s="119" t="str">
        <f>C26</f>
        <v>1</v>
      </c>
      <c r="AF29" s="383"/>
      <c r="AG29" s="379"/>
      <c r="AH29" s="379"/>
      <c r="AI29" s="384"/>
      <c r="AJ29" s="379"/>
      <c r="AK29" s="379"/>
      <c r="AL29" s="379"/>
      <c r="AM29" s="380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387"/>
      <c r="AG30" s="385"/>
      <c r="AH30" s="385"/>
      <c r="AI30" s="386"/>
      <c r="AJ30" s="385"/>
      <c r="AK30" s="385"/>
      <c r="AL30" s="385"/>
      <c r="AM30" s="386"/>
    </row>
    <row r="31" spans="1:39" ht="18">
      <c r="A31" s="98" t="s">
        <v>349</v>
      </c>
      <c r="B31" s="116" t="str">
        <f>D28</f>
        <v>0</v>
      </c>
      <c r="C31" s="117" t="str">
        <f t="shared" ref="C31:AA31" si="17">E28</f>
        <v>0</v>
      </c>
      <c r="D31" s="117" t="str">
        <f t="shared" si="17"/>
        <v>0</v>
      </c>
      <c r="E31" s="117" t="str">
        <f t="shared" si="17"/>
        <v>0</v>
      </c>
      <c r="F31" s="117" t="str">
        <f t="shared" si="17"/>
        <v>1</v>
      </c>
      <c r="G31" s="117" t="str">
        <f t="shared" si="17"/>
        <v>1</v>
      </c>
      <c r="H31" s="117" t="str">
        <f t="shared" si="17"/>
        <v>0</v>
      </c>
      <c r="I31" s="118" t="str">
        <f t="shared" si="17"/>
        <v>0</v>
      </c>
      <c r="J31" s="118" t="str">
        <f t="shared" si="17"/>
        <v>1</v>
      </c>
      <c r="K31" s="118" t="str">
        <f t="shared" si="17"/>
        <v>1</v>
      </c>
      <c r="L31" s="118" t="str">
        <f t="shared" si="17"/>
        <v>1</v>
      </c>
      <c r="M31" s="118" t="str">
        <f t="shared" si="17"/>
        <v>0</v>
      </c>
      <c r="N31" s="118" t="str">
        <f t="shared" si="17"/>
        <v>1</v>
      </c>
      <c r="O31" s="118" t="str">
        <f t="shared" si="17"/>
        <v>0</v>
      </c>
      <c r="P31" s="117" t="str">
        <f t="shared" si="17"/>
        <v>1</v>
      </c>
      <c r="Q31" s="117" t="str">
        <f t="shared" si="17"/>
        <v>1</v>
      </c>
      <c r="R31" s="117" t="str">
        <f t="shared" si="17"/>
        <v>0</v>
      </c>
      <c r="S31" s="117" t="str">
        <f t="shared" si="17"/>
        <v>0</v>
      </c>
      <c r="T31" s="117" t="str">
        <f t="shared" si="17"/>
        <v>0</v>
      </c>
      <c r="U31" s="117" t="str">
        <f t="shared" si="17"/>
        <v>0</v>
      </c>
      <c r="V31" s="117" t="str">
        <f t="shared" si="17"/>
        <v>1</v>
      </c>
      <c r="W31" s="118" t="str">
        <f t="shared" si="17"/>
        <v>1</v>
      </c>
      <c r="X31" s="118" t="str">
        <f t="shared" si="17"/>
        <v>1</v>
      </c>
      <c r="Y31" s="118" t="str">
        <f t="shared" si="17"/>
        <v>1</v>
      </c>
      <c r="Z31" s="118" t="str">
        <f t="shared" si="17"/>
        <v>0</v>
      </c>
      <c r="AA31" s="118" t="str">
        <f t="shared" si="17"/>
        <v>0</v>
      </c>
      <c r="AB31" s="118" t="str">
        <f>B28</f>
        <v>0</v>
      </c>
      <c r="AC31" s="119" t="str">
        <f>C28</f>
        <v>0</v>
      </c>
      <c r="AF31" s="381">
        <v>8</v>
      </c>
      <c r="AG31" s="377"/>
      <c r="AH31" s="377"/>
      <c r="AI31" s="382"/>
      <c r="AJ31" s="377">
        <v>2</v>
      </c>
      <c r="AK31" s="377"/>
      <c r="AL31" s="377"/>
      <c r="AM31" s="378"/>
    </row>
    <row r="32" spans="1:39" ht="18">
      <c r="A32" s="98" t="s">
        <v>350</v>
      </c>
      <c r="B32" s="116" t="str">
        <f>D29</f>
        <v>0</v>
      </c>
      <c r="C32" s="117" t="str">
        <f t="shared" ref="C32:AA32" si="18">E29</f>
        <v>0</v>
      </c>
      <c r="D32" s="117" t="str">
        <f t="shared" si="18"/>
        <v>1</v>
      </c>
      <c r="E32" s="117" t="str">
        <f t="shared" si="18"/>
        <v>1</v>
      </c>
      <c r="F32" s="117" t="str">
        <f t="shared" si="18"/>
        <v>0</v>
      </c>
      <c r="G32" s="117" t="str">
        <f t="shared" si="18"/>
        <v>0</v>
      </c>
      <c r="H32" s="117" t="str">
        <f t="shared" si="18"/>
        <v>1</v>
      </c>
      <c r="I32" s="118" t="str">
        <f t="shared" si="18"/>
        <v>1</v>
      </c>
      <c r="J32" s="118" t="str">
        <f t="shared" si="18"/>
        <v>1</v>
      </c>
      <c r="K32" s="118" t="str">
        <f t="shared" si="18"/>
        <v>1</v>
      </c>
      <c r="L32" s="118" t="str">
        <f t="shared" si="18"/>
        <v>1</v>
      </c>
      <c r="M32" s="118" t="str">
        <f t="shared" si="18"/>
        <v>0</v>
      </c>
      <c r="N32" s="118" t="str">
        <f t="shared" si="18"/>
        <v>1</v>
      </c>
      <c r="O32" s="118" t="str">
        <f t="shared" si="18"/>
        <v>0</v>
      </c>
      <c r="P32" s="117" t="str">
        <f t="shared" si="18"/>
        <v>0</v>
      </c>
      <c r="Q32" s="117" t="str">
        <f t="shared" si="18"/>
        <v>0</v>
      </c>
      <c r="R32" s="117" t="str">
        <f t="shared" si="18"/>
        <v>1</v>
      </c>
      <c r="S32" s="117" t="str">
        <f t="shared" si="18"/>
        <v>1</v>
      </c>
      <c r="T32" s="117" t="str">
        <f t="shared" si="18"/>
        <v>0</v>
      </c>
      <c r="U32" s="117" t="str">
        <f t="shared" si="18"/>
        <v>0</v>
      </c>
      <c r="V32" s="117" t="str">
        <f t="shared" si="18"/>
        <v>1</v>
      </c>
      <c r="W32" s="118" t="str">
        <f t="shared" si="18"/>
        <v>1</v>
      </c>
      <c r="X32" s="118" t="str">
        <f t="shared" si="18"/>
        <v>1</v>
      </c>
      <c r="Y32" s="118" t="str">
        <f t="shared" si="18"/>
        <v>1</v>
      </c>
      <c r="Z32" s="118" t="str">
        <f t="shared" si="18"/>
        <v>1</v>
      </c>
      <c r="AA32" s="118" t="str">
        <f t="shared" si="18"/>
        <v>1</v>
      </c>
      <c r="AB32" s="118" t="str">
        <f>B29</f>
        <v>0</v>
      </c>
      <c r="AC32" s="119" t="str">
        <f>C29</f>
        <v>0</v>
      </c>
      <c r="AF32" s="383"/>
      <c r="AG32" s="379"/>
      <c r="AH32" s="379"/>
      <c r="AI32" s="384"/>
      <c r="AJ32" s="379"/>
      <c r="AK32" s="379"/>
      <c r="AL32" s="379"/>
      <c r="AM32" s="380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387"/>
      <c r="AG33" s="385"/>
      <c r="AH33" s="385"/>
      <c r="AI33" s="386"/>
      <c r="AJ33" s="385"/>
      <c r="AK33" s="385"/>
      <c r="AL33" s="385"/>
      <c r="AM33" s="386"/>
    </row>
    <row r="34" spans="1:39" ht="18">
      <c r="A34" s="98" t="s">
        <v>351</v>
      </c>
      <c r="B34" s="116" t="str">
        <f>C31</f>
        <v>0</v>
      </c>
      <c r="C34" s="117" t="str">
        <f t="shared" ref="C34:AB34" si="19">D31</f>
        <v>0</v>
      </c>
      <c r="D34" s="117" t="str">
        <f t="shared" si="19"/>
        <v>0</v>
      </c>
      <c r="E34" s="117" t="str">
        <f t="shared" si="19"/>
        <v>1</v>
      </c>
      <c r="F34" s="117" t="str">
        <f t="shared" si="19"/>
        <v>1</v>
      </c>
      <c r="G34" s="117" t="str">
        <f t="shared" si="19"/>
        <v>0</v>
      </c>
      <c r="H34" s="118" t="str">
        <f t="shared" si="19"/>
        <v>0</v>
      </c>
      <c r="I34" s="118" t="str">
        <f t="shared" si="19"/>
        <v>1</v>
      </c>
      <c r="J34" s="118" t="str">
        <f t="shared" si="19"/>
        <v>1</v>
      </c>
      <c r="K34" s="118" t="str">
        <f t="shared" si="19"/>
        <v>1</v>
      </c>
      <c r="L34" s="118" t="str">
        <f t="shared" si="19"/>
        <v>0</v>
      </c>
      <c r="M34" s="118" t="str">
        <f t="shared" si="19"/>
        <v>1</v>
      </c>
      <c r="N34" s="118" t="str">
        <f t="shared" si="19"/>
        <v>0</v>
      </c>
      <c r="O34" s="117" t="str">
        <f t="shared" si="19"/>
        <v>1</v>
      </c>
      <c r="P34" s="117" t="str">
        <f t="shared" si="19"/>
        <v>1</v>
      </c>
      <c r="Q34" s="117" t="str">
        <f t="shared" si="19"/>
        <v>0</v>
      </c>
      <c r="R34" s="117" t="str">
        <f t="shared" si="19"/>
        <v>0</v>
      </c>
      <c r="S34" s="117" t="str">
        <f t="shared" si="19"/>
        <v>0</v>
      </c>
      <c r="T34" s="117" t="str">
        <f t="shared" si="19"/>
        <v>0</v>
      </c>
      <c r="U34" s="117" t="str">
        <f t="shared" si="19"/>
        <v>1</v>
      </c>
      <c r="V34" s="118" t="str">
        <f t="shared" si="19"/>
        <v>1</v>
      </c>
      <c r="W34" s="118" t="str">
        <f t="shared" si="19"/>
        <v>1</v>
      </c>
      <c r="X34" s="118" t="str">
        <f t="shared" si="19"/>
        <v>1</v>
      </c>
      <c r="Y34" s="118" t="str">
        <f t="shared" si="19"/>
        <v>0</v>
      </c>
      <c r="Z34" s="118" t="str">
        <f t="shared" si="19"/>
        <v>0</v>
      </c>
      <c r="AA34" s="118" t="str">
        <f t="shared" si="19"/>
        <v>0</v>
      </c>
      <c r="AB34" s="118" t="str">
        <f t="shared" si="19"/>
        <v>0</v>
      </c>
      <c r="AC34" s="123" t="str">
        <f>B31</f>
        <v>0</v>
      </c>
      <c r="AF34" s="381">
        <v>9</v>
      </c>
      <c r="AG34" s="377"/>
      <c r="AH34" s="377"/>
      <c r="AI34" s="382"/>
      <c r="AJ34" s="377">
        <v>1</v>
      </c>
      <c r="AK34" s="377"/>
      <c r="AL34" s="377"/>
      <c r="AM34" s="378"/>
    </row>
    <row r="35" spans="1:39" ht="18">
      <c r="A35" s="98" t="s">
        <v>352</v>
      </c>
      <c r="B35" s="116" t="str">
        <f>C32</f>
        <v>0</v>
      </c>
      <c r="C35" s="117" t="str">
        <f t="shared" ref="C35:AB35" si="20">D32</f>
        <v>1</v>
      </c>
      <c r="D35" s="117" t="str">
        <f t="shared" si="20"/>
        <v>1</v>
      </c>
      <c r="E35" s="117" t="str">
        <f t="shared" si="20"/>
        <v>0</v>
      </c>
      <c r="F35" s="117" t="str">
        <f t="shared" si="20"/>
        <v>0</v>
      </c>
      <c r="G35" s="117" t="str">
        <f t="shared" si="20"/>
        <v>1</v>
      </c>
      <c r="H35" s="118" t="str">
        <f t="shared" si="20"/>
        <v>1</v>
      </c>
      <c r="I35" s="118" t="str">
        <f t="shared" si="20"/>
        <v>1</v>
      </c>
      <c r="J35" s="118" t="str">
        <f t="shared" si="20"/>
        <v>1</v>
      </c>
      <c r="K35" s="118" t="str">
        <f t="shared" si="20"/>
        <v>1</v>
      </c>
      <c r="L35" s="118" t="str">
        <f t="shared" si="20"/>
        <v>0</v>
      </c>
      <c r="M35" s="118" t="str">
        <f t="shared" si="20"/>
        <v>1</v>
      </c>
      <c r="N35" s="118" t="str">
        <f t="shared" si="20"/>
        <v>0</v>
      </c>
      <c r="O35" s="117" t="str">
        <f t="shared" si="20"/>
        <v>0</v>
      </c>
      <c r="P35" s="117" t="str">
        <f t="shared" si="20"/>
        <v>0</v>
      </c>
      <c r="Q35" s="117" t="str">
        <f t="shared" si="20"/>
        <v>1</v>
      </c>
      <c r="R35" s="117" t="str">
        <f t="shared" si="20"/>
        <v>1</v>
      </c>
      <c r="S35" s="117" t="str">
        <f t="shared" si="20"/>
        <v>0</v>
      </c>
      <c r="T35" s="117" t="str">
        <f t="shared" si="20"/>
        <v>0</v>
      </c>
      <c r="U35" s="117" t="str">
        <f t="shared" si="20"/>
        <v>1</v>
      </c>
      <c r="V35" s="118" t="str">
        <f t="shared" si="20"/>
        <v>1</v>
      </c>
      <c r="W35" s="118" t="str">
        <f t="shared" si="20"/>
        <v>1</v>
      </c>
      <c r="X35" s="118" t="str">
        <f t="shared" si="20"/>
        <v>1</v>
      </c>
      <c r="Y35" s="118" t="str">
        <f t="shared" si="20"/>
        <v>1</v>
      </c>
      <c r="Z35" s="118" t="str">
        <f t="shared" si="20"/>
        <v>1</v>
      </c>
      <c r="AA35" s="118" t="str">
        <f t="shared" si="20"/>
        <v>0</v>
      </c>
      <c r="AB35" s="118" t="str">
        <f t="shared" si="20"/>
        <v>0</v>
      </c>
      <c r="AC35" s="123" t="str">
        <f>B32</f>
        <v>0</v>
      </c>
      <c r="AF35" s="383"/>
      <c r="AG35" s="379"/>
      <c r="AH35" s="379"/>
      <c r="AI35" s="384"/>
      <c r="AJ35" s="379"/>
      <c r="AK35" s="379"/>
      <c r="AL35" s="379"/>
      <c r="AM35" s="380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387"/>
      <c r="AG36" s="385"/>
      <c r="AH36" s="385"/>
      <c r="AI36" s="386"/>
      <c r="AJ36" s="385"/>
      <c r="AK36" s="385"/>
      <c r="AL36" s="385"/>
      <c r="AM36" s="386"/>
    </row>
    <row r="37" spans="1:39" ht="18">
      <c r="A37" s="98" t="s">
        <v>353</v>
      </c>
      <c r="B37" s="116" t="str">
        <f>D34</f>
        <v>0</v>
      </c>
      <c r="C37" s="117" t="str">
        <f t="shared" ref="C37:AA37" si="21">E34</f>
        <v>1</v>
      </c>
      <c r="D37" s="117" t="str">
        <f t="shared" si="21"/>
        <v>1</v>
      </c>
      <c r="E37" s="117" t="str">
        <f t="shared" si="21"/>
        <v>0</v>
      </c>
      <c r="F37" s="118" t="str">
        <f t="shared" si="21"/>
        <v>0</v>
      </c>
      <c r="G37" s="118" t="str">
        <f t="shared" si="21"/>
        <v>1</v>
      </c>
      <c r="H37" s="118" t="str">
        <f t="shared" si="21"/>
        <v>1</v>
      </c>
      <c r="I37" s="118" t="str">
        <f t="shared" si="21"/>
        <v>1</v>
      </c>
      <c r="J37" s="118" t="str">
        <f t="shared" si="21"/>
        <v>0</v>
      </c>
      <c r="K37" s="118" t="str">
        <f t="shared" si="21"/>
        <v>1</v>
      </c>
      <c r="L37" s="118" t="str">
        <f t="shared" si="21"/>
        <v>0</v>
      </c>
      <c r="M37" s="117" t="str">
        <f t="shared" si="21"/>
        <v>1</v>
      </c>
      <c r="N37" s="117" t="str">
        <f t="shared" si="21"/>
        <v>1</v>
      </c>
      <c r="O37" s="117" t="str">
        <f t="shared" si="21"/>
        <v>0</v>
      </c>
      <c r="P37" s="117" t="str">
        <f t="shared" si="21"/>
        <v>0</v>
      </c>
      <c r="Q37" s="117" t="str">
        <f t="shared" si="21"/>
        <v>0</v>
      </c>
      <c r="R37" s="117" t="str">
        <f t="shared" si="21"/>
        <v>0</v>
      </c>
      <c r="S37" s="117" t="str">
        <f t="shared" si="21"/>
        <v>1</v>
      </c>
      <c r="T37" s="118" t="str">
        <f t="shared" si="21"/>
        <v>1</v>
      </c>
      <c r="U37" s="118" t="str">
        <f t="shared" si="21"/>
        <v>1</v>
      </c>
      <c r="V37" s="118" t="str">
        <f t="shared" si="21"/>
        <v>1</v>
      </c>
      <c r="W37" s="118" t="str">
        <f t="shared" si="21"/>
        <v>0</v>
      </c>
      <c r="X37" s="118" t="str">
        <f t="shared" si="21"/>
        <v>0</v>
      </c>
      <c r="Y37" s="118" t="str">
        <f t="shared" si="21"/>
        <v>0</v>
      </c>
      <c r="Z37" s="118" t="str">
        <f t="shared" si="21"/>
        <v>0</v>
      </c>
      <c r="AA37" s="117" t="str">
        <f t="shared" si="21"/>
        <v>0</v>
      </c>
      <c r="AB37" s="117" t="str">
        <f>B34</f>
        <v>0</v>
      </c>
      <c r="AC37" s="123" t="str">
        <f>C34</f>
        <v>0</v>
      </c>
      <c r="AF37" s="381">
        <v>10</v>
      </c>
      <c r="AG37" s="377"/>
      <c r="AH37" s="377"/>
      <c r="AI37" s="382"/>
      <c r="AJ37" s="377">
        <v>2</v>
      </c>
      <c r="AK37" s="377"/>
      <c r="AL37" s="377"/>
      <c r="AM37" s="378"/>
    </row>
    <row r="38" spans="1:39" ht="18">
      <c r="A38" s="98" t="s">
        <v>354</v>
      </c>
      <c r="B38" s="116" t="str">
        <f>D35</f>
        <v>1</v>
      </c>
      <c r="C38" s="117" t="str">
        <f t="shared" ref="C38:AA38" si="22">E35</f>
        <v>0</v>
      </c>
      <c r="D38" s="117" t="str">
        <f t="shared" si="22"/>
        <v>0</v>
      </c>
      <c r="E38" s="117" t="str">
        <f t="shared" si="22"/>
        <v>1</v>
      </c>
      <c r="F38" s="118" t="str">
        <f t="shared" si="22"/>
        <v>1</v>
      </c>
      <c r="G38" s="118" t="str">
        <f t="shared" si="22"/>
        <v>1</v>
      </c>
      <c r="H38" s="118" t="str">
        <f t="shared" si="22"/>
        <v>1</v>
      </c>
      <c r="I38" s="118" t="str">
        <f t="shared" si="22"/>
        <v>1</v>
      </c>
      <c r="J38" s="118" t="str">
        <f t="shared" si="22"/>
        <v>0</v>
      </c>
      <c r="K38" s="118" t="str">
        <f t="shared" si="22"/>
        <v>1</v>
      </c>
      <c r="L38" s="118" t="str">
        <f t="shared" si="22"/>
        <v>0</v>
      </c>
      <c r="M38" s="117" t="str">
        <f t="shared" si="22"/>
        <v>0</v>
      </c>
      <c r="N38" s="117" t="str">
        <f t="shared" si="22"/>
        <v>0</v>
      </c>
      <c r="O38" s="117" t="str">
        <f t="shared" si="22"/>
        <v>1</v>
      </c>
      <c r="P38" s="117" t="str">
        <f t="shared" si="22"/>
        <v>1</v>
      </c>
      <c r="Q38" s="117" t="str">
        <f t="shared" si="22"/>
        <v>0</v>
      </c>
      <c r="R38" s="117" t="str">
        <f t="shared" si="22"/>
        <v>0</v>
      </c>
      <c r="S38" s="117" t="str">
        <f t="shared" si="22"/>
        <v>1</v>
      </c>
      <c r="T38" s="118" t="str">
        <f t="shared" si="22"/>
        <v>1</v>
      </c>
      <c r="U38" s="118" t="str">
        <f t="shared" si="22"/>
        <v>1</v>
      </c>
      <c r="V38" s="118" t="str">
        <f t="shared" si="22"/>
        <v>1</v>
      </c>
      <c r="W38" s="118" t="str">
        <f t="shared" si="22"/>
        <v>1</v>
      </c>
      <c r="X38" s="118" t="str">
        <f t="shared" si="22"/>
        <v>1</v>
      </c>
      <c r="Y38" s="118" t="str">
        <f t="shared" si="22"/>
        <v>0</v>
      </c>
      <c r="Z38" s="118" t="str">
        <f t="shared" si="22"/>
        <v>0</v>
      </c>
      <c r="AA38" s="117" t="str">
        <f t="shared" si="22"/>
        <v>0</v>
      </c>
      <c r="AB38" s="117" t="str">
        <f>B35</f>
        <v>0</v>
      </c>
      <c r="AC38" s="123" t="str">
        <f>C35</f>
        <v>1</v>
      </c>
      <c r="AF38" s="383"/>
      <c r="AG38" s="379"/>
      <c r="AH38" s="379"/>
      <c r="AI38" s="384"/>
      <c r="AJ38" s="379"/>
      <c r="AK38" s="379"/>
      <c r="AL38" s="379"/>
      <c r="AM38" s="380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387"/>
      <c r="AG39" s="385"/>
      <c r="AH39" s="385"/>
      <c r="AI39" s="386"/>
      <c r="AJ39" s="385"/>
      <c r="AK39" s="385"/>
      <c r="AL39" s="385"/>
      <c r="AM39" s="386"/>
    </row>
    <row r="40" spans="1:39" ht="18">
      <c r="A40" s="98" t="s">
        <v>355</v>
      </c>
      <c r="B40" s="116" t="str">
        <f>D37</f>
        <v>1</v>
      </c>
      <c r="C40" s="117" t="str">
        <f t="shared" ref="C40:AA40" si="23">E37</f>
        <v>0</v>
      </c>
      <c r="D40" s="118" t="str">
        <f t="shared" si="23"/>
        <v>0</v>
      </c>
      <c r="E40" s="118" t="str">
        <f t="shared" si="23"/>
        <v>1</v>
      </c>
      <c r="F40" s="118" t="str">
        <f t="shared" si="23"/>
        <v>1</v>
      </c>
      <c r="G40" s="118" t="str">
        <f t="shared" si="23"/>
        <v>1</v>
      </c>
      <c r="H40" s="118" t="str">
        <f t="shared" si="23"/>
        <v>0</v>
      </c>
      <c r="I40" s="118" t="str">
        <f t="shared" si="23"/>
        <v>1</v>
      </c>
      <c r="J40" s="118" t="str">
        <f t="shared" si="23"/>
        <v>0</v>
      </c>
      <c r="K40" s="117" t="str">
        <f t="shared" si="23"/>
        <v>1</v>
      </c>
      <c r="L40" s="117" t="str">
        <f t="shared" si="23"/>
        <v>1</v>
      </c>
      <c r="M40" s="117" t="str">
        <f t="shared" si="23"/>
        <v>0</v>
      </c>
      <c r="N40" s="117" t="str">
        <f t="shared" si="23"/>
        <v>0</v>
      </c>
      <c r="O40" s="117" t="str">
        <f t="shared" si="23"/>
        <v>0</v>
      </c>
      <c r="P40" s="117" t="str">
        <f t="shared" si="23"/>
        <v>0</v>
      </c>
      <c r="Q40" s="117" t="str">
        <f t="shared" si="23"/>
        <v>1</v>
      </c>
      <c r="R40" s="118" t="str">
        <f t="shared" si="23"/>
        <v>1</v>
      </c>
      <c r="S40" s="118" t="str">
        <f t="shared" si="23"/>
        <v>1</v>
      </c>
      <c r="T40" s="118" t="str">
        <f t="shared" si="23"/>
        <v>1</v>
      </c>
      <c r="U40" s="118" t="str">
        <f t="shared" si="23"/>
        <v>0</v>
      </c>
      <c r="V40" s="118" t="str">
        <f t="shared" si="23"/>
        <v>0</v>
      </c>
      <c r="W40" s="118" t="str">
        <f t="shared" si="23"/>
        <v>0</v>
      </c>
      <c r="X40" s="118" t="str">
        <f t="shared" si="23"/>
        <v>0</v>
      </c>
      <c r="Y40" s="117" t="str">
        <f t="shared" si="23"/>
        <v>0</v>
      </c>
      <c r="Z40" s="117" t="str">
        <f t="shared" si="23"/>
        <v>0</v>
      </c>
      <c r="AA40" s="117" t="str">
        <f t="shared" si="23"/>
        <v>0</v>
      </c>
      <c r="AB40" s="117" t="str">
        <f>B37</f>
        <v>0</v>
      </c>
      <c r="AC40" s="123" t="str">
        <f>C37</f>
        <v>1</v>
      </c>
      <c r="AF40" s="381">
        <v>11</v>
      </c>
      <c r="AG40" s="377"/>
      <c r="AH40" s="377"/>
      <c r="AI40" s="382"/>
      <c r="AJ40" s="377">
        <v>2</v>
      </c>
      <c r="AK40" s="377"/>
      <c r="AL40" s="377"/>
      <c r="AM40" s="378"/>
    </row>
    <row r="41" spans="1:39" ht="18">
      <c r="A41" s="98" t="s">
        <v>356</v>
      </c>
      <c r="B41" s="116" t="str">
        <f>D38</f>
        <v>0</v>
      </c>
      <c r="C41" s="117" t="str">
        <f t="shared" ref="C41:AA41" si="24">E38</f>
        <v>1</v>
      </c>
      <c r="D41" s="118" t="str">
        <f t="shared" si="24"/>
        <v>1</v>
      </c>
      <c r="E41" s="118" t="str">
        <f t="shared" si="24"/>
        <v>1</v>
      </c>
      <c r="F41" s="118" t="str">
        <f t="shared" si="24"/>
        <v>1</v>
      </c>
      <c r="G41" s="118" t="str">
        <f t="shared" si="24"/>
        <v>1</v>
      </c>
      <c r="H41" s="118" t="str">
        <f t="shared" si="24"/>
        <v>0</v>
      </c>
      <c r="I41" s="118" t="str">
        <f t="shared" si="24"/>
        <v>1</v>
      </c>
      <c r="J41" s="118" t="str">
        <f t="shared" si="24"/>
        <v>0</v>
      </c>
      <c r="K41" s="117" t="str">
        <f t="shared" si="24"/>
        <v>0</v>
      </c>
      <c r="L41" s="117" t="str">
        <f t="shared" si="24"/>
        <v>0</v>
      </c>
      <c r="M41" s="117" t="str">
        <f t="shared" si="24"/>
        <v>1</v>
      </c>
      <c r="N41" s="117" t="str">
        <f t="shared" si="24"/>
        <v>1</v>
      </c>
      <c r="O41" s="117" t="str">
        <f t="shared" si="24"/>
        <v>0</v>
      </c>
      <c r="P41" s="117" t="str">
        <f t="shared" si="24"/>
        <v>0</v>
      </c>
      <c r="Q41" s="117" t="str">
        <f t="shared" si="24"/>
        <v>1</v>
      </c>
      <c r="R41" s="118" t="str">
        <f t="shared" si="24"/>
        <v>1</v>
      </c>
      <c r="S41" s="118" t="str">
        <f t="shared" si="24"/>
        <v>1</v>
      </c>
      <c r="T41" s="118" t="str">
        <f t="shared" si="24"/>
        <v>1</v>
      </c>
      <c r="U41" s="118" t="str">
        <f t="shared" si="24"/>
        <v>1</v>
      </c>
      <c r="V41" s="118" t="str">
        <f t="shared" si="24"/>
        <v>1</v>
      </c>
      <c r="W41" s="118" t="str">
        <f t="shared" si="24"/>
        <v>0</v>
      </c>
      <c r="X41" s="118" t="str">
        <f t="shared" si="24"/>
        <v>0</v>
      </c>
      <c r="Y41" s="117" t="str">
        <f t="shared" si="24"/>
        <v>0</v>
      </c>
      <c r="Z41" s="117" t="str">
        <f t="shared" si="24"/>
        <v>0</v>
      </c>
      <c r="AA41" s="117" t="str">
        <f t="shared" si="24"/>
        <v>1</v>
      </c>
      <c r="AB41" s="117" t="str">
        <f>B38</f>
        <v>1</v>
      </c>
      <c r="AC41" s="123" t="str">
        <f>C38</f>
        <v>0</v>
      </c>
      <c r="AF41" s="383"/>
      <c r="AG41" s="379"/>
      <c r="AH41" s="379"/>
      <c r="AI41" s="384"/>
      <c r="AJ41" s="379"/>
      <c r="AK41" s="379"/>
      <c r="AL41" s="379"/>
      <c r="AM41" s="380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387"/>
      <c r="AG42" s="385"/>
      <c r="AH42" s="385"/>
      <c r="AI42" s="386"/>
      <c r="AJ42" s="385"/>
      <c r="AK42" s="385"/>
      <c r="AL42" s="385"/>
      <c r="AM42" s="386"/>
    </row>
    <row r="43" spans="1:39" ht="18">
      <c r="A43" s="98" t="s">
        <v>357</v>
      </c>
      <c r="B43" s="124" t="str">
        <f>D40</f>
        <v>0</v>
      </c>
      <c r="C43" s="118" t="str">
        <f t="shared" ref="C43:AA43" si="25">E40</f>
        <v>1</v>
      </c>
      <c r="D43" s="118" t="str">
        <f t="shared" si="25"/>
        <v>1</v>
      </c>
      <c r="E43" s="118" t="str">
        <f t="shared" si="25"/>
        <v>1</v>
      </c>
      <c r="F43" s="118" t="str">
        <f t="shared" si="25"/>
        <v>0</v>
      </c>
      <c r="G43" s="118" t="str">
        <f t="shared" si="25"/>
        <v>1</v>
      </c>
      <c r="H43" s="118" t="str">
        <f t="shared" si="25"/>
        <v>0</v>
      </c>
      <c r="I43" s="117" t="str">
        <f t="shared" si="25"/>
        <v>1</v>
      </c>
      <c r="J43" s="117" t="str">
        <f t="shared" si="25"/>
        <v>1</v>
      </c>
      <c r="K43" s="117" t="str">
        <f t="shared" si="25"/>
        <v>0</v>
      </c>
      <c r="L43" s="117" t="str">
        <f t="shared" si="25"/>
        <v>0</v>
      </c>
      <c r="M43" s="117" t="str">
        <f t="shared" si="25"/>
        <v>0</v>
      </c>
      <c r="N43" s="117" t="str">
        <f t="shared" si="25"/>
        <v>0</v>
      </c>
      <c r="O43" s="117" t="str">
        <f t="shared" si="25"/>
        <v>1</v>
      </c>
      <c r="P43" s="118" t="str">
        <f t="shared" si="25"/>
        <v>1</v>
      </c>
      <c r="Q43" s="118" t="str">
        <f t="shared" si="25"/>
        <v>1</v>
      </c>
      <c r="R43" s="118" t="str">
        <f t="shared" si="25"/>
        <v>1</v>
      </c>
      <c r="S43" s="118" t="str">
        <f t="shared" si="25"/>
        <v>0</v>
      </c>
      <c r="T43" s="118" t="str">
        <f t="shared" si="25"/>
        <v>0</v>
      </c>
      <c r="U43" s="118" t="str">
        <f t="shared" si="25"/>
        <v>0</v>
      </c>
      <c r="V43" s="118" t="str">
        <f t="shared" si="25"/>
        <v>0</v>
      </c>
      <c r="W43" s="117" t="str">
        <f t="shared" si="25"/>
        <v>0</v>
      </c>
      <c r="X43" s="117" t="str">
        <f t="shared" si="25"/>
        <v>0</v>
      </c>
      <c r="Y43" s="117" t="str">
        <f t="shared" si="25"/>
        <v>0</v>
      </c>
      <c r="Z43" s="117" t="str">
        <f t="shared" si="25"/>
        <v>0</v>
      </c>
      <c r="AA43" s="117" t="str">
        <f t="shared" si="25"/>
        <v>1</v>
      </c>
      <c r="AB43" s="117" t="str">
        <f>B40</f>
        <v>1</v>
      </c>
      <c r="AC43" s="123" t="str">
        <f>C40</f>
        <v>0</v>
      </c>
      <c r="AF43" s="381">
        <v>12</v>
      </c>
      <c r="AG43" s="377"/>
      <c r="AH43" s="377"/>
      <c r="AI43" s="382"/>
      <c r="AJ43" s="377">
        <v>2</v>
      </c>
      <c r="AK43" s="377"/>
      <c r="AL43" s="377"/>
      <c r="AM43" s="378"/>
    </row>
    <row r="44" spans="1:39" ht="18">
      <c r="A44" s="98" t="s">
        <v>358</v>
      </c>
      <c r="B44" s="124" t="str">
        <f>D41</f>
        <v>1</v>
      </c>
      <c r="C44" s="118" t="str">
        <f t="shared" ref="C44:AA44" si="26">E41</f>
        <v>1</v>
      </c>
      <c r="D44" s="118" t="str">
        <f t="shared" si="26"/>
        <v>1</v>
      </c>
      <c r="E44" s="118" t="str">
        <f t="shared" si="26"/>
        <v>1</v>
      </c>
      <c r="F44" s="118" t="str">
        <f t="shared" si="26"/>
        <v>0</v>
      </c>
      <c r="G44" s="118" t="str">
        <f t="shared" si="26"/>
        <v>1</v>
      </c>
      <c r="H44" s="118" t="str">
        <f t="shared" si="26"/>
        <v>0</v>
      </c>
      <c r="I44" s="117" t="str">
        <f t="shared" si="26"/>
        <v>0</v>
      </c>
      <c r="J44" s="117" t="str">
        <f t="shared" si="26"/>
        <v>0</v>
      </c>
      <c r="K44" s="117" t="str">
        <f t="shared" si="26"/>
        <v>1</v>
      </c>
      <c r="L44" s="117" t="str">
        <f t="shared" si="26"/>
        <v>1</v>
      </c>
      <c r="M44" s="117" t="str">
        <f t="shared" si="26"/>
        <v>0</v>
      </c>
      <c r="N44" s="117" t="str">
        <f t="shared" si="26"/>
        <v>0</v>
      </c>
      <c r="O44" s="117" t="str">
        <f t="shared" si="26"/>
        <v>1</v>
      </c>
      <c r="P44" s="118" t="str">
        <f t="shared" si="26"/>
        <v>1</v>
      </c>
      <c r="Q44" s="118" t="str">
        <f t="shared" si="26"/>
        <v>1</v>
      </c>
      <c r="R44" s="118" t="str">
        <f t="shared" si="26"/>
        <v>1</v>
      </c>
      <c r="S44" s="118" t="str">
        <f t="shared" si="26"/>
        <v>1</v>
      </c>
      <c r="T44" s="118" t="str">
        <f t="shared" si="26"/>
        <v>1</v>
      </c>
      <c r="U44" s="118" t="str">
        <f t="shared" si="26"/>
        <v>0</v>
      </c>
      <c r="V44" s="118" t="str">
        <f t="shared" si="26"/>
        <v>0</v>
      </c>
      <c r="W44" s="117" t="str">
        <f t="shared" si="26"/>
        <v>0</v>
      </c>
      <c r="X44" s="117" t="str">
        <f t="shared" si="26"/>
        <v>0</v>
      </c>
      <c r="Y44" s="117" t="str">
        <f t="shared" si="26"/>
        <v>1</v>
      </c>
      <c r="Z44" s="117" t="str">
        <f t="shared" si="26"/>
        <v>1</v>
      </c>
      <c r="AA44" s="117" t="str">
        <f t="shared" si="26"/>
        <v>0</v>
      </c>
      <c r="AB44" s="117" t="str">
        <f>B41</f>
        <v>0</v>
      </c>
      <c r="AC44" s="123" t="str">
        <f>C41</f>
        <v>1</v>
      </c>
      <c r="AF44" s="383"/>
      <c r="AG44" s="379"/>
      <c r="AH44" s="379"/>
      <c r="AI44" s="384"/>
      <c r="AJ44" s="379"/>
      <c r="AK44" s="379"/>
      <c r="AL44" s="379"/>
      <c r="AM44" s="380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387"/>
      <c r="AG45" s="385"/>
      <c r="AH45" s="385"/>
      <c r="AI45" s="386"/>
      <c r="AJ45" s="385"/>
      <c r="AK45" s="385"/>
      <c r="AL45" s="385"/>
      <c r="AM45" s="386"/>
    </row>
    <row r="46" spans="1:39" ht="18">
      <c r="A46" s="98" t="s">
        <v>359</v>
      </c>
      <c r="B46" s="124" t="str">
        <f>D43</f>
        <v>1</v>
      </c>
      <c r="C46" s="118" t="str">
        <f t="shared" ref="C46:AA46" si="27">E43</f>
        <v>1</v>
      </c>
      <c r="D46" s="118" t="str">
        <f t="shared" si="27"/>
        <v>0</v>
      </c>
      <c r="E46" s="118" t="str">
        <f t="shared" si="27"/>
        <v>1</v>
      </c>
      <c r="F46" s="118" t="str">
        <f t="shared" si="27"/>
        <v>0</v>
      </c>
      <c r="G46" s="117" t="str">
        <f t="shared" si="27"/>
        <v>1</v>
      </c>
      <c r="H46" s="117" t="str">
        <f t="shared" si="27"/>
        <v>1</v>
      </c>
      <c r="I46" s="117" t="str">
        <f t="shared" si="27"/>
        <v>0</v>
      </c>
      <c r="J46" s="117" t="str">
        <f t="shared" si="27"/>
        <v>0</v>
      </c>
      <c r="K46" s="117" t="str">
        <f t="shared" si="27"/>
        <v>0</v>
      </c>
      <c r="L46" s="117" t="str">
        <f t="shared" si="27"/>
        <v>0</v>
      </c>
      <c r="M46" s="117" t="str">
        <f t="shared" si="27"/>
        <v>1</v>
      </c>
      <c r="N46" s="118" t="str">
        <f t="shared" si="27"/>
        <v>1</v>
      </c>
      <c r="O46" s="118" t="str">
        <f t="shared" si="27"/>
        <v>1</v>
      </c>
      <c r="P46" s="118" t="str">
        <f t="shared" si="27"/>
        <v>1</v>
      </c>
      <c r="Q46" s="118" t="str">
        <f t="shared" si="27"/>
        <v>0</v>
      </c>
      <c r="R46" s="118" t="str">
        <f t="shared" si="27"/>
        <v>0</v>
      </c>
      <c r="S46" s="118" t="str">
        <f t="shared" si="27"/>
        <v>0</v>
      </c>
      <c r="T46" s="118" t="str">
        <f t="shared" si="27"/>
        <v>0</v>
      </c>
      <c r="U46" s="117" t="str">
        <f t="shared" si="27"/>
        <v>0</v>
      </c>
      <c r="V46" s="117" t="str">
        <f t="shared" si="27"/>
        <v>0</v>
      </c>
      <c r="W46" s="117" t="str">
        <f t="shared" si="27"/>
        <v>0</v>
      </c>
      <c r="X46" s="117" t="str">
        <f t="shared" si="27"/>
        <v>0</v>
      </c>
      <c r="Y46" s="117" t="str">
        <f t="shared" si="27"/>
        <v>1</v>
      </c>
      <c r="Z46" s="117" t="str">
        <f t="shared" si="27"/>
        <v>1</v>
      </c>
      <c r="AA46" s="117" t="str">
        <f t="shared" si="27"/>
        <v>0</v>
      </c>
      <c r="AB46" s="118" t="str">
        <f>B43</f>
        <v>0</v>
      </c>
      <c r="AC46" s="119" t="str">
        <f>C43</f>
        <v>1</v>
      </c>
      <c r="AF46" s="381">
        <v>13</v>
      </c>
      <c r="AG46" s="377"/>
      <c r="AH46" s="377"/>
      <c r="AI46" s="382"/>
      <c r="AJ46" s="377">
        <v>2</v>
      </c>
      <c r="AK46" s="377"/>
      <c r="AL46" s="377"/>
      <c r="AM46" s="378"/>
    </row>
    <row r="47" spans="1:39" ht="18">
      <c r="A47" s="98" t="s">
        <v>360</v>
      </c>
      <c r="B47" s="124" t="str">
        <f>D44</f>
        <v>1</v>
      </c>
      <c r="C47" s="118" t="str">
        <f t="shared" ref="C47:AA47" si="28">E44</f>
        <v>1</v>
      </c>
      <c r="D47" s="118" t="str">
        <f t="shared" si="28"/>
        <v>0</v>
      </c>
      <c r="E47" s="118" t="str">
        <f t="shared" si="28"/>
        <v>1</v>
      </c>
      <c r="F47" s="118" t="str">
        <f t="shared" si="28"/>
        <v>0</v>
      </c>
      <c r="G47" s="117" t="str">
        <f t="shared" si="28"/>
        <v>0</v>
      </c>
      <c r="H47" s="117" t="str">
        <f t="shared" si="28"/>
        <v>0</v>
      </c>
      <c r="I47" s="117" t="str">
        <f t="shared" si="28"/>
        <v>1</v>
      </c>
      <c r="J47" s="117" t="str">
        <f t="shared" si="28"/>
        <v>1</v>
      </c>
      <c r="K47" s="117" t="str">
        <f t="shared" si="28"/>
        <v>0</v>
      </c>
      <c r="L47" s="117" t="str">
        <f t="shared" si="28"/>
        <v>0</v>
      </c>
      <c r="M47" s="117" t="str">
        <f t="shared" si="28"/>
        <v>1</v>
      </c>
      <c r="N47" s="118" t="str">
        <f t="shared" si="28"/>
        <v>1</v>
      </c>
      <c r="O47" s="118" t="str">
        <f t="shared" si="28"/>
        <v>1</v>
      </c>
      <c r="P47" s="118" t="str">
        <f t="shared" si="28"/>
        <v>1</v>
      </c>
      <c r="Q47" s="118" t="str">
        <f t="shared" si="28"/>
        <v>1</v>
      </c>
      <c r="R47" s="118" t="str">
        <f t="shared" si="28"/>
        <v>1</v>
      </c>
      <c r="S47" s="118" t="str">
        <f t="shared" si="28"/>
        <v>0</v>
      </c>
      <c r="T47" s="118" t="str">
        <f t="shared" si="28"/>
        <v>0</v>
      </c>
      <c r="U47" s="117" t="str">
        <f t="shared" si="28"/>
        <v>0</v>
      </c>
      <c r="V47" s="117" t="str">
        <f t="shared" si="28"/>
        <v>0</v>
      </c>
      <c r="W47" s="117" t="str">
        <f t="shared" si="28"/>
        <v>1</v>
      </c>
      <c r="X47" s="117" t="str">
        <f t="shared" si="28"/>
        <v>1</v>
      </c>
      <c r="Y47" s="117" t="str">
        <f t="shared" si="28"/>
        <v>0</v>
      </c>
      <c r="Z47" s="117" t="str">
        <f t="shared" si="28"/>
        <v>0</v>
      </c>
      <c r="AA47" s="117" t="str">
        <f t="shared" si="28"/>
        <v>1</v>
      </c>
      <c r="AB47" s="118" t="str">
        <f>B44</f>
        <v>1</v>
      </c>
      <c r="AC47" s="119" t="str">
        <f>C44</f>
        <v>1</v>
      </c>
      <c r="AF47" s="383"/>
      <c r="AG47" s="379"/>
      <c r="AH47" s="379"/>
      <c r="AI47" s="384"/>
      <c r="AJ47" s="379"/>
      <c r="AK47" s="379"/>
      <c r="AL47" s="379"/>
      <c r="AM47" s="380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387"/>
      <c r="AG48" s="385"/>
      <c r="AH48" s="385"/>
      <c r="AI48" s="386"/>
      <c r="AJ48" s="385"/>
      <c r="AK48" s="385"/>
      <c r="AL48" s="385"/>
      <c r="AM48" s="386"/>
    </row>
    <row r="49" spans="1:57" ht="18">
      <c r="A49" s="98" t="s">
        <v>361</v>
      </c>
      <c r="B49" s="124" t="str">
        <f>D46</f>
        <v>0</v>
      </c>
      <c r="C49" s="118" t="str">
        <f t="shared" ref="C49:AA49" si="29">E46</f>
        <v>1</v>
      </c>
      <c r="D49" s="118" t="str">
        <f t="shared" si="29"/>
        <v>0</v>
      </c>
      <c r="E49" s="117" t="str">
        <f t="shared" si="29"/>
        <v>1</v>
      </c>
      <c r="F49" s="117" t="str">
        <f t="shared" si="29"/>
        <v>1</v>
      </c>
      <c r="G49" s="117" t="str">
        <f t="shared" si="29"/>
        <v>0</v>
      </c>
      <c r="H49" s="117" t="str">
        <f t="shared" si="29"/>
        <v>0</v>
      </c>
      <c r="I49" s="117" t="str">
        <f t="shared" si="29"/>
        <v>0</v>
      </c>
      <c r="J49" s="117" t="str">
        <f t="shared" si="29"/>
        <v>0</v>
      </c>
      <c r="K49" s="117" t="str">
        <f t="shared" si="29"/>
        <v>1</v>
      </c>
      <c r="L49" s="118" t="str">
        <f t="shared" si="29"/>
        <v>1</v>
      </c>
      <c r="M49" s="118" t="str">
        <f t="shared" si="29"/>
        <v>1</v>
      </c>
      <c r="N49" s="118" t="str">
        <f t="shared" si="29"/>
        <v>1</v>
      </c>
      <c r="O49" s="118" t="str">
        <f t="shared" si="29"/>
        <v>0</v>
      </c>
      <c r="P49" s="118" t="str">
        <f t="shared" si="29"/>
        <v>0</v>
      </c>
      <c r="Q49" s="118" t="str">
        <f t="shared" si="29"/>
        <v>0</v>
      </c>
      <c r="R49" s="118" t="str">
        <f t="shared" si="29"/>
        <v>0</v>
      </c>
      <c r="S49" s="117" t="str">
        <f t="shared" si="29"/>
        <v>0</v>
      </c>
      <c r="T49" s="117" t="str">
        <f t="shared" si="29"/>
        <v>0</v>
      </c>
      <c r="U49" s="117" t="str">
        <f t="shared" si="29"/>
        <v>0</v>
      </c>
      <c r="V49" s="117" t="str">
        <f t="shared" si="29"/>
        <v>0</v>
      </c>
      <c r="W49" s="117" t="str">
        <f t="shared" si="29"/>
        <v>1</v>
      </c>
      <c r="X49" s="117" t="str">
        <f t="shared" si="29"/>
        <v>1</v>
      </c>
      <c r="Y49" s="117" t="str">
        <f t="shared" si="29"/>
        <v>0</v>
      </c>
      <c r="Z49" s="118" t="str">
        <f t="shared" si="29"/>
        <v>0</v>
      </c>
      <c r="AA49" s="118" t="str">
        <f t="shared" si="29"/>
        <v>1</v>
      </c>
      <c r="AB49" s="118" t="str">
        <f>B46</f>
        <v>1</v>
      </c>
      <c r="AC49" s="119" t="str">
        <f>C46</f>
        <v>1</v>
      </c>
      <c r="AF49" s="381">
        <v>14</v>
      </c>
      <c r="AG49" s="377"/>
      <c r="AH49" s="377"/>
      <c r="AI49" s="382"/>
      <c r="AJ49" s="377">
        <v>2</v>
      </c>
      <c r="AK49" s="377"/>
      <c r="AL49" s="377"/>
      <c r="AM49" s="378"/>
    </row>
    <row r="50" spans="1:57" ht="18">
      <c r="A50" s="98" t="s">
        <v>362</v>
      </c>
      <c r="B50" s="124" t="str">
        <f>D47</f>
        <v>0</v>
      </c>
      <c r="C50" s="118" t="str">
        <f t="shared" ref="C50:AA50" si="30">E47</f>
        <v>1</v>
      </c>
      <c r="D50" s="118" t="str">
        <f t="shared" si="30"/>
        <v>0</v>
      </c>
      <c r="E50" s="117" t="str">
        <f t="shared" si="30"/>
        <v>0</v>
      </c>
      <c r="F50" s="117" t="str">
        <f t="shared" si="30"/>
        <v>0</v>
      </c>
      <c r="G50" s="117" t="str">
        <f t="shared" si="30"/>
        <v>1</v>
      </c>
      <c r="H50" s="117" t="str">
        <f t="shared" si="30"/>
        <v>1</v>
      </c>
      <c r="I50" s="117" t="str">
        <f t="shared" si="30"/>
        <v>0</v>
      </c>
      <c r="J50" s="117" t="str">
        <f t="shared" si="30"/>
        <v>0</v>
      </c>
      <c r="K50" s="117" t="str">
        <f t="shared" si="30"/>
        <v>1</v>
      </c>
      <c r="L50" s="118" t="str">
        <f t="shared" si="30"/>
        <v>1</v>
      </c>
      <c r="M50" s="118" t="str">
        <f t="shared" si="30"/>
        <v>1</v>
      </c>
      <c r="N50" s="118" t="str">
        <f t="shared" si="30"/>
        <v>1</v>
      </c>
      <c r="O50" s="118" t="str">
        <f t="shared" si="30"/>
        <v>1</v>
      </c>
      <c r="P50" s="118" t="str">
        <f t="shared" si="30"/>
        <v>1</v>
      </c>
      <c r="Q50" s="118" t="str">
        <f t="shared" si="30"/>
        <v>0</v>
      </c>
      <c r="R50" s="118" t="str">
        <f t="shared" si="30"/>
        <v>0</v>
      </c>
      <c r="S50" s="117" t="str">
        <f t="shared" si="30"/>
        <v>0</v>
      </c>
      <c r="T50" s="117" t="str">
        <f t="shared" si="30"/>
        <v>0</v>
      </c>
      <c r="U50" s="117" t="str">
        <f t="shared" si="30"/>
        <v>1</v>
      </c>
      <c r="V50" s="117" t="str">
        <f t="shared" si="30"/>
        <v>1</v>
      </c>
      <c r="W50" s="117" t="str">
        <f t="shared" si="30"/>
        <v>0</v>
      </c>
      <c r="X50" s="117" t="str">
        <f t="shared" si="30"/>
        <v>0</v>
      </c>
      <c r="Y50" s="117" t="str">
        <f t="shared" si="30"/>
        <v>1</v>
      </c>
      <c r="Z50" s="118" t="str">
        <f t="shared" si="30"/>
        <v>1</v>
      </c>
      <c r="AA50" s="118" t="str">
        <f t="shared" si="30"/>
        <v>1</v>
      </c>
      <c r="AB50" s="118" t="str">
        <f>B47</f>
        <v>1</v>
      </c>
      <c r="AC50" s="119" t="str">
        <f>C47</f>
        <v>1</v>
      </c>
      <c r="AF50" s="383"/>
      <c r="AG50" s="379"/>
      <c r="AH50" s="379"/>
      <c r="AI50" s="384"/>
      <c r="AJ50" s="379"/>
      <c r="AK50" s="379"/>
      <c r="AL50" s="379"/>
      <c r="AM50" s="380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387"/>
      <c r="AG51" s="385"/>
      <c r="AH51" s="385"/>
      <c r="AI51" s="386"/>
      <c r="AJ51" s="385"/>
      <c r="AK51" s="385"/>
      <c r="AL51" s="385"/>
      <c r="AM51" s="386"/>
    </row>
    <row r="52" spans="1:57" ht="18">
      <c r="A52" s="98" t="s">
        <v>363</v>
      </c>
      <c r="B52" s="124" t="str">
        <f>D49</f>
        <v>0</v>
      </c>
      <c r="C52" s="117" t="str">
        <f t="shared" ref="C52:AA52" si="31">E49</f>
        <v>1</v>
      </c>
      <c r="D52" s="117" t="str">
        <f t="shared" si="31"/>
        <v>1</v>
      </c>
      <c r="E52" s="117" t="str">
        <f t="shared" si="31"/>
        <v>0</v>
      </c>
      <c r="F52" s="117" t="str">
        <f t="shared" si="31"/>
        <v>0</v>
      </c>
      <c r="G52" s="117" t="str">
        <f t="shared" si="31"/>
        <v>0</v>
      </c>
      <c r="H52" s="117" t="str">
        <f t="shared" si="31"/>
        <v>0</v>
      </c>
      <c r="I52" s="117" t="str">
        <f t="shared" si="31"/>
        <v>1</v>
      </c>
      <c r="J52" s="118" t="str">
        <f t="shared" si="31"/>
        <v>1</v>
      </c>
      <c r="K52" s="118" t="str">
        <f t="shared" si="31"/>
        <v>1</v>
      </c>
      <c r="L52" s="118" t="str">
        <f t="shared" si="31"/>
        <v>1</v>
      </c>
      <c r="M52" s="118" t="str">
        <f t="shared" si="31"/>
        <v>0</v>
      </c>
      <c r="N52" s="118" t="str">
        <f t="shared" si="31"/>
        <v>0</v>
      </c>
      <c r="O52" s="118" t="str">
        <f t="shared" si="31"/>
        <v>0</v>
      </c>
      <c r="P52" s="118" t="str">
        <f t="shared" si="31"/>
        <v>0</v>
      </c>
      <c r="Q52" s="117" t="str">
        <f t="shared" si="31"/>
        <v>0</v>
      </c>
      <c r="R52" s="117" t="str">
        <f t="shared" si="31"/>
        <v>0</v>
      </c>
      <c r="S52" s="117" t="str">
        <f t="shared" si="31"/>
        <v>0</v>
      </c>
      <c r="T52" s="117" t="str">
        <f t="shared" si="31"/>
        <v>0</v>
      </c>
      <c r="U52" s="117" t="str">
        <f t="shared" si="31"/>
        <v>1</v>
      </c>
      <c r="V52" s="117" t="str">
        <f t="shared" si="31"/>
        <v>1</v>
      </c>
      <c r="W52" s="117" t="str">
        <f t="shared" si="31"/>
        <v>0</v>
      </c>
      <c r="X52" s="118" t="str">
        <f t="shared" si="31"/>
        <v>0</v>
      </c>
      <c r="Y52" s="118" t="str">
        <f t="shared" si="31"/>
        <v>1</v>
      </c>
      <c r="Z52" s="118" t="str">
        <f t="shared" si="31"/>
        <v>1</v>
      </c>
      <c r="AA52" s="118" t="str">
        <f t="shared" si="31"/>
        <v>1</v>
      </c>
      <c r="AB52" s="118" t="str">
        <f>B49</f>
        <v>0</v>
      </c>
      <c r="AC52" s="119" t="str">
        <f>C49</f>
        <v>1</v>
      </c>
      <c r="AF52" s="381">
        <v>15</v>
      </c>
      <c r="AG52" s="377"/>
      <c r="AH52" s="377"/>
      <c r="AI52" s="382"/>
      <c r="AJ52" s="377">
        <v>2</v>
      </c>
      <c r="AK52" s="377"/>
      <c r="AL52" s="377"/>
      <c r="AM52" s="378"/>
    </row>
    <row r="53" spans="1:57" ht="18">
      <c r="A53" s="98" t="s">
        <v>364</v>
      </c>
      <c r="B53" s="124" t="str">
        <f>D50</f>
        <v>0</v>
      </c>
      <c r="C53" s="117" t="str">
        <f t="shared" ref="C53:AA53" si="32">E50</f>
        <v>0</v>
      </c>
      <c r="D53" s="117" t="str">
        <f t="shared" si="32"/>
        <v>0</v>
      </c>
      <c r="E53" s="117" t="str">
        <f t="shared" si="32"/>
        <v>1</v>
      </c>
      <c r="F53" s="117" t="str">
        <f t="shared" si="32"/>
        <v>1</v>
      </c>
      <c r="G53" s="117" t="str">
        <f t="shared" si="32"/>
        <v>0</v>
      </c>
      <c r="H53" s="117" t="str">
        <f t="shared" si="32"/>
        <v>0</v>
      </c>
      <c r="I53" s="117" t="str">
        <f t="shared" si="32"/>
        <v>1</v>
      </c>
      <c r="J53" s="118" t="str">
        <f t="shared" si="32"/>
        <v>1</v>
      </c>
      <c r="K53" s="118" t="str">
        <f t="shared" si="32"/>
        <v>1</v>
      </c>
      <c r="L53" s="118" t="str">
        <f t="shared" si="32"/>
        <v>1</v>
      </c>
      <c r="M53" s="118" t="str">
        <f t="shared" si="32"/>
        <v>1</v>
      </c>
      <c r="N53" s="118" t="str">
        <f t="shared" si="32"/>
        <v>1</v>
      </c>
      <c r="O53" s="118" t="str">
        <f t="shared" si="32"/>
        <v>0</v>
      </c>
      <c r="P53" s="118" t="str">
        <f t="shared" si="32"/>
        <v>0</v>
      </c>
      <c r="Q53" s="117" t="str">
        <f t="shared" si="32"/>
        <v>0</v>
      </c>
      <c r="R53" s="117" t="str">
        <f t="shared" si="32"/>
        <v>0</v>
      </c>
      <c r="S53" s="117" t="str">
        <f t="shared" si="32"/>
        <v>1</v>
      </c>
      <c r="T53" s="117" t="str">
        <f t="shared" si="32"/>
        <v>1</v>
      </c>
      <c r="U53" s="117" t="str">
        <f t="shared" si="32"/>
        <v>0</v>
      </c>
      <c r="V53" s="117" t="str">
        <f t="shared" si="32"/>
        <v>0</v>
      </c>
      <c r="W53" s="117" t="str">
        <f t="shared" si="32"/>
        <v>1</v>
      </c>
      <c r="X53" s="118" t="str">
        <f t="shared" si="32"/>
        <v>1</v>
      </c>
      <c r="Y53" s="118" t="str">
        <f t="shared" si="32"/>
        <v>1</v>
      </c>
      <c r="Z53" s="118" t="str">
        <f t="shared" si="32"/>
        <v>1</v>
      </c>
      <c r="AA53" s="118" t="str">
        <f t="shared" si="32"/>
        <v>1</v>
      </c>
      <c r="AB53" s="118" t="str">
        <f>B50</f>
        <v>0</v>
      </c>
      <c r="AC53" s="119" t="str">
        <f>C50</f>
        <v>1</v>
      </c>
      <c r="AF53" s="383"/>
      <c r="AG53" s="379"/>
      <c r="AH53" s="379"/>
      <c r="AI53" s="384"/>
      <c r="AJ53" s="379"/>
      <c r="AK53" s="379"/>
      <c r="AL53" s="379"/>
      <c r="AM53" s="380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387"/>
      <c r="AG54" s="385"/>
      <c r="AH54" s="385"/>
      <c r="AI54" s="386"/>
      <c r="AJ54" s="385"/>
      <c r="AK54" s="385"/>
      <c r="AL54" s="385"/>
      <c r="AM54" s="386"/>
    </row>
    <row r="55" spans="1:57" ht="18">
      <c r="A55" s="98" t="s">
        <v>365</v>
      </c>
      <c r="B55" s="116" t="str">
        <f>C52</f>
        <v>1</v>
      </c>
      <c r="C55" s="117" t="str">
        <f t="shared" ref="C55:AB55" si="33">D52</f>
        <v>1</v>
      </c>
      <c r="D55" s="117" t="str">
        <f t="shared" si="33"/>
        <v>0</v>
      </c>
      <c r="E55" s="117" t="str">
        <f t="shared" si="33"/>
        <v>0</v>
      </c>
      <c r="F55" s="117" t="str">
        <f t="shared" si="33"/>
        <v>0</v>
      </c>
      <c r="G55" s="117" t="str">
        <f t="shared" si="33"/>
        <v>0</v>
      </c>
      <c r="H55" s="117" t="str">
        <f t="shared" si="33"/>
        <v>1</v>
      </c>
      <c r="I55" s="118" t="str">
        <f t="shared" si="33"/>
        <v>1</v>
      </c>
      <c r="J55" s="118" t="str">
        <f t="shared" si="33"/>
        <v>1</v>
      </c>
      <c r="K55" s="118" t="str">
        <f t="shared" si="33"/>
        <v>1</v>
      </c>
      <c r="L55" s="118" t="str">
        <f t="shared" si="33"/>
        <v>0</v>
      </c>
      <c r="M55" s="118" t="str">
        <f t="shared" si="33"/>
        <v>0</v>
      </c>
      <c r="N55" s="118" t="str">
        <f t="shared" si="33"/>
        <v>0</v>
      </c>
      <c r="O55" s="118" t="str">
        <f t="shared" si="33"/>
        <v>0</v>
      </c>
      <c r="P55" s="117" t="str">
        <f t="shared" si="33"/>
        <v>0</v>
      </c>
      <c r="Q55" s="117" t="str">
        <f t="shared" si="33"/>
        <v>0</v>
      </c>
      <c r="R55" s="117" t="str">
        <f t="shared" si="33"/>
        <v>0</v>
      </c>
      <c r="S55" s="117" t="str">
        <f t="shared" si="33"/>
        <v>0</v>
      </c>
      <c r="T55" s="117" t="str">
        <f t="shared" si="33"/>
        <v>1</v>
      </c>
      <c r="U55" s="117" t="str">
        <f t="shared" si="33"/>
        <v>1</v>
      </c>
      <c r="V55" s="117" t="str">
        <f t="shared" si="33"/>
        <v>0</v>
      </c>
      <c r="W55" s="118" t="str">
        <f t="shared" si="33"/>
        <v>0</v>
      </c>
      <c r="X55" s="118" t="str">
        <f t="shared" si="33"/>
        <v>1</v>
      </c>
      <c r="Y55" s="118" t="str">
        <f t="shared" si="33"/>
        <v>1</v>
      </c>
      <c r="Z55" s="118" t="str">
        <f t="shared" si="33"/>
        <v>1</v>
      </c>
      <c r="AA55" s="118" t="str">
        <f t="shared" si="33"/>
        <v>0</v>
      </c>
      <c r="AB55" s="118" t="str">
        <f t="shared" si="33"/>
        <v>1</v>
      </c>
      <c r="AC55" s="119" t="str">
        <f>B52</f>
        <v>0</v>
      </c>
      <c r="AF55" s="381">
        <v>16</v>
      </c>
      <c r="AG55" s="377"/>
      <c r="AH55" s="377"/>
      <c r="AI55" s="382"/>
      <c r="AJ55" s="377">
        <v>1</v>
      </c>
      <c r="AK55" s="377"/>
      <c r="AL55" s="377"/>
      <c r="AM55" s="378"/>
    </row>
    <row r="56" spans="1:57" ht="18.75" thickBot="1">
      <c r="A56" s="100" t="s">
        <v>366</v>
      </c>
      <c r="B56" s="125" t="str">
        <f>C53</f>
        <v>0</v>
      </c>
      <c r="C56" s="110" t="str">
        <f t="shared" ref="C56:AB56" si="34">D53</f>
        <v>0</v>
      </c>
      <c r="D56" s="110" t="str">
        <f t="shared" si="34"/>
        <v>1</v>
      </c>
      <c r="E56" s="110" t="str">
        <f t="shared" si="34"/>
        <v>1</v>
      </c>
      <c r="F56" s="110" t="str">
        <f t="shared" si="34"/>
        <v>0</v>
      </c>
      <c r="G56" s="110" t="str">
        <f t="shared" si="34"/>
        <v>0</v>
      </c>
      <c r="H56" s="110" t="str">
        <f t="shared" si="34"/>
        <v>1</v>
      </c>
      <c r="I56" s="111" t="str">
        <f t="shared" si="34"/>
        <v>1</v>
      </c>
      <c r="J56" s="111" t="str">
        <f t="shared" si="34"/>
        <v>1</v>
      </c>
      <c r="K56" s="111" t="str">
        <f t="shared" si="34"/>
        <v>1</v>
      </c>
      <c r="L56" s="111" t="str">
        <f t="shared" si="34"/>
        <v>1</v>
      </c>
      <c r="M56" s="111" t="str">
        <f t="shared" si="34"/>
        <v>1</v>
      </c>
      <c r="N56" s="111" t="str">
        <f t="shared" si="34"/>
        <v>0</v>
      </c>
      <c r="O56" s="111" t="str">
        <f t="shared" si="34"/>
        <v>0</v>
      </c>
      <c r="P56" s="110" t="str">
        <f t="shared" si="34"/>
        <v>0</v>
      </c>
      <c r="Q56" s="110" t="str">
        <f t="shared" si="34"/>
        <v>0</v>
      </c>
      <c r="R56" s="110" t="str">
        <f t="shared" si="34"/>
        <v>1</v>
      </c>
      <c r="S56" s="110" t="str">
        <f t="shared" si="34"/>
        <v>1</v>
      </c>
      <c r="T56" s="110" t="str">
        <f t="shared" si="34"/>
        <v>0</v>
      </c>
      <c r="U56" s="110" t="str">
        <f t="shared" si="34"/>
        <v>0</v>
      </c>
      <c r="V56" s="110" t="str">
        <f t="shared" si="34"/>
        <v>1</v>
      </c>
      <c r="W56" s="111" t="str">
        <f t="shared" si="34"/>
        <v>1</v>
      </c>
      <c r="X56" s="111" t="str">
        <f t="shared" si="34"/>
        <v>1</v>
      </c>
      <c r="Y56" s="111" t="str">
        <f t="shared" si="34"/>
        <v>1</v>
      </c>
      <c r="Z56" s="111" t="str">
        <f t="shared" si="34"/>
        <v>1</v>
      </c>
      <c r="AA56" s="111" t="str">
        <f t="shared" si="34"/>
        <v>0</v>
      </c>
      <c r="AB56" s="111" t="str">
        <f t="shared" si="34"/>
        <v>1</v>
      </c>
      <c r="AC56" s="112" t="str">
        <f>B53</f>
        <v>0</v>
      </c>
      <c r="AF56" s="398"/>
      <c r="AG56" s="399"/>
      <c r="AH56" s="399"/>
      <c r="AI56" s="400"/>
      <c r="AJ56" s="399"/>
      <c r="AK56" s="399"/>
      <c r="AL56" s="399"/>
      <c r="AM56" s="401"/>
    </row>
    <row r="57" spans="1:57" ht="15.75" thickBot="1">
      <c r="A57" s="405" t="s">
        <v>287</v>
      </c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  <c r="AT57" s="407"/>
      <c r="AU57" s="407"/>
      <c r="AV57" s="407"/>
      <c r="AW57" s="407"/>
      <c r="AX57" s="407"/>
      <c r="AY57" s="407"/>
      <c r="AZ57" s="407"/>
      <c r="BA57" s="407"/>
      <c r="BB57" s="407"/>
      <c r="BC57" s="407"/>
      <c r="BD57" s="407"/>
      <c r="BE57" s="408"/>
    </row>
    <row r="58" spans="1:57" ht="18">
      <c r="A58" s="101" t="s">
        <v>315</v>
      </c>
      <c r="B58" s="141" t="str">
        <f>B10</f>
        <v>1</v>
      </c>
      <c r="C58" s="142" t="str">
        <f t="shared" ref="C58:AC58" si="35">C10</f>
        <v>0</v>
      </c>
      <c r="D58" s="142" t="str">
        <f t="shared" si="35"/>
        <v>0</v>
      </c>
      <c r="E58" s="142" t="str">
        <f t="shared" si="35"/>
        <v>0</v>
      </c>
      <c r="F58" s="142" t="str">
        <f t="shared" si="35"/>
        <v>0</v>
      </c>
      <c r="G58" s="142" t="str">
        <f t="shared" si="35"/>
        <v>1</v>
      </c>
      <c r="H58" s="143" t="str">
        <f t="shared" si="35"/>
        <v>1</v>
      </c>
      <c r="I58" s="143" t="str">
        <f t="shared" si="35"/>
        <v>1</v>
      </c>
      <c r="J58" s="143" t="str">
        <f t="shared" si="35"/>
        <v>1</v>
      </c>
      <c r="K58" s="143" t="str">
        <f t="shared" si="35"/>
        <v>0</v>
      </c>
      <c r="L58" s="143" t="str">
        <f t="shared" si="35"/>
        <v>0</v>
      </c>
      <c r="M58" s="143" t="str">
        <f t="shared" si="35"/>
        <v>0</v>
      </c>
      <c r="N58" s="143" t="str">
        <f t="shared" si="35"/>
        <v>0</v>
      </c>
      <c r="O58" s="142" t="str">
        <f t="shared" si="35"/>
        <v>0</v>
      </c>
      <c r="P58" s="142" t="str">
        <f t="shared" si="35"/>
        <v>0</v>
      </c>
      <c r="Q58" s="142" t="str">
        <f t="shared" si="35"/>
        <v>0</v>
      </c>
      <c r="R58" s="142" t="str">
        <f t="shared" si="35"/>
        <v>0</v>
      </c>
      <c r="S58" s="142" t="str">
        <f t="shared" si="35"/>
        <v>1</v>
      </c>
      <c r="T58" s="142" t="str">
        <f t="shared" si="35"/>
        <v>1</v>
      </c>
      <c r="U58" s="142" t="str">
        <f t="shared" si="35"/>
        <v>0</v>
      </c>
      <c r="V58" s="143" t="str">
        <f t="shared" si="35"/>
        <v>0</v>
      </c>
      <c r="W58" s="143" t="str">
        <f t="shared" si="35"/>
        <v>1</v>
      </c>
      <c r="X58" s="143" t="str">
        <f t="shared" si="35"/>
        <v>1</v>
      </c>
      <c r="Y58" s="143" t="str">
        <f t="shared" si="35"/>
        <v>1</v>
      </c>
      <c r="Z58" s="143" t="str">
        <f t="shared" si="35"/>
        <v>0</v>
      </c>
      <c r="AA58" s="143" t="str">
        <f t="shared" si="35"/>
        <v>1</v>
      </c>
      <c r="AB58" s="143" t="str">
        <f t="shared" si="35"/>
        <v>0</v>
      </c>
      <c r="AC58" s="142" t="str">
        <f t="shared" si="35"/>
        <v>1</v>
      </c>
      <c r="AD58" s="142" t="str">
        <f>B11</f>
        <v>0</v>
      </c>
      <c r="AE58" s="142" t="str">
        <f t="shared" ref="AE58:BE58" si="36">C11</f>
        <v>1</v>
      </c>
      <c r="AF58" s="142" t="str">
        <f t="shared" si="36"/>
        <v>1</v>
      </c>
      <c r="AG58" s="142" t="str">
        <f t="shared" si="36"/>
        <v>0</v>
      </c>
      <c r="AH58" s="142" t="str">
        <f t="shared" si="36"/>
        <v>0</v>
      </c>
      <c r="AI58" s="142" t="str">
        <f t="shared" si="36"/>
        <v>1</v>
      </c>
      <c r="AJ58" s="143" t="str">
        <f t="shared" si="36"/>
        <v>1</v>
      </c>
      <c r="AK58" s="143" t="str">
        <f t="shared" si="36"/>
        <v>1</v>
      </c>
      <c r="AL58" s="143" t="str">
        <f t="shared" si="36"/>
        <v>1</v>
      </c>
      <c r="AM58" s="143" t="str">
        <f t="shared" si="36"/>
        <v>1</v>
      </c>
      <c r="AN58" s="143" t="str">
        <f t="shared" si="36"/>
        <v>1</v>
      </c>
      <c r="AO58" s="143" t="str">
        <f t="shared" si="36"/>
        <v>0</v>
      </c>
      <c r="AP58" s="143" t="str">
        <f t="shared" si="36"/>
        <v>0</v>
      </c>
      <c r="AQ58" s="142" t="str">
        <f t="shared" si="36"/>
        <v>0</v>
      </c>
      <c r="AR58" s="142" t="str">
        <f t="shared" si="36"/>
        <v>0</v>
      </c>
      <c r="AS58" s="142" t="str">
        <f t="shared" si="36"/>
        <v>1</v>
      </c>
      <c r="AT58" s="142" t="str">
        <f t="shared" si="36"/>
        <v>1</v>
      </c>
      <c r="AU58" s="142" t="str">
        <f t="shared" si="36"/>
        <v>0</v>
      </c>
      <c r="AV58" s="142" t="str">
        <f t="shared" si="36"/>
        <v>0</v>
      </c>
      <c r="AW58" s="142" t="str">
        <f t="shared" si="36"/>
        <v>1</v>
      </c>
      <c r="AX58" s="143" t="str">
        <f t="shared" si="36"/>
        <v>1</v>
      </c>
      <c r="AY58" s="143" t="str">
        <f t="shared" si="36"/>
        <v>1</v>
      </c>
      <c r="AZ58" s="143" t="str">
        <f t="shared" si="36"/>
        <v>1</v>
      </c>
      <c r="BA58" s="143" t="str">
        <f t="shared" si="36"/>
        <v>1</v>
      </c>
      <c r="BB58" s="143" t="str">
        <f t="shared" si="36"/>
        <v>0</v>
      </c>
      <c r="BC58" s="143" t="str">
        <f t="shared" si="36"/>
        <v>1</v>
      </c>
      <c r="BD58" s="143" t="str">
        <f t="shared" si="36"/>
        <v>0</v>
      </c>
      <c r="BE58" s="142" t="str">
        <f t="shared" si="36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37">C13</f>
        <v>0</v>
      </c>
      <c r="D59" s="89" t="str">
        <f t="shared" si="37"/>
        <v>0</v>
      </c>
      <c r="E59" s="89" t="str">
        <f t="shared" si="37"/>
        <v>0</v>
      </c>
      <c r="F59" s="89" t="str">
        <f t="shared" si="37"/>
        <v>1</v>
      </c>
      <c r="G59" s="144" t="str">
        <f t="shared" si="37"/>
        <v>1</v>
      </c>
      <c r="H59" s="144" t="str">
        <f t="shared" si="37"/>
        <v>1</v>
      </c>
      <c r="I59" s="144" t="str">
        <f t="shared" si="37"/>
        <v>1</v>
      </c>
      <c r="J59" s="144" t="str">
        <f t="shared" si="37"/>
        <v>0</v>
      </c>
      <c r="K59" s="144" t="str">
        <f t="shared" si="37"/>
        <v>0</v>
      </c>
      <c r="L59" s="144" t="str">
        <f t="shared" si="37"/>
        <v>0</v>
      </c>
      <c r="M59" s="144" t="str">
        <f t="shared" si="37"/>
        <v>0</v>
      </c>
      <c r="N59" s="89" t="str">
        <f t="shared" si="37"/>
        <v>0</v>
      </c>
      <c r="O59" s="89" t="str">
        <f t="shared" si="37"/>
        <v>0</v>
      </c>
      <c r="P59" s="89" t="str">
        <f t="shared" si="37"/>
        <v>0</v>
      </c>
      <c r="Q59" s="89" t="str">
        <f t="shared" si="37"/>
        <v>0</v>
      </c>
      <c r="R59" s="89" t="str">
        <f t="shared" si="37"/>
        <v>1</v>
      </c>
      <c r="S59" s="89" t="str">
        <f t="shared" si="37"/>
        <v>1</v>
      </c>
      <c r="T59" s="89" t="str">
        <f t="shared" si="37"/>
        <v>0</v>
      </c>
      <c r="U59" s="144" t="str">
        <f t="shared" si="37"/>
        <v>0</v>
      </c>
      <c r="V59" s="144" t="str">
        <f t="shared" si="37"/>
        <v>1</v>
      </c>
      <c r="W59" s="144" t="str">
        <f t="shared" si="37"/>
        <v>1</v>
      </c>
      <c r="X59" s="144" t="str">
        <f t="shared" si="37"/>
        <v>1</v>
      </c>
      <c r="Y59" s="144" t="str">
        <f t="shared" si="37"/>
        <v>0</v>
      </c>
      <c r="Z59" s="144" t="str">
        <f t="shared" si="37"/>
        <v>1</v>
      </c>
      <c r="AA59" s="144" t="str">
        <f t="shared" si="37"/>
        <v>0</v>
      </c>
      <c r="AB59" s="89" t="str">
        <f t="shared" si="37"/>
        <v>1</v>
      </c>
      <c r="AC59" s="89" t="str">
        <f t="shared" si="37"/>
        <v>1</v>
      </c>
      <c r="AD59" s="89" t="str">
        <f>B14</f>
        <v>1</v>
      </c>
      <c r="AE59" s="89" t="str">
        <f t="shared" ref="AE59:BE59" si="38">C14</f>
        <v>1</v>
      </c>
      <c r="AF59" s="89" t="str">
        <f t="shared" si="38"/>
        <v>0</v>
      </c>
      <c r="AG59" s="89" t="str">
        <f t="shared" si="38"/>
        <v>0</v>
      </c>
      <c r="AH59" s="89" t="str">
        <f t="shared" si="38"/>
        <v>1</v>
      </c>
      <c r="AI59" s="144" t="str">
        <f t="shared" si="38"/>
        <v>1</v>
      </c>
      <c r="AJ59" s="144" t="str">
        <f t="shared" si="38"/>
        <v>1</v>
      </c>
      <c r="AK59" s="144" t="str">
        <f t="shared" si="38"/>
        <v>1</v>
      </c>
      <c r="AL59" s="144" t="str">
        <f t="shared" si="38"/>
        <v>1</v>
      </c>
      <c r="AM59" s="144" t="str">
        <f t="shared" si="38"/>
        <v>1</v>
      </c>
      <c r="AN59" s="144" t="str">
        <f t="shared" si="38"/>
        <v>0</v>
      </c>
      <c r="AO59" s="144" t="str">
        <f t="shared" si="38"/>
        <v>0</v>
      </c>
      <c r="AP59" s="89" t="str">
        <f t="shared" si="38"/>
        <v>0</v>
      </c>
      <c r="AQ59" s="89" t="str">
        <f t="shared" si="38"/>
        <v>0</v>
      </c>
      <c r="AR59" s="89" t="str">
        <f t="shared" si="38"/>
        <v>1</v>
      </c>
      <c r="AS59" s="89" t="str">
        <f t="shared" si="38"/>
        <v>1</v>
      </c>
      <c r="AT59" s="89" t="str">
        <f t="shared" si="38"/>
        <v>0</v>
      </c>
      <c r="AU59" s="89" t="str">
        <f t="shared" si="38"/>
        <v>0</v>
      </c>
      <c r="AV59" s="89" t="str">
        <f t="shared" si="38"/>
        <v>1</v>
      </c>
      <c r="AW59" s="144" t="str">
        <f t="shared" si="38"/>
        <v>1</v>
      </c>
      <c r="AX59" s="144" t="str">
        <f t="shared" si="38"/>
        <v>1</v>
      </c>
      <c r="AY59" s="144" t="str">
        <f t="shared" si="38"/>
        <v>1</v>
      </c>
      <c r="AZ59" s="144" t="str">
        <f t="shared" si="38"/>
        <v>1</v>
      </c>
      <c r="BA59" s="144" t="str">
        <f t="shared" si="38"/>
        <v>0</v>
      </c>
      <c r="BB59" s="144" t="str">
        <f t="shared" si="38"/>
        <v>1</v>
      </c>
      <c r="BC59" s="144" t="str">
        <f t="shared" si="38"/>
        <v>0</v>
      </c>
      <c r="BD59" s="89" t="str">
        <f t="shared" si="38"/>
        <v>0</v>
      </c>
      <c r="BE59" s="89" t="str">
        <f t="shared" si="38"/>
        <v>0</v>
      </c>
    </row>
    <row r="60" spans="1:57" ht="18">
      <c r="A60" s="102" t="s">
        <v>345</v>
      </c>
      <c r="B60" s="93" t="str">
        <f>B16</f>
        <v>0</v>
      </c>
      <c r="C60" s="89" t="str">
        <f t="shared" ref="C60:AC60" si="39">C16</f>
        <v>0</v>
      </c>
      <c r="D60" s="89" t="str">
        <f t="shared" si="39"/>
        <v>1</v>
      </c>
      <c r="E60" s="144" t="str">
        <f t="shared" si="39"/>
        <v>1</v>
      </c>
      <c r="F60" s="144" t="str">
        <f t="shared" si="39"/>
        <v>1</v>
      </c>
      <c r="G60" s="144" t="str">
        <f t="shared" si="39"/>
        <v>1</v>
      </c>
      <c r="H60" s="144" t="str">
        <f t="shared" si="39"/>
        <v>0</v>
      </c>
      <c r="I60" s="144" t="str">
        <f t="shared" si="39"/>
        <v>0</v>
      </c>
      <c r="J60" s="144" t="str">
        <f t="shared" si="39"/>
        <v>0</v>
      </c>
      <c r="K60" s="144" t="str">
        <f t="shared" si="39"/>
        <v>0</v>
      </c>
      <c r="L60" s="89" t="str">
        <f t="shared" si="39"/>
        <v>0</v>
      </c>
      <c r="M60" s="89" t="str">
        <f t="shared" si="39"/>
        <v>0</v>
      </c>
      <c r="N60" s="89" t="str">
        <f t="shared" si="39"/>
        <v>0</v>
      </c>
      <c r="O60" s="89" t="str">
        <f t="shared" si="39"/>
        <v>0</v>
      </c>
      <c r="P60" s="89" t="str">
        <f t="shared" si="39"/>
        <v>1</v>
      </c>
      <c r="Q60" s="89" t="str">
        <f t="shared" si="39"/>
        <v>1</v>
      </c>
      <c r="R60" s="89" t="str">
        <f t="shared" si="39"/>
        <v>0</v>
      </c>
      <c r="S60" s="144" t="str">
        <f t="shared" si="39"/>
        <v>0</v>
      </c>
      <c r="T60" s="144" t="str">
        <f t="shared" si="39"/>
        <v>1</v>
      </c>
      <c r="U60" s="144" t="str">
        <f t="shared" si="39"/>
        <v>1</v>
      </c>
      <c r="V60" s="144" t="str">
        <f t="shared" si="39"/>
        <v>1</v>
      </c>
      <c r="W60" s="144" t="str">
        <f t="shared" si="39"/>
        <v>0</v>
      </c>
      <c r="X60" s="144" t="str">
        <f t="shared" si="39"/>
        <v>1</v>
      </c>
      <c r="Y60" s="144" t="str">
        <f t="shared" si="39"/>
        <v>0</v>
      </c>
      <c r="Z60" s="89" t="str">
        <f t="shared" si="39"/>
        <v>1</v>
      </c>
      <c r="AA60" s="89" t="str">
        <f t="shared" si="39"/>
        <v>1</v>
      </c>
      <c r="AB60" s="89" t="str">
        <f t="shared" si="39"/>
        <v>0</v>
      </c>
      <c r="AC60" s="89" t="str">
        <f t="shared" si="39"/>
        <v>0</v>
      </c>
      <c r="AD60" s="89" t="str">
        <f>B17</f>
        <v>0</v>
      </c>
      <c r="AE60" s="89" t="str">
        <f t="shared" ref="AE60:BE60" si="40">C17</f>
        <v>0</v>
      </c>
      <c r="AF60" s="89" t="str">
        <f t="shared" si="40"/>
        <v>1</v>
      </c>
      <c r="AG60" s="144" t="str">
        <f t="shared" si="40"/>
        <v>1</v>
      </c>
      <c r="AH60" s="144" t="str">
        <f t="shared" si="40"/>
        <v>1</v>
      </c>
      <c r="AI60" s="144" t="str">
        <f t="shared" si="40"/>
        <v>1</v>
      </c>
      <c r="AJ60" s="144" t="str">
        <f t="shared" si="40"/>
        <v>1</v>
      </c>
      <c r="AK60" s="144" t="str">
        <f t="shared" si="40"/>
        <v>1</v>
      </c>
      <c r="AL60" s="144" t="str">
        <f t="shared" si="40"/>
        <v>0</v>
      </c>
      <c r="AM60" s="144" t="str">
        <f t="shared" si="40"/>
        <v>0</v>
      </c>
      <c r="AN60" s="89" t="str">
        <f t="shared" si="40"/>
        <v>0</v>
      </c>
      <c r="AO60" s="89" t="str">
        <f t="shared" si="40"/>
        <v>0</v>
      </c>
      <c r="AP60" s="89" t="str">
        <f t="shared" si="40"/>
        <v>1</v>
      </c>
      <c r="AQ60" s="89" t="str">
        <f t="shared" si="40"/>
        <v>1</v>
      </c>
      <c r="AR60" s="89" t="str">
        <f t="shared" si="40"/>
        <v>0</v>
      </c>
      <c r="AS60" s="89" t="str">
        <f t="shared" si="40"/>
        <v>0</v>
      </c>
      <c r="AT60" s="89" t="str">
        <f t="shared" si="40"/>
        <v>1</v>
      </c>
      <c r="AU60" s="144" t="str">
        <f t="shared" si="40"/>
        <v>1</v>
      </c>
      <c r="AV60" s="144" t="str">
        <f t="shared" si="40"/>
        <v>1</v>
      </c>
      <c r="AW60" s="144" t="str">
        <f t="shared" si="40"/>
        <v>1</v>
      </c>
      <c r="AX60" s="144" t="str">
        <f t="shared" si="40"/>
        <v>1</v>
      </c>
      <c r="AY60" s="144" t="str">
        <f t="shared" si="40"/>
        <v>0</v>
      </c>
      <c r="AZ60" s="144" t="str">
        <f t="shared" si="40"/>
        <v>1</v>
      </c>
      <c r="BA60" s="144" t="str">
        <f t="shared" si="40"/>
        <v>0</v>
      </c>
      <c r="BB60" s="89" t="str">
        <f t="shared" si="40"/>
        <v>0</v>
      </c>
      <c r="BC60" s="89" t="str">
        <f t="shared" si="40"/>
        <v>0</v>
      </c>
      <c r="BD60" s="89" t="str">
        <f t="shared" si="40"/>
        <v>1</v>
      </c>
      <c r="BE60" s="89" t="str">
        <f t="shared" si="40"/>
        <v>1</v>
      </c>
    </row>
    <row r="61" spans="1:57" ht="18">
      <c r="A61" s="102" t="s">
        <v>344</v>
      </c>
      <c r="B61" s="93" t="str">
        <f>B19</f>
        <v>1</v>
      </c>
      <c r="C61" s="144" t="str">
        <f t="shared" ref="C61:AC61" si="41">C19</f>
        <v>1</v>
      </c>
      <c r="D61" s="144" t="str">
        <f t="shared" si="41"/>
        <v>1</v>
      </c>
      <c r="E61" s="144" t="str">
        <f t="shared" si="41"/>
        <v>1</v>
      </c>
      <c r="F61" s="144" t="str">
        <f t="shared" si="41"/>
        <v>0</v>
      </c>
      <c r="G61" s="144" t="str">
        <f t="shared" si="41"/>
        <v>0</v>
      </c>
      <c r="H61" s="144" t="str">
        <f t="shared" si="41"/>
        <v>0</v>
      </c>
      <c r="I61" s="144" t="str">
        <f t="shared" si="41"/>
        <v>0</v>
      </c>
      <c r="J61" s="89" t="str">
        <f t="shared" si="41"/>
        <v>0</v>
      </c>
      <c r="K61" s="89" t="str">
        <f t="shared" si="41"/>
        <v>0</v>
      </c>
      <c r="L61" s="89" t="str">
        <f t="shared" si="41"/>
        <v>0</v>
      </c>
      <c r="M61" s="89" t="str">
        <f t="shared" si="41"/>
        <v>0</v>
      </c>
      <c r="N61" s="89" t="str">
        <f t="shared" si="41"/>
        <v>1</v>
      </c>
      <c r="O61" s="89" t="str">
        <f t="shared" si="41"/>
        <v>1</v>
      </c>
      <c r="P61" s="89" t="str">
        <f t="shared" si="41"/>
        <v>0</v>
      </c>
      <c r="Q61" s="144" t="str">
        <f t="shared" si="41"/>
        <v>0</v>
      </c>
      <c r="R61" s="144" t="str">
        <f t="shared" si="41"/>
        <v>1</v>
      </c>
      <c r="S61" s="144" t="str">
        <f t="shared" si="41"/>
        <v>1</v>
      </c>
      <c r="T61" s="144" t="str">
        <f t="shared" si="41"/>
        <v>1</v>
      </c>
      <c r="U61" s="144" t="str">
        <f t="shared" si="41"/>
        <v>0</v>
      </c>
      <c r="V61" s="144" t="str">
        <f t="shared" si="41"/>
        <v>1</v>
      </c>
      <c r="W61" s="144" t="str">
        <f t="shared" si="41"/>
        <v>0</v>
      </c>
      <c r="X61" s="89" t="str">
        <f t="shared" si="41"/>
        <v>1</v>
      </c>
      <c r="Y61" s="89" t="str">
        <f t="shared" si="41"/>
        <v>1</v>
      </c>
      <c r="Z61" s="89" t="str">
        <f t="shared" si="41"/>
        <v>0</v>
      </c>
      <c r="AA61" s="89" t="str">
        <f t="shared" si="41"/>
        <v>0</v>
      </c>
      <c r="AB61" s="89" t="str">
        <f t="shared" si="41"/>
        <v>0</v>
      </c>
      <c r="AC61" s="89" t="str">
        <f t="shared" si="41"/>
        <v>0</v>
      </c>
      <c r="AD61" s="89" t="str">
        <f>B20</f>
        <v>1</v>
      </c>
      <c r="AE61" s="144" t="str">
        <f t="shared" ref="AE61:BE61" si="42">C20</f>
        <v>1</v>
      </c>
      <c r="AF61" s="144" t="str">
        <f t="shared" si="42"/>
        <v>1</v>
      </c>
      <c r="AG61" s="144" t="str">
        <f t="shared" si="42"/>
        <v>1</v>
      </c>
      <c r="AH61" s="144" t="str">
        <f t="shared" si="42"/>
        <v>1</v>
      </c>
      <c r="AI61" s="144" t="str">
        <f t="shared" si="42"/>
        <v>1</v>
      </c>
      <c r="AJ61" s="144" t="str">
        <f t="shared" si="42"/>
        <v>0</v>
      </c>
      <c r="AK61" s="144" t="str">
        <f t="shared" si="42"/>
        <v>0</v>
      </c>
      <c r="AL61" s="89" t="str">
        <f t="shared" si="42"/>
        <v>0</v>
      </c>
      <c r="AM61" s="89" t="str">
        <f t="shared" si="42"/>
        <v>0</v>
      </c>
      <c r="AN61" s="89" t="str">
        <f t="shared" si="42"/>
        <v>1</v>
      </c>
      <c r="AO61" s="89" t="str">
        <f t="shared" si="42"/>
        <v>1</v>
      </c>
      <c r="AP61" s="89" t="str">
        <f t="shared" si="42"/>
        <v>0</v>
      </c>
      <c r="AQ61" s="89" t="str">
        <f t="shared" si="42"/>
        <v>0</v>
      </c>
      <c r="AR61" s="89" t="str">
        <f t="shared" si="42"/>
        <v>1</v>
      </c>
      <c r="AS61" s="144" t="str">
        <f t="shared" si="42"/>
        <v>1</v>
      </c>
      <c r="AT61" s="144" t="str">
        <f t="shared" si="42"/>
        <v>1</v>
      </c>
      <c r="AU61" s="144" t="str">
        <f t="shared" si="42"/>
        <v>1</v>
      </c>
      <c r="AV61" s="144" t="str">
        <f t="shared" si="42"/>
        <v>1</v>
      </c>
      <c r="AW61" s="144" t="str">
        <f t="shared" si="42"/>
        <v>0</v>
      </c>
      <c r="AX61" s="144" t="str">
        <f t="shared" si="42"/>
        <v>1</v>
      </c>
      <c r="AY61" s="144" t="str">
        <f t="shared" si="42"/>
        <v>0</v>
      </c>
      <c r="AZ61" s="89" t="str">
        <f t="shared" si="42"/>
        <v>0</v>
      </c>
      <c r="BA61" s="89" t="str">
        <f t="shared" si="42"/>
        <v>0</v>
      </c>
      <c r="BB61" s="89" t="str">
        <f t="shared" si="42"/>
        <v>1</v>
      </c>
      <c r="BC61" s="89" t="str">
        <f t="shared" si="42"/>
        <v>1</v>
      </c>
      <c r="BD61" s="89" t="str">
        <f t="shared" si="42"/>
        <v>0</v>
      </c>
      <c r="BE61" s="89" t="str">
        <f t="shared" si="42"/>
        <v>0</v>
      </c>
    </row>
    <row r="62" spans="1:57" ht="18">
      <c r="A62" s="102" t="s">
        <v>343</v>
      </c>
      <c r="B62" s="145" t="str">
        <f>B22</f>
        <v>1</v>
      </c>
      <c r="C62" s="144" t="str">
        <f t="shared" ref="C62:AC62" si="43">C22</f>
        <v>1</v>
      </c>
      <c r="D62" s="144" t="str">
        <f t="shared" si="43"/>
        <v>0</v>
      </c>
      <c r="E62" s="144" t="str">
        <f t="shared" si="43"/>
        <v>0</v>
      </c>
      <c r="F62" s="144" t="str">
        <f t="shared" si="43"/>
        <v>0</v>
      </c>
      <c r="G62" s="144" t="str">
        <f t="shared" si="43"/>
        <v>0</v>
      </c>
      <c r="H62" s="89" t="str">
        <f t="shared" si="43"/>
        <v>0</v>
      </c>
      <c r="I62" s="89" t="str">
        <f t="shared" si="43"/>
        <v>0</v>
      </c>
      <c r="J62" s="89" t="str">
        <f t="shared" si="43"/>
        <v>0</v>
      </c>
      <c r="K62" s="89" t="str">
        <f t="shared" si="43"/>
        <v>0</v>
      </c>
      <c r="L62" s="89" t="str">
        <f t="shared" si="43"/>
        <v>1</v>
      </c>
      <c r="M62" s="89" t="str">
        <f t="shared" si="43"/>
        <v>1</v>
      </c>
      <c r="N62" s="89" t="str">
        <f t="shared" si="43"/>
        <v>0</v>
      </c>
      <c r="O62" s="144" t="str">
        <f t="shared" si="43"/>
        <v>0</v>
      </c>
      <c r="P62" s="144" t="str">
        <f t="shared" si="43"/>
        <v>1</v>
      </c>
      <c r="Q62" s="144" t="str">
        <f t="shared" si="43"/>
        <v>1</v>
      </c>
      <c r="R62" s="144" t="str">
        <f t="shared" si="43"/>
        <v>1</v>
      </c>
      <c r="S62" s="144" t="str">
        <f t="shared" si="43"/>
        <v>0</v>
      </c>
      <c r="T62" s="144" t="str">
        <f t="shared" si="43"/>
        <v>1</v>
      </c>
      <c r="U62" s="144" t="str">
        <f t="shared" si="43"/>
        <v>0</v>
      </c>
      <c r="V62" s="89" t="str">
        <f t="shared" si="43"/>
        <v>1</v>
      </c>
      <c r="W62" s="89" t="str">
        <f t="shared" si="43"/>
        <v>1</v>
      </c>
      <c r="X62" s="89" t="str">
        <f t="shared" si="43"/>
        <v>0</v>
      </c>
      <c r="Y62" s="89" t="str">
        <f t="shared" si="43"/>
        <v>0</v>
      </c>
      <c r="Z62" s="89" t="str">
        <f t="shared" si="43"/>
        <v>0</v>
      </c>
      <c r="AA62" s="89" t="str">
        <f t="shared" si="43"/>
        <v>0</v>
      </c>
      <c r="AB62" s="89" t="str">
        <f t="shared" si="43"/>
        <v>1</v>
      </c>
      <c r="AC62" s="144" t="str">
        <f t="shared" si="43"/>
        <v>1</v>
      </c>
      <c r="AD62" s="144" t="str">
        <f>B23</f>
        <v>1</v>
      </c>
      <c r="AE62" s="144" t="str">
        <f t="shared" ref="AE62:BE62" si="44">C23</f>
        <v>1</v>
      </c>
      <c r="AF62" s="144" t="str">
        <f t="shared" si="44"/>
        <v>1</v>
      </c>
      <c r="AG62" s="144" t="str">
        <f t="shared" si="44"/>
        <v>1</v>
      </c>
      <c r="AH62" s="144" t="str">
        <f t="shared" si="44"/>
        <v>0</v>
      </c>
      <c r="AI62" s="144" t="str">
        <f t="shared" si="44"/>
        <v>0</v>
      </c>
      <c r="AJ62" s="89" t="str">
        <f t="shared" si="44"/>
        <v>0</v>
      </c>
      <c r="AK62" s="89" t="str">
        <f t="shared" si="44"/>
        <v>0</v>
      </c>
      <c r="AL62" s="89" t="str">
        <f t="shared" si="44"/>
        <v>1</v>
      </c>
      <c r="AM62" s="89" t="str">
        <f t="shared" si="44"/>
        <v>1</v>
      </c>
      <c r="AN62" s="89" t="str">
        <f t="shared" si="44"/>
        <v>0</v>
      </c>
      <c r="AO62" s="89" t="str">
        <f t="shared" si="44"/>
        <v>0</v>
      </c>
      <c r="AP62" s="89" t="str">
        <f t="shared" si="44"/>
        <v>1</v>
      </c>
      <c r="AQ62" s="144" t="str">
        <f t="shared" si="44"/>
        <v>1</v>
      </c>
      <c r="AR62" s="144" t="str">
        <f t="shared" si="44"/>
        <v>1</v>
      </c>
      <c r="AS62" s="144" t="str">
        <f t="shared" si="44"/>
        <v>1</v>
      </c>
      <c r="AT62" s="144" t="str">
        <f t="shared" si="44"/>
        <v>1</v>
      </c>
      <c r="AU62" s="144" t="str">
        <f t="shared" si="44"/>
        <v>0</v>
      </c>
      <c r="AV62" s="144" t="str">
        <f t="shared" si="44"/>
        <v>1</v>
      </c>
      <c r="AW62" s="144" t="str">
        <f t="shared" si="44"/>
        <v>0</v>
      </c>
      <c r="AX62" s="89" t="str">
        <f t="shared" si="44"/>
        <v>0</v>
      </c>
      <c r="AY62" s="89" t="str">
        <f t="shared" si="44"/>
        <v>0</v>
      </c>
      <c r="AZ62" s="89" t="str">
        <f t="shared" si="44"/>
        <v>1</v>
      </c>
      <c r="BA62" s="89" t="str">
        <f t="shared" si="44"/>
        <v>1</v>
      </c>
      <c r="BB62" s="89" t="str">
        <f t="shared" si="44"/>
        <v>0</v>
      </c>
      <c r="BC62" s="89" t="str">
        <f t="shared" si="44"/>
        <v>0</v>
      </c>
      <c r="BD62" s="89" t="str">
        <f t="shared" si="44"/>
        <v>1</v>
      </c>
      <c r="BE62" s="144" t="str">
        <f t="shared" si="44"/>
        <v>1</v>
      </c>
    </row>
    <row r="63" spans="1:57" ht="18">
      <c r="A63" s="102" t="s">
        <v>342</v>
      </c>
      <c r="B63" s="145" t="str">
        <f>B25</f>
        <v>0</v>
      </c>
      <c r="C63" s="144" t="str">
        <f t="shared" ref="C63:AC63" si="45">C25</f>
        <v>0</v>
      </c>
      <c r="D63" s="144" t="str">
        <f t="shared" si="45"/>
        <v>0</v>
      </c>
      <c r="E63" s="144" t="str">
        <f t="shared" si="45"/>
        <v>0</v>
      </c>
      <c r="F63" s="89" t="str">
        <f t="shared" si="45"/>
        <v>0</v>
      </c>
      <c r="G63" s="89" t="str">
        <f t="shared" si="45"/>
        <v>0</v>
      </c>
      <c r="H63" s="89" t="str">
        <f t="shared" si="45"/>
        <v>0</v>
      </c>
      <c r="I63" s="89" t="str">
        <f t="shared" si="45"/>
        <v>0</v>
      </c>
      <c r="J63" s="89" t="str">
        <f t="shared" si="45"/>
        <v>1</v>
      </c>
      <c r="K63" s="89" t="str">
        <f t="shared" si="45"/>
        <v>1</v>
      </c>
      <c r="L63" s="89" t="str">
        <f t="shared" si="45"/>
        <v>0</v>
      </c>
      <c r="M63" s="144" t="str">
        <f t="shared" si="45"/>
        <v>0</v>
      </c>
      <c r="N63" s="144" t="str">
        <f t="shared" si="45"/>
        <v>1</v>
      </c>
      <c r="O63" s="144" t="str">
        <f t="shared" si="45"/>
        <v>1</v>
      </c>
      <c r="P63" s="144" t="str">
        <f t="shared" si="45"/>
        <v>1</v>
      </c>
      <c r="Q63" s="144" t="str">
        <f t="shared" si="45"/>
        <v>0</v>
      </c>
      <c r="R63" s="144" t="str">
        <f t="shared" si="45"/>
        <v>1</v>
      </c>
      <c r="S63" s="144" t="str">
        <f t="shared" si="45"/>
        <v>0</v>
      </c>
      <c r="T63" s="89" t="str">
        <f t="shared" si="45"/>
        <v>1</v>
      </c>
      <c r="U63" s="89" t="str">
        <f t="shared" si="45"/>
        <v>1</v>
      </c>
      <c r="V63" s="89" t="str">
        <f t="shared" si="45"/>
        <v>0</v>
      </c>
      <c r="W63" s="89" t="str">
        <f t="shared" si="45"/>
        <v>0</v>
      </c>
      <c r="X63" s="89" t="str">
        <f t="shared" si="45"/>
        <v>0</v>
      </c>
      <c r="Y63" s="89" t="str">
        <f t="shared" si="45"/>
        <v>0</v>
      </c>
      <c r="Z63" s="89" t="str">
        <f t="shared" si="45"/>
        <v>1</v>
      </c>
      <c r="AA63" s="144" t="str">
        <f t="shared" si="45"/>
        <v>1</v>
      </c>
      <c r="AB63" s="144" t="str">
        <f t="shared" si="45"/>
        <v>1</v>
      </c>
      <c r="AC63" s="144" t="str">
        <f t="shared" si="45"/>
        <v>1</v>
      </c>
      <c r="AD63" s="144" t="str">
        <f>B26</f>
        <v>1</v>
      </c>
      <c r="AE63" s="144" t="str">
        <f t="shared" ref="AE63:BE63" si="46">C26</f>
        <v>1</v>
      </c>
      <c r="AF63" s="144" t="str">
        <f t="shared" si="46"/>
        <v>0</v>
      </c>
      <c r="AG63" s="144" t="str">
        <f t="shared" si="46"/>
        <v>0</v>
      </c>
      <c r="AH63" s="89" t="str">
        <f t="shared" si="46"/>
        <v>0</v>
      </c>
      <c r="AI63" s="89" t="str">
        <f t="shared" si="46"/>
        <v>0</v>
      </c>
      <c r="AJ63" s="89" t="str">
        <f t="shared" si="46"/>
        <v>1</v>
      </c>
      <c r="AK63" s="89" t="str">
        <f t="shared" si="46"/>
        <v>1</v>
      </c>
      <c r="AL63" s="89" t="str">
        <f t="shared" si="46"/>
        <v>0</v>
      </c>
      <c r="AM63" s="89" t="str">
        <f t="shared" si="46"/>
        <v>0</v>
      </c>
      <c r="AN63" s="89" t="str">
        <f t="shared" si="46"/>
        <v>1</v>
      </c>
      <c r="AO63" s="144" t="str">
        <f t="shared" si="46"/>
        <v>1</v>
      </c>
      <c r="AP63" s="144" t="str">
        <f t="shared" si="46"/>
        <v>1</v>
      </c>
      <c r="AQ63" s="144" t="str">
        <f t="shared" si="46"/>
        <v>1</v>
      </c>
      <c r="AR63" s="144" t="str">
        <f t="shared" si="46"/>
        <v>1</v>
      </c>
      <c r="AS63" s="144" t="str">
        <f t="shared" si="46"/>
        <v>0</v>
      </c>
      <c r="AT63" s="144" t="str">
        <f t="shared" si="46"/>
        <v>1</v>
      </c>
      <c r="AU63" s="144" t="str">
        <f t="shared" si="46"/>
        <v>0</v>
      </c>
      <c r="AV63" s="89" t="str">
        <f t="shared" si="46"/>
        <v>0</v>
      </c>
      <c r="AW63" s="89" t="str">
        <f t="shared" si="46"/>
        <v>0</v>
      </c>
      <c r="AX63" s="89" t="str">
        <f t="shared" si="46"/>
        <v>1</v>
      </c>
      <c r="AY63" s="89" t="str">
        <f t="shared" si="46"/>
        <v>1</v>
      </c>
      <c r="AZ63" s="89" t="str">
        <f t="shared" si="46"/>
        <v>0</v>
      </c>
      <c r="BA63" s="89" t="str">
        <f t="shared" si="46"/>
        <v>0</v>
      </c>
      <c r="BB63" s="89" t="str">
        <f t="shared" si="46"/>
        <v>1</v>
      </c>
      <c r="BC63" s="144" t="str">
        <f t="shared" si="46"/>
        <v>1</v>
      </c>
      <c r="BD63" s="144" t="str">
        <f t="shared" si="46"/>
        <v>1</v>
      </c>
      <c r="BE63" s="144" t="str">
        <f t="shared" si="46"/>
        <v>1</v>
      </c>
    </row>
    <row r="64" spans="1:57" ht="18">
      <c r="A64" s="102" t="s">
        <v>341</v>
      </c>
      <c r="B64" s="145" t="str">
        <f>B28</f>
        <v>0</v>
      </c>
      <c r="C64" s="144" t="str">
        <f t="shared" ref="C64:AC64" si="47">C28</f>
        <v>0</v>
      </c>
      <c r="D64" s="89" t="str">
        <f t="shared" si="47"/>
        <v>0</v>
      </c>
      <c r="E64" s="89" t="str">
        <f t="shared" si="47"/>
        <v>0</v>
      </c>
      <c r="F64" s="89" t="str">
        <f t="shared" si="47"/>
        <v>0</v>
      </c>
      <c r="G64" s="89" t="str">
        <f t="shared" si="47"/>
        <v>0</v>
      </c>
      <c r="H64" s="89" t="str">
        <f t="shared" si="47"/>
        <v>1</v>
      </c>
      <c r="I64" s="89" t="str">
        <f t="shared" si="47"/>
        <v>1</v>
      </c>
      <c r="J64" s="89" t="str">
        <f t="shared" si="47"/>
        <v>0</v>
      </c>
      <c r="K64" s="144" t="str">
        <f t="shared" si="47"/>
        <v>0</v>
      </c>
      <c r="L64" s="144" t="str">
        <f t="shared" si="47"/>
        <v>1</v>
      </c>
      <c r="M64" s="144" t="str">
        <f t="shared" si="47"/>
        <v>1</v>
      </c>
      <c r="N64" s="144" t="str">
        <f t="shared" si="47"/>
        <v>1</v>
      </c>
      <c r="O64" s="144" t="str">
        <f t="shared" si="47"/>
        <v>0</v>
      </c>
      <c r="P64" s="144" t="str">
        <f t="shared" si="47"/>
        <v>1</v>
      </c>
      <c r="Q64" s="144" t="str">
        <f t="shared" si="47"/>
        <v>0</v>
      </c>
      <c r="R64" s="89" t="str">
        <f t="shared" si="47"/>
        <v>1</v>
      </c>
      <c r="S64" s="89" t="str">
        <f t="shared" si="47"/>
        <v>1</v>
      </c>
      <c r="T64" s="89" t="str">
        <f t="shared" si="47"/>
        <v>0</v>
      </c>
      <c r="U64" s="89" t="str">
        <f t="shared" si="47"/>
        <v>0</v>
      </c>
      <c r="V64" s="89" t="str">
        <f t="shared" si="47"/>
        <v>0</v>
      </c>
      <c r="W64" s="89" t="str">
        <f t="shared" si="47"/>
        <v>0</v>
      </c>
      <c r="X64" s="89" t="str">
        <f t="shared" si="47"/>
        <v>1</v>
      </c>
      <c r="Y64" s="144" t="str">
        <f t="shared" si="47"/>
        <v>1</v>
      </c>
      <c r="Z64" s="144" t="str">
        <f t="shared" si="47"/>
        <v>1</v>
      </c>
      <c r="AA64" s="144" t="str">
        <f t="shared" si="47"/>
        <v>1</v>
      </c>
      <c r="AB64" s="144" t="str">
        <f t="shared" si="47"/>
        <v>0</v>
      </c>
      <c r="AC64" s="144" t="str">
        <f t="shared" si="47"/>
        <v>0</v>
      </c>
      <c r="AD64" s="144" t="str">
        <f>B29</f>
        <v>0</v>
      </c>
      <c r="AE64" s="144" t="str">
        <f t="shared" ref="AE64:BE64" si="48">C29</f>
        <v>0</v>
      </c>
      <c r="AF64" s="89" t="str">
        <f t="shared" si="48"/>
        <v>0</v>
      </c>
      <c r="AG64" s="89" t="str">
        <f t="shared" si="48"/>
        <v>0</v>
      </c>
      <c r="AH64" s="89" t="str">
        <f t="shared" si="48"/>
        <v>1</v>
      </c>
      <c r="AI64" s="89" t="str">
        <f t="shared" si="48"/>
        <v>1</v>
      </c>
      <c r="AJ64" s="89" t="str">
        <f t="shared" si="48"/>
        <v>0</v>
      </c>
      <c r="AK64" s="89" t="str">
        <f t="shared" si="48"/>
        <v>0</v>
      </c>
      <c r="AL64" s="89" t="str">
        <f t="shared" si="48"/>
        <v>1</v>
      </c>
      <c r="AM64" s="144" t="str">
        <f t="shared" si="48"/>
        <v>1</v>
      </c>
      <c r="AN64" s="144" t="str">
        <f t="shared" si="48"/>
        <v>1</v>
      </c>
      <c r="AO64" s="144" t="str">
        <f t="shared" si="48"/>
        <v>1</v>
      </c>
      <c r="AP64" s="144" t="str">
        <f t="shared" si="48"/>
        <v>1</v>
      </c>
      <c r="AQ64" s="144" t="str">
        <f t="shared" si="48"/>
        <v>0</v>
      </c>
      <c r="AR64" s="144" t="str">
        <f t="shared" si="48"/>
        <v>1</v>
      </c>
      <c r="AS64" s="144" t="str">
        <f t="shared" si="48"/>
        <v>0</v>
      </c>
      <c r="AT64" s="89" t="str">
        <f t="shared" si="48"/>
        <v>0</v>
      </c>
      <c r="AU64" s="89" t="str">
        <f t="shared" si="48"/>
        <v>0</v>
      </c>
      <c r="AV64" s="89" t="str">
        <f t="shared" si="48"/>
        <v>1</v>
      </c>
      <c r="AW64" s="89" t="str">
        <f t="shared" si="48"/>
        <v>1</v>
      </c>
      <c r="AX64" s="89" t="str">
        <f t="shared" si="48"/>
        <v>0</v>
      </c>
      <c r="AY64" s="89" t="str">
        <f t="shared" si="48"/>
        <v>0</v>
      </c>
      <c r="AZ64" s="89" t="str">
        <f t="shared" si="48"/>
        <v>1</v>
      </c>
      <c r="BA64" s="144" t="str">
        <f t="shared" si="48"/>
        <v>1</v>
      </c>
      <c r="BB64" s="144" t="str">
        <f t="shared" si="48"/>
        <v>1</v>
      </c>
      <c r="BC64" s="144" t="str">
        <f t="shared" si="48"/>
        <v>1</v>
      </c>
      <c r="BD64" s="144" t="str">
        <f t="shared" si="48"/>
        <v>1</v>
      </c>
      <c r="BE64" s="144" t="str">
        <f t="shared" si="48"/>
        <v>1</v>
      </c>
    </row>
    <row r="65" spans="1:57" ht="18">
      <c r="A65" s="102" t="s">
        <v>340</v>
      </c>
      <c r="B65" s="93" t="str">
        <f>B31</f>
        <v>0</v>
      </c>
      <c r="C65" s="89" t="str">
        <f t="shared" ref="C65:AC65" si="49">C31</f>
        <v>0</v>
      </c>
      <c r="D65" s="89" t="str">
        <f t="shared" si="49"/>
        <v>0</v>
      </c>
      <c r="E65" s="89" t="str">
        <f t="shared" si="49"/>
        <v>0</v>
      </c>
      <c r="F65" s="89" t="str">
        <f t="shared" si="49"/>
        <v>1</v>
      </c>
      <c r="G65" s="89" t="str">
        <f t="shared" si="49"/>
        <v>1</v>
      </c>
      <c r="H65" s="89" t="str">
        <f t="shared" si="49"/>
        <v>0</v>
      </c>
      <c r="I65" s="144" t="str">
        <f t="shared" si="49"/>
        <v>0</v>
      </c>
      <c r="J65" s="144" t="str">
        <f t="shared" si="49"/>
        <v>1</v>
      </c>
      <c r="K65" s="144" t="str">
        <f t="shared" si="49"/>
        <v>1</v>
      </c>
      <c r="L65" s="144" t="str">
        <f t="shared" si="49"/>
        <v>1</v>
      </c>
      <c r="M65" s="144" t="str">
        <f t="shared" si="49"/>
        <v>0</v>
      </c>
      <c r="N65" s="144" t="str">
        <f t="shared" si="49"/>
        <v>1</v>
      </c>
      <c r="O65" s="144" t="str">
        <f t="shared" si="49"/>
        <v>0</v>
      </c>
      <c r="P65" s="89" t="str">
        <f t="shared" si="49"/>
        <v>1</v>
      </c>
      <c r="Q65" s="89" t="str">
        <f t="shared" si="49"/>
        <v>1</v>
      </c>
      <c r="R65" s="89" t="str">
        <f t="shared" si="49"/>
        <v>0</v>
      </c>
      <c r="S65" s="89" t="str">
        <f t="shared" si="49"/>
        <v>0</v>
      </c>
      <c r="T65" s="89" t="str">
        <f t="shared" si="49"/>
        <v>0</v>
      </c>
      <c r="U65" s="89" t="str">
        <f t="shared" si="49"/>
        <v>0</v>
      </c>
      <c r="V65" s="89" t="str">
        <f t="shared" si="49"/>
        <v>1</v>
      </c>
      <c r="W65" s="144" t="str">
        <f t="shared" si="49"/>
        <v>1</v>
      </c>
      <c r="X65" s="144" t="str">
        <f t="shared" si="49"/>
        <v>1</v>
      </c>
      <c r="Y65" s="144" t="str">
        <f t="shared" si="49"/>
        <v>1</v>
      </c>
      <c r="Z65" s="144" t="str">
        <f t="shared" si="49"/>
        <v>0</v>
      </c>
      <c r="AA65" s="144" t="str">
        <f t="shared" si="49"/>
        <v>0</v>
      </c>
      <c r="AB65" s="144" t="str">
        <f t="shared" si="49"/>
        <v>0</v>
      </c>
      <c r="AC65" s="144" t="str">
        <f t="shared" si="49"/>
        <v>0</v>
      </c>
      <c r="AD65" s="89" t="str">
        <f>B32</f>
        <v>0</v>
      </c>
      <c r="AE65" s="89" t="str">
        <f t="shared" ref="AE65:BE65" si="50">C32</f>
        <v>0</v>
      </c>
      <c r="AF65" s="89" t="str">
        <f t="shared" si="50"/>
        <v>1</v>
      </c>
      <c r="AG65" s="89" t="str">
        <f t="shared" si="50"/>
        <v>1</v>
      </c>
      <c r="AH65" s="89" t="str">
        <f t="shared" si="50"/>
        <v>0</v>
      </c>
      <c r="AI65" s="89" t="str">
        <f t="shared" si="50"/>
        <v>0</v>
      </c>
      <c r="AJ65" s="89" t="str">
        <f t="shared" si="50"/>
        <v>1</v>
      </c>
      <c r="AK65" s="144" t="str">
        <f t="shared" si="50"/>
        <v>1</v>
      </c>
      <c r="AL65" s="144" t="str">
        <f t="shared" si="50"/>
        <v>1</v>
      </c>
      <c r="AM65" s="144" t="str">
        <f t="shared" si="50"/>
        <v>1</v>
      </c>
      <c r="AN65" s="144" t="str">
        <f t="shared" si="50"/>
        <v>1</v>
      </c>
      <c r="AO65" s="144" t="str">
        <f t="shared" si="50"/>
        <v>0</v>
      </c>
      <c r="AP65" s="144" t="str">
        <f t="shared" si="50"/>
        <v>1</v>
      </c>
      <c r="AQ65" s="144" t="str">
        <f t="shared" si="50"/>
        <v>0</v>
      </c>
      <c r="AR65" s="89" t="str">
        <f t="shared" si="50"/>
        <v>0</v>
      </c>
      <c r="AS65" s="89" t="str">
        <f t="shared" si="50"/>
        <v>0</v>
      </c>
      <c r="AT65" s="89" t="str">
        <f t="shared" si="50"/>
        <v>1</v>
      </c>
      <c r="AU65" s="89" t="str">
        <f t="shared" si="50"/>
        <v>1</v>
      </c>
      <c r="AV65" s="89" t="str">
        <f t="shared" si="50"/>
        <v>0</v>
      </c>
      <c r="AW65" s="89" t="str">
        <f t="shared" si="50"/>
        <v>0</v>
      </c>
      <c r="AX65" s="89" t="str">
        <f t="shared" si="50"/>
        <v>1</v>
      </c>
      <c r="AY65" s="144" t="str">
        <f t="shared" si="50"/>
        <v>1</v>
      </c>
      <c r="AZ65" s="144" t="str">
        <f t="shared" si="50"/>
        <v>1</v>
      </c>
      <c r="BA65" s="144" t="str">
        <f t="shared" si="50"/>
        <v>1</v>
      </c>
      <c r="BB65" s="144" t="str">
        <f t="shared" si="50"/>
        <v>1</v>
      </c>
      <c r="BC65" s="144" t="str">
        <f t="shared" si="50"/>
        <v>1</v>
      </c>
      <c r="BD65" s="144" t="str">
        <f t="shared" si="50"/>
        <v>0</v>
      </c>
      <c r="BE65" s="144" t="str">
        <f t="shared" si="50"/>
        <v>0</v>
      </c>
    </row>
    <row r="66" spans="1:57" ht="18">
      <c r="A66" s="102" t="s">
        <v>339</v>
      </c>
      <c r="B66" s="93" t="str">
        <f>B34</f>
        <v>0</v>
      </c>
      <c r="C66" s="89" t="str">
        <f t="shared" ref="C66:AC66" si="51">C34</f>
        <v>0</v>
      </c>
      <c r="D66" s="89" t="str">
        <f t="shared" si="51"/>
        <v>0</v>
      </c>
      <c r="E66" s="89" t="str">
        <f t="shared" si="51"/>
        <v>1</v>
      </c>
      <c r="F66" s="89" t="str">
        <f t="shared" si="51"/>
        <v>1</v>
      </c>
      <c r="G66" s="89" t="str">
        <f t="shared" si="51"/>
        <v>0</v>
      </c>
      <c r="H66" s="144" t="str">
        <f t="shared" si="51"/>
        <v>0</v>
      </c>
      <c r="I66" s="144" t="str">
        <f t="shared" si="51"/>
        <v>1</v>
      </c>
      <c r="J66" s="144" t="str">
        <f t="shared" si="51"/>
        <v>1</v>
      </c>
      <c r="K66" s="144" t="str">
        <f t="shared" si="51"/>
        <v>1</v>
      </c>
      <c r="L66" s="144" t="str">
        <f t="shared" si="51"/>
        <v>0</v>
      </c>
      <c r="M66" s="144" t="str">
        <f t="shared" si="51"/>
        <v>1</v>
      </c>
      <c r="N66" s="144" t="str">
        <f t="shared" si="51"/>
        <v>0</v>
      </c>
      <c r="O66" s="89" t="str">
        <f t="shared" si="51"/>
        <v>1</v>
      </c>
      <c r="P66" s="89" t="str">
        <f t="shared" si="51"/>
        <v>1</v>
      </c>
      <c r="Q66" s="89" t="str">
        <f t="shared" si="51"/>
        <v>0</v>
      </c>
      <c r="R66" s="89" t="str">
        <f t="shared" si="51"/>
        <v>0</v>
      </c>
      <c r="S66" s="89" t="str">
        <f t="shared" si="51"/>
        <v>0</v>
      </c>
      <c r="T66" s="89" t="str">
        <f t="shared" si="51"/>
        <v>0</v>
      </c>
      <c r="U66" s="89" t="str">
        <f t="shared" si="51"/>
        <v>1</v>
      </c>
      <c r="V66" s="144" t="str">
        <f t="shared" si="51"/>
        <v>1</v>
      </c>
      <c r="W66" s="144" t="str">
        <f t="shared" si="51"/>
        <v>1</v>
      </c>
      <c r="X66" s="144" t="str">
        <f t="shared" si="51"/>
        <v>1</v>
      </c>
      <c r="Y66" s="144" t="str">
        <f t="shared" si="51"/>
        <v>0</v>
      </c>
      <c r="Z66" s="144" t="str">
        <f t="shared" si="51"/>
        <v>0</v>
      </c>
      <c r="AA66" s="144" t="str">
        <f t="shared" si="51"/>
        <v>0</v>
      </c>
      <c r="AB66" s="144" t="str">
        <f t="shared" si="51"/>
        <v>0</v>
      </c>
      <c r="AC66" s="89" t="str">
        <f t="shared" si="51"/>
        <v>0</v>
      </c>
      <c r="AD66" s="89" t="str">
        <f>B35</f>
        <v>0</v>
      </c>
      <c r="AE66" s="89" t="str">
        <f t="shared" ref="AE66:BE66" si="52">C35</f>
        <v>1</v>
      </c>
      <c r="AF66" s="89" t="str">
        <f t="shared" si="52"/>
        <v>1</v>
      </c>
      <c r="AG66" s="89" t="str">
        <f t="shared" si="52"/>
        <v>0</v>
      </c>
      <c r="AH66" s="89" t="str">
        <f t="shared" si="52"/>
        <v>0</v>
      </c>
      <c r="AI66" s="89" t="str">
        <f t="shared" si="52"/>
        <v>1</v>
      </c>
      <c r="AJ66" s="144" t="str">
        <f t="shared" si="52"/>
        <v>1</v>
      </c>
      <c r="AK66" s="144" t="str">
        <f t="shared" si="52"/>
        <v>1</v>
      </c>
      <c r="AL66" s="144" t="str">
        <f t="shared" si="52"/>
        <v>1</v>
      </c>
      <c r="AM66" s="144" t="str">
        <f t="shared" si="52"/>
        <v>1</v>
      </c>
      <c r="AN66" s="144" t="str">
        <f t="shared" si="52"/>
        <v>0</v>
      </c>
      <c r="AO66" s="144" t="str">
        <f t="shared" si="52"/>
        <v>1</v>
      </c>
      <c r="AP66" s="144" t="str">
        <f t="shared" si="52"/>
        <v>0</v>
      </c>
      <c r="AQ66" s="89" t="str">
        <f t="shared" si="52"/>
        <v>0</v>
      </c>
      <c r="AR66" s="89" t="str">
        <f t="shared" si="52"/>
        <v>0</v>
      </c>
      <c r="AS66" s="89" t="str">
        <f t="shared" si="52"/>
        <v>1</v>
      </c>
      <c r="AT66" s="89" t="str">
        <f t="shared" si="52"/>
        <v>1</v>
      </c>
      <c r="AU66" s="89" t="str">
        <f t="shared" si="52"/>
        <v>0</v>
      </c>
      <c r="AV66" s="89" t="str">
        <f t="shared" si="52"/>
        <v>0</v>
      </c>
      <c r="AW66" s="89" t="str">
        <f t="shared" si="52"/>
        <v>1</v>
      </c>
      <c r="AX66" s="144" t="str">
        <f t="shared" si="52"/>
        <v>1</v>
      </c>
      <c r="AY66" s="144" t="str">
        <f t="shared" si="52"/>
        <v>1</v>
      </c>
      <c r="AZ66" s="144" t="str">
        <f t="shared" si="52"/>
        <v>1</v>
      </c>
      <c r="BA66" s="144" t="str">
        <f t="shared" si="52"/>
        <v>1</v>
      </c>
      <c r="BB66" s="144" t="str">
        <f t="shared" si="52"/>
        <v>1</v>
      </c>
      <c r="BC66" s="144" t="str">
        <f t="shared" si="52"/>
        <v>0</v>
      </c>
      <c r="BD66" s="144" t="str">
        <f t="shared" si="52"/>
        <v>0</v>
      </c>
      <c r="BE66" s="89" t="str">
        <f t="shared" si="52"/>
        <v>0</v>
      </c>
    </row>
    <row r="67" spans="1:57" ht="18">
      <c r="A67" s="102" t="s">
        <v>338</v>
      </c>
      <c r="B67" s="93" t="str">
        <f>B37</f>
        <v>0</v>
      </c>
      <c r="C67" s="89" t="str">
        <f t="shared" ref="C67:AC67" si="53">C37</f>
        <v>1</v>
      </c>
      <c r="D67" s="89" t="str">
        <f t="shared" si="53"/>
        <v>1</v>
      </c>
      <c r="E67" s="89" t="str">
        <f t="shared" si="53"/>
        <v>0</v>
      </c>
      <c r="F67" s="144" t="str">
        <f t="shared" si="53"/>
        <v>0</v>
      </c>
      <c r="G67" s="144" t="str">
        <f t="shared" si="53"/>
        <v>1</v>
      </c>
      <c r="H67" s="144" t="str">
        <f t="shared" si="53"/>
        <v>1</v>
      </c>
      <c r="I67" s="144" t="str">
        <f t="shared" si="53"/>
        <v>1</v>
      </c>
      <c r="J67" s="144" t="str">
        <f t="shared" si="53"/>
        <v>0</v>
      </c>
      <c r="K67" s="144" t="str">
        <f t="shared" si="53"/>
        <v>1</v>
      </c>
      <c r="L67" s="144" t="str">
        <f t="shared" si="53"/>
        <v>0</v>
      </c>
      <c r="M67" s="89" t="str">
        <f t="shared" si="53"/>
        <v>1</v>
      </c>
      <c r="N67" s="89" t="str">
        <f t="shared" si="53"/>
        <v>1</v>
      </c>
      <c r="O67" s="89" t="str">
        <f t="shared" si="53"/>
        <v>0</v>
      </c>
      <c r="P67" s="89" t="str">
        <f t="shared" si="53"/>
        <v>0</v>
      </c>
      <c r="Q67" s="89" t="str">
        <f t="shared" si="53"/>
        <v>0</v>
      </c>
      <c r="R67" s="89" t="str">
        <f t="shared" si="53"/>
        <v>0</v>
      </c>
      <c r="S67" s="89" t="str">
        <f t="shared" si="53"/>
        <v>1</v>
      </c>
      <c r="T67" s="144" t="str">
        <f t="shared" si="53"/>
        <v>1</v>
      </c>
      <c r="U67" s="144" t="str">
        <f t="shared" si="53"/>
        <v>1</v>
      </c>
      <c r="V67" s="144" t="str">
        <f t="shared" si="53"/>
        <v>1</v>
      </c>
      <c r="W67" s="144" t="str">
        <f t="shared" si="53"/>
        <v>0</v>
      </c>
      <c r="X67" s="144" t="str">
        <f t="shared" si="53"/>
        <v>0</v>
      </c>
      <c r="Y67" s="144" t="str">
        <f t="shared" si="53"/>
        <v>0</v>
      </c>
      <c r="Z67" s="144" t="str">
        <f t="shared" si="53"/>
        <v>0</v>
      </c>
      <c r="AA67" s="89" t="str">
        <f t="shared" si="53"/>
        <v>0</v>
      </c>
      <c r="AB67" s="89" t="str">
        <f t="shared" si="53"/>
        <v>0</v>
      </c>
      <c r="AC67" s="89" t="str">
        <f t="shared" si="53"/>
        <v>0</v>
      </c>
      <c r="AD67" s="89" t="str">
        <f>B38</f>
        <v>1</v>
      </c>
      <c r="AE67" s="89" t="str">
        <f t="shared" ref="AE67:BE67" si="54">C38</f>
        <v>0</v>
      </c>
      <c r="AF67" s="89" t="str">
        <f t="shared" si="54"/>
        <v>0</v>
      </c>
      <c r="AG67" s="89" t="str">
        <f t="shared" si="54"/>
        <v>1</v>
      </c>
      <c r="AH67" s="144" t="str">
        <f t="shared" si="54"/>
        <v>1</v>
      </c>
      <c r="AI67" s="144" t="str">
        <f t="shared" si="54"/>
        <v>1</v>
      </c>
      <c r="AJ67" s="144" t="str">
        <f t="shared" si="54"/>
        <v>1</v>
      </c>
      <c r="AK67" s="144" t="str">
        <f t="shared" si="54"/>
        <v>1</v>
      </c>
      <c r="AL67" s="144" t="str">
        <f t="shared" si="54"/>
        <v>0</v>
      </c>
      <c r="AM67" s="144" t="str">
        <f t="shared" si="54"/>
        <v>1</v>
      </c>
      <c r="AN67" s="144" t="str">
        <f t="shared" si="54"/>
        <v>0</v>
      </c>
      <c r="AO67" s="89" t="str">
        <f t="shared" si="54"/>
        <v>0</v>
      </c>
      <c r="AP67" s="89" t="str">
        <f t="shared" si="54"/>
        <v>0</v>
      </c>
      <c r="AQ67" s="89" t="str">
        <f t="shared" si="54"/>
        <v>1</v>
      </c>
      <c r="AR67" s="89" t="str">
        <f t="shared" si="54"/>
        <v>1</v>
      </c>
      <c r="AS67" s="89" t="str">
        <f t="shared" si="54"/>
        <v>0</v>
      </c>
      <c r="AT67" s="89" t="str">
        <f t="shared" si="54"/>
        <v>0</v>
      </c>
      <c r="AU67" s="89" t="str">
        <f t="shared" si="54"/>
        <v>1</v>
      </c>
      <c r="AV67" s="144" t="str">
        <f t="shared" si="54"/>
        <v>1</v>
      </c>
      <c r="AW67" s="144" t="str">
        <f t="shared" si="54"/>
        <v>1</v>
      </c>
      <c r="AX67" s="144" t="str">
        <f t="shared" si="54"/>
        <v>1</v>
      </c>
      <c r="AY67" s="144" t="str">
        <f t="shared" si="54"/>
        <v>1</v>
      </c>
      <c r="AZ67" s="144" t="str">
        <f t="shared" si="54"/>
        <v>1</v>
      </c>
      <c r="BA67" s="144" t="str">
        <f t="shared" si="54"/>
        <v>0</v>
      </c>
      <c r="BB67" s="144" t="str">
        <f t="shared" si="54"/>
        <v>0</v>
      </c>
      <c r="BC67" s="89" t="str">
        <f t="shared" si="54"/>
        <v>0</v>
      </c>
      <c r="BD67" s="89" t="str">
        <f t="shared" si="54"/>
        <v>0</v>
      </c>
      <c r="BE67" s="89" t="str">
        <f t="shared" si="54"/>
        <v>1</v>
      </c>
    </row>
    <row r="68" spans="1:57" ht="18">
      <c r="A68" s="102" t="s">
        <v>337</v>
      </c>
      <c r="B68" s="93" t="str">
        <f>B40</f>
        <v>1</v>
      </c>
      <c r="C68" s="89" t="str">
        <f t="shared" ref="C68:AC68" si="55">C40</f>
        <v>0</v>
      </c>
      <c r="D68" s="144" t="str">
        <f t="shared" si="55"/>
        <v>0</v>
      </c>
      <c r="E68" s="144" t="str">
        <f t="shared" si="55"/>
        <v>1</v>
      </c>
      <c r="F68" s="144" t="str">
        <f t="shared" si="55"/>
        <v>1</v>
      </c>
      <c r="G68" s="144" t="str">
        <f t="shared" si="55"/>
        <v>1</v>
      </c>
      <c r="H68" s="144" t="str">
        <f t="shared" si="55"/>
        <v>0</v>
      </c>
      <c r="I68" s="144" t="str">
        <f t="shared" si="55"/>
        <v>1</v>
      </c>
      <c r="J68" s="144" t="str">
        <f t="shared" si="55"/>
        <v>0</v>
      </c>
      <c r="K68" s="89" t="str">
        <f t="shared" si="55"/>
        <v>1</v>
      </c>
      <c r="L68" s="89" t="str">
        <f t="shared" si="55"/>
        <v>1</v>
      </c>
      <c r="M68" s="89" t="str">
        <f t="shared" si="55"/>
        <v>0</v>
      </c>
      <c r="N68" s="89" t="str">
        <f t="shared" si="55"/>
        <v>0</v>
      </c>
      <c r="O68" s="89" t="str">
        <f t="shared" si="55"/>
        <v>0</v>
      </c>
      <c r="P68" s="89" t="str">
        <f t="shared" si="55"/>
        <v>0</v>
      </c>
      <c r="Q68" s="89" t="str">
        <f t="shared" si="55"/>
        <v>1</v>
      </c>
      <c r="R68" s="144" t="str">
        <f t="shared" si="55"/>
        <v>1</v>
      </c>
      <c r="S68" s="144" t="str">
        <f t="shared" si="55"/>
        <v>1</v>
      </c>
      <c r="T68" s="144" t="str">
        <f t="shared" si="55"/>
        <v>1</v>
      </c>
      <c r="U68" s="144" t="str">
        <f t="shared" si="55"/>
        <v>0</v>
      </c>
      <c r="V68" s="144" t="str">
        <f t="shared" si="55"/>
        <v>0</v>
      </c>
      <c r="W68" s="144" t="str">
        <f t="shared" si="55"/>
        <v>0</v>
      </c>
      <c r="X68" s="144" t="str">
        <f t="shared" si="55"/>
        <v>0</v>
      </c>
      <c r="Y68" s="89" t="str">
        <f t="shared" si="55"/>
        <v>0</v>
      </c>
      <c r="Z68" s="89" t="str">
        <f t="shared" si="55"/>
        <v>0</v>
      </c>
      <c r="AA68" s="89" t="str">
        <f t="shared" si="55"/>
        <v>0</v>
      </c>
      <c r="AB68" s="89" t="str">
        <f t="shared" si="55"/>
        <v>0</v>
      </c>
      <c r="AC68" s="89" t="str">
        <f t="shared" si="55"/>
        <v>1</v>
      </c>
      <c r="AD68" s="89" t="str">
        <f>B41</f>
        <v>0</v>
      </c>
      <c r="AE68" s="89" t="str">
        <f t="shared" ref="AE68:BE68" si="56">C41</f>
        <v>1</v>
      </c>
      <c r="AF68" s="144" t="str">
        <f t="shared" si="56"/>
        <v>1</v>
      </c>
      <c r="AG68" s="144" t="str">
        <f t="shared" si="56"/>
        <v>1</v>
      </c>
      <c r="AH68" s="144" t="str">
        <f t="shared" si="56"/>
        <v>1</v>
      </c>
      <c r="AI68" s="144" t="str">
        <f t="shared" si="56"/>
        <v>1</v>
      </c>
      <c r="AJ68" s="144" t="str">
        <f t="shared" si="56"/>
        <v>0</v>
      </c>
      <c r="AK68" s="144" t="str">
        <f t="shared" si="56"/>
        <v>1</v>
      </c>
      <c r="AL68" s="144" t="str">
        <f t="shared" si="56"/>
        <v>0</v>
      </c>
      <c r="AM68" s="89" t="str">
        <f t="shared" si="56"/>
        <v>0</v>
      </c>
      <c r="AN68" s="89" t="str">
        <f t="shared" si="56"/>
        <v>0</v>
      </c>
      <c r="AO68" s="89" t="str">
        <f t="shared" si="56"/>
        <v>1</v>
      </c>
      <c r="AP68" s="89" t="str">
        <f t="shared" si="56"/>
        <v>1</v>
      </c>
      <c r="AQ68" s="89" t="str">
        <f t="shared" si="56"/>
        <v>0</v>
      </c>
      <c r="AR68" s="89" t="str">
        <f t="shared" si="56"/>
        <v>0</v>
      </c>
      <c r="AS68" s="89" t="str">
        <f t="shared" si="56"/>
        <v>1</v>
      </c>
      <c r="AT68" s="144" t="str">
        <f t="shared" si="56"/>
        <v>1</v>
      </c>
      <c r="AU68" s="144" t="str">
        <f t="shared" si="56"/>
        <v>1</v>
      </c>
      <c r="AV68" s="144" t="str">
        <f t="shared" si="56"/>
        <v>1</v>
      </c>
      <c r="AW68" s="144" t="str">
        <f t="shared" si="56"/>
        <v>1</v>
      </c>
      <c r="AX68" s="144" t="str">
        <f t="shared" si="56"/>
        <v>1</v>
      </c>
      <c r="AY68" s="144" t="str">
        <f t="shared" si="56"/>
        <v>0</v>
      </c>
      <c r="AZ68" s="144" t="str">
        <f t="shared" si="56"/>
        <v>0</v>
      </c>
      <c r="BA68" s="89" t="str">
        <f t="shared" si="56"/>
        <v>0</v>
      </c>
      <c r="BB68" s="89" t="str">
        <f t="shared" si="56"/>
        <v>0</v>
      </c>
      <c r="BC68" s="89" t="str">
        <f t="shared" si="56"/>
        <v>1</v>
      </c>
      <c r="BD68" s="89" t="str">
        <f t="shared" si="56"/>
        <v>1</v>
      </c>
      <c r="BE68" s="89" t="str">
        <f t="shared" si="56"/>
        <v>0</v>
      </c>
    </row>
    <row r="69" spans="1:57" ht="18">
      <c r="A69" s="102" t="s">
        <v>336</v>
      </c>
      <c r="B69" s="145" t="str">
        <f>B43</f>
        <v>0</v>
      </c>
      <c r="C69" s="144" t="str">
        <f t="shared" ref="C69:AC69" si="57">C43</f>
        <v>1</v>
      </c>
      <c r="D69" s="144" t="str">
        <f t="shared" si="57"/>
        <v>1</v>
      </c>
      <c r="E69" s="144" t="str">
        <f t="shared" si="57"/>
        <v>1</v>
      </c>
      <c r="F69" s="144" t="str">
        <f t="shared" si="57"/>
        <v>0</v>
      </c>
      <c r="G69" s="144" t="str">
        <f t="shared" si="57"/>
        <v>1</v>
      </c>
      <c r="H69" s="144" t="str">
        <f t="shared" si="57"/>
        <v>0</v>
      </c>
      <c r="I69" s="89" t="str">
        <f t="shared" si="57"/>
        <v>1</v>
      </c>
      <c r="J69" s="89" t="str">
        <f t="shared" si="57"/>
        <v>1</v>
      </c>
      <c r="K69" s="89" t="str">
        <f t="shared" si="57"/>
        <v>0</v>
      </c>
      <c r="L69" s="89" t="str">
        <f t="shared" si="57"/>
        <v>0</v>
      </c>
      <c r="M69" s="89" t="str">
        <f t="shared" si="57"/>
        <v>0</v>
      </c>
      <c r="N69" s="89" t="str">
        <f t="shared" si="57"/>
        <v>0</v>
      </c>
      <c r="O69" s="89" t="str">
        <f t="shared" si="57"/>
        <v>1</v>
      </c>
      <c r="P69" s="144" t="str">
        <f t="shared" si="57"/>
        <v>1</v>
      </c>
      <c r="Q69" s="144" t="str">
        <f t="shared" si="57"/>
        <v>1</v>
      </c>
      <c r="R69" s="144" t="str">
        <f t="shared" si="57"/>
        <v>1</v>
      </c>
      <c r="S69" s="144" t="str">
        <f t="shared" si="57"/>
        <v>0</v>
      </c>
      <c r="T69" s="144" t="str">
        <f t="shared" si="57"/>
        <v>0</v>
      </c>
      <c r="U69" s="144" t="str">
        <f t="shared" si="57"/>
        <v>0</v>
      </c>
      <c r="V69" s="144" t="str">
        <f t="shared" si="57"/>
        <v>0</v>
      </c>
      <c r="W69" s="89" t="str">
        <f t="shared" si="57"/>
        <v>0</v>
      </c>
      <c r="X69" s="89" t="str">
        <f t="shared" si="57"/>
        <v>0</v>
      </c>
      <c r="Y69" s="89" t="str">
        <f t="shared" si="57"/>
        <v>0</v>
      </c>
      <c r="Z69" s="89" t="str">
        <f t="shared" si="57"/>
        <v>0</v>
      </c>
      <c r="AA69" s="89" t="str">
        <f t="shared" si="57"/>
        <v>1</v>
      </c>
      <c r="AB69" s="89" t="str">
        <f t="shared" si="57"/>
        <v>1</v>
      </c>
      <c r="AC69" s="89" t="str">
        <f t="shared" si="57"/>
        <v>0</v>
      </c>
      <c r="AD69" s="144" t="str">
        <f>B44</f>
        <v>1</v>
      </c>
      <c r="AE69" s="144" t="str">
        <f t="shared" ref="AE69:BE69" si="58">C44</f>
        <v>1</v>
      </c>
      <c r="AF69" s="144" t="str">
        <f t="shared" si="58"/>
        <v>1</v>
      </c>
      <c r="AG69" s="144" t="str">
        <f t="shared" si="58"/>
        <v>1</v>
      </c>
      <c r="AH69" s="144" t="str">
        <f t="shared" si="58"/>
        <v>0</v>
      </c>
      <c r="AI69" s="144" t="str">
        <f t="shared" si="58"/>
        <v>1</v>
      </c>
      <c r="AJ69" s="144" t="str">
        <f t="shared" si="58"/>
        <v>0</v>
      </c>
      <c r="AK69" s="89" t="str">
        <f t="shared" si="58"/>
        <v>0</v>
      </c>
      <c r="AL69" s="89" t="str">
        <f t="shared" si="58"/>
        <v>0</v>
      </c>
      <c r="AM69" s="89" t="str">
        <f t="shared" si="58"/>
        <v>1</v>
      </c>
      <c r="AN69" s="89" t="str">
        <f t="shared" si="58"/>
        <v>1</v>
      </c>
      <c r="AO69" s="89" t="str">
        <f t="shared" si="58"/>
        <v>0</v>
      </c>
      <c r="AP69" s="89" t="str">
        <f t="shared" si="58"/>
        <v>0</v>
      </c>
      <c r="AQ69" s="89" t="str">
        <f t="shared" si="58"/>
        <v>1</v>
      </c>
      <c r="AR69" s="144" t="str">
        <f t="shared" si="58"/>
        <v>1</v>
      </c>
      <c r="AS69" s="144" t="str">
        <f t="shared" si="58"/>
        <v>1</v>
      </c>
      <c r="AT69" s="144" t="str">
        <f t="shared" si="58"/>
        <v>1</v>
      </c>
      <c r="AU69" s="144" t="str">
        <f t="shared" si="58"/>
        <v>1</v>
      </c>
      <c r="AV69" s="144" t="str">
        <f t="shared" si="58"/>
        <v>1</v>
      </c>
      <c r="AW69" s="144" t="str">
        <f t="shared" si="58"/>
        <v>0</v>
      </c>
      <c r="AX69" s="144" t="str">
        <f t="shared" si="58"/>
        <v>0</v>
      </c>
      <c r="AY69" s="89" t="str">
        <f t="shared" si="58"/>
        <v>0</v>
      </c>
      <c r="AZ69" s="89" t="str">
        <f t="shared" si="58"/>
        <v>0</v>
      </c>
      <c r="BA69" s="89" t="str">
        <f t="shared" si="58"/>
        <v>1</v>
      </c>
      <c r="BB69" s="89" t="str">
        <f t="shared" si="58"/>
        <v>1</v>
      </c>
      <c r="BC69" s="89" t="str">
        <f t="shared" si="58"/>
        <v>0</v>
      </c>
      <c r="BD69" s="89" t="str">
        <f t="shared" si="58"/>
        <v>0</v>
      </c>
      <c r="BE69" s="89" t="str">
        <f t="shared" si="58"/>
        <v>1</v>
      </c>
    </row>
    <row r="70" spans="1:57" ht="18">
      <c r="A70" s="102" t="s">
        <v>335</v>
      </c>
      <c r="B70" s="145" t="str">
        <f>B46</f>
        <v>1</v>
      </c>
      <c r="C70" s="144" t="str">
        <f t="shared" ref="C70:AC70" si="59">C46</f>
        <v>1</v>
      </c>
      <c r="D70" s="144" t="str">
        <f t="shared" si="59"/>
        <v>0</v>
      </c>
      <c r="E70" s="144" t="str">
        <f t="shared" si="59"/>
        <v>1</v>
      </c>
      <c r="F70" s="144" t="str">
        <f t="shared" si="59"/>
        <v>0</v>
      </c>
      <c r="G70" s="89" t="str">
        <f t="shared" si="59"/>
        <v>1</v>
      </c>
      <c r="H70" s="89" t="str">
        <f t="shared" si="59"/>
        <v>1</v>
      </c>
      <c r="I70" s="89" t="str">
        <f t="shared" si="59"/>
        <v>0</v>
      </c>
      <c r="J70" s="89" t="str">
        <f t="shared" si="59"/>
        <v>0</v>
      </c>
      <c r="K70" s="89" t="str">
        <f t="shared" si="59"/>
        <v>0</v>
      </c>
      <c r="L70" s="89" t="str">
        <f t="shared" si="59"/>
        <v>0</v>
      </c>
      <c r="M70" s="89" t="str">
        <f t="shared" si="59"/>
        <v>1</v>
      </c>
      <c r="N70" s="144" t="str">
        <f t="shared" si="59"/>
        <v>1</v>
      </c>
      <c r="O70" s="144" t="str">
        <f t="shared" si="59"/>
        <v>1</v>
      </c>
      <c r="P70" s="144" t="str">
        <f t="shared" si="59"/>
        <v>1</v>
      </c>
      <c r="Q70" s="144" t="str">
        <f t="shared" si="59"/>
        <v>0</v>
      </c>
      <c r="R70" s="144" t="str">
        <f t="shared" si="59"/>
        <v>0</v>
      </c>
      <c r="S70" s="144" t="str">
        <f t="shared" si="59"/>
        <v>0</v>
      </c>
      <c r="T70" s="144" t="str">
        <f t="shared" si="59"/>
        <v>0</v>
      </c>
      <c r="U70" s="89" t="str">
        <f t="shared" si="59"/>
        <v>0</v>
      </c>
      <c r="V70" s="89" t="str">
        <f t="shared" si="59"/>
        <v>0</v>
      </c>
      <c r="W70" s="89" t="str">
        <f t="shared" si="59"/>
        <v>0</v>
      </c>
      <c r="X70" s="89" t="str">
        <f t="shared" si="59"/>
        <v>0</v>
      </c>
      <c r="Y70" s="89" t="str">
        <f t="shared" si="59"/>
        <v>1</v>
      </c>
      <c r="Z70" s="89" t="str">
        <f t="shared" si="59"/>
        <v>1</v>
      </c>
      <c r="AA70" s="89" t="str">
        <f t="shared" si="59"/>
        <v>0</v>
      </c>
      <c r="AB70" s="144" t="str">
        <f t="shared" si="59"/>
        <v>0</v>
      </c>
      <c r="AC70" s="144" t="str">
        <f t="shared" si="59"/>
        <v>1</v>
      </c>
      <c r="AD70" s="144" t="str">
        <f>B47</f>
        <v>1</v>
      </c>
      <c r="AE70" s="144" t="str">
        <f t="shared" ref="AE70:BE70" si="60">C47</f>
        <v>1</v>
      </c>
      <c r="AF70" s="144" t="str">
        <f t="shared" si="60"/>
        <v>0</v>
      </c>
      <c r="AG70" s="144" t="str">
        <f t="shared" si="60"/>
        <v>1</v>
      </c>
      <c r="AH70" s="144" t="str">
        <f t="shared" si="60"/>
        <v>0</v>
      </c>
      <c r="AI70" s="89" t="str">
        <f t="shared" si="60"/>
        <v>0</v>
      </c>
      <c r="AJ70" s="89" t="str">
        <f t="shared" si="60"/>
        <v>0</v>
      </c>
      <c r="AK70" s="89" t="str">
        <f t="shared" si="60"/>
        <v>1</v>
      </c>
      <c r="AL70" s="89" t="str">
        <f t="shared" si="60"/>
        <v>1</v>
      </c>
      <c r="AM70" s="89" t="str">
        <f t="shared" si="60"/>
        <v>0</v>
      </c>
      <c r="AN70" s="89" t="str">
        <f t="shared" si="60"/>
        <v>0</v>
      </c>
      <c r="AO70" s="89" t="str">
        <f t="shared" si="60"/>
        <v>1</v>
      </c>
      <c r="AP70" s="144" t="str">
        <f t="shared" si="60"/>
        <v>1</v>
      </c>
      <c r="AQ70" s="144" t="str">
        <f t="shared" si="60"/>
        <v>1</v>
      </c>
      <c r="AR70" s="144" t="str">
        <f t="shared" si="60"/>
        <v>1</v>
      </c>
      <c r="AS70" s="144" t="str">
        <f t="shared" si="60"/>
        <v>1</v>
      </c>
      <c r="AT70" s="144" t="str">
        <f t="shared" si="60"/>
        <v>1</v>
      </c>
      <c r="AU70" s="144" t="str">
        <f t="shared" si="60"/>
        <v>0</v>
      </c>
      <c r="AV70" s="144" t="str">
        <f t="shared" si="60"/>
        <v>0</v>
      </c>
      <c r="AW70" s="89" t="str">
        <f t="shared" si="60"/>
        <v>0</v>
      </c>
      <c r="AX70" s="89" t="str">
        <f t="shared" si="60"/>
        <v>0</v>
      </c>
      <c r="AY70" s="89" t="str">
        <f t="shared" si="60"/>
        <v>1</v>
      </c>
      <c r="AZ70" s="89" t="str">
        <f t="shared" si="60"/>
        <v>1</v>
      </c>
      <c r="BA70" s="89" t="str">
        <f t="shared" si="60"/>
        <v>0</v>
      </c>
      <c r="BB70" s="89" t="str">
        <f t="shared" si="60"/>
        <v>0</v>
      </c>
      <c r="BC70" s="89" t="str">
        <f t="shared" si="60"/>
        <v>1</v>
      </c>
      <c r="BD70" s="144" t="str">
        <f t="shared" si="60"/>
        <v>1</v>
      </c>
      <c r="BE70" s="144" t="str">
        <f t="shared" si="60"/>
        <v>1</v>
      </c>
    </row>
    <row r="71" spans="1:57" ht="18">
      <c r="A71" s="102" t="s">
        <v>334</v>
      </c>
      <c r="B71" s="145" t="str">
        <f>B49</f>
        <v>0</v>
      </c>
      <c r="C71" s="144" t="str">
        <f t="shared" ref="C71:AC71" si="61">C49</f>
        <v>1</v>
      </c>
      <c r="D71" s="144" t="str">
        <f t="shared" si="61"/>
        <v>0</v>
      </c>
      <c r="E71" s="89" t="str">
        <f t="shared" si="61"/>
        <v>1</v>
      </c>
      <c r="F71" s="89" t="str">
        <f t="shared" si="61"/>
        <v>1</v>
      </c>
      <c r="G71" s="89" t="str">
        <f t="shared" si="61"/>
        <v>0</v>
      </c>
      <c r="H71" s="89" t="str">
        <f t="shared" si="61"/>
        <v>0</v>
      </c>
      <c r="I71" s="89" t="str">
        <f t="shared" si="61"/>
        <v>0</v>
      </c>
      <c r="J71" s="89" t="str">
        <f t="shared" si="61"/>
        <v>0</v>
      </c>
      <c r="K71" s="89" t="str">
        <f t="shared" si="61"/>
        <v>1</v>
      </c>
      <c r="L71" s="144" t="str">
        <f t="shared" si="61"/>
        <v>1</v>
      </c>
      <c r="M71" s="144" t="str">
        <f t="shared" si="61"/>
        <v>1</v>
      </c>
      <c r="N71" s="144" t="str">
        <f t="shared" si="61"/>
        <v>1</v>
      </c>
      <c r="O71" s="144" t="str">
        <f t="shared" si="61"/>
        <v>0</v>
      </c>
      <c r="P71" s="144" t="str">
        <f t="shared" si="61"/>
        <v>0</v>
      </c>
      <c r="Q71" s="144" t="str">
        <f t="shared" si="61"/>
        <v>0</v>
      </c>
      <c r="R71" s="144" t="str">
        <f t="shared" si="61"/>
        <v>0</v>
      </c>
      <c r="S71" s="89" t="str">
        <f t="shared" si="61"/>
        <v>0</v>
      </c>
      <c r="T71" s="89" t="str">
        <f t="shared" si="61"/>
        <v>0</v>
      </c>
      <c r="U71" s="89" t="str">
        <f t="shared" si="61"/>
        <v>0</v>
      </c>
      <c r="V71" s="89" t="str">
        <f t="shared" si="61"/>
        <v>0</v>
      </c>
      <c r="W71" s="89" t="str">
        <f t="shared" si="61"/>
        <v>1</v>
      </c>
      <c r="X71" s="89" t="str">
        <f t="shared" si="61"/>
        <v>1</v>
      </c>
      <c r="Y71" s="89" t="str">
        <f t="shared" si="61"/>
        <v>0</v>
      </c>
      <c r="Z71" s="144" t="str">
        <f t="shared" si="61"/>
        <v>0</v>
      </c>
      <c r="AA71" s="144" t="str">
        <f t="shared" si="61"/>
        <v>1</v>
      </c>
      <c r="AB71" s="144" t="str">
        <f t="shared" si="61"/>
        <v>1</v>
      </c>
      <c r="AC71" s="144" t="str">
        <f t="shared" si="61"/>
        <v>1</v>
      </c>
      <c r="AD71" s="144" t="str">
        <f>B50</f>
        <v>0</v>
      </c>
      <c r="AE71" s="144" t="str">
        <f t="shared" ref="AE71:BE71" si="62">C50</f>
        <v>1</v>
      </c>
      <c r="AF71" s="144" t="str">
        <f t="shared" si="62"/>
        <v>0</v>
      </c>
      <c r="AG71" s="89" t="str">
        <f t="shared" si="62"/>
        <v>0</v>
      </c>
      <c r="AH71" s="89" t="str">
        <f t="shared" si="62"/>
        <v>0</v>
      </c>
      <c r="AI71" s="89" t="str">
        <f t="shared" si="62"/>
        <v>1</v>
      </c>
      <c r="AJ71" s="89" t="str">
        <f t="shared" si="62"/>
        <v>1</v>
      </c>
      <c r="AK71" s="89" t="str">
        <f t="shared" si="62"/>
        <v>0</v>
      </c>
      <c r="AL71" s="89" t="str">
        <f t="shared" si="62"/>
        <v>0</v>
      </c>
      <c r="AM71" s="89" t="str">
        <f t="shared" si="62"/>
        <v>1</v>
      </c>
      <c r="AN71" s="144" t="str">
        <f t="shared" si="62"/>
        <v>1</v>
      </c>
      <c r="AO71" s="144" t="str">
        <f t="shared" si="62"/>
        <v>1</v>
      </c>
      <c r="AP71" s="144" t="str">
        <f t="shared" si="62"/>
        <v>1</v>
      </c>
      <c r="AQ71" s="144" t="str">
        <f t="shared" si="62"/>
        <v>1</v>
      </c>
      <c r="AR71" s="144" t="str">
        <f t="shared" si="62"/>
        <v>1</v>
      </c>
      <c r="AS71" s="144" t="str">
        <f t="shared" si="62"/>
        <v>0</v>
      </c>
      <c r="AT71" s="144" t="str">
        <f t="shared" si="62"/>
        <v>0</v>
      </c>
      <c r="AU71" s="89" t="str">
        <f t="shared" si="62"/>
        <v>0</v>
      </c>
      <c r="AV71" s="89" t="str">
        <f t="shared" si="62"/>
        <v>0</v>
      </c>
      <c r="AW71" s="89" t="str">
        <f t="shared" si="62"/>
        <v>1</v>
      </c>
      <c r="AX71" s="89" t="str">
        <f t="shared" si="62"/>
        <v>1</v>
      </c>
      <c r="AY71" s="89" t="str">
        <f t="shared" si="62"/>
        <v>0</v>
      </c>
      <c r="AZ71" s="89" t="str">
        <f t="shared" si="62"/>
        <v>0</v>
      </c>
      <c r="BA71" s="89" t="str">
        <f t="shared" si="62"/>
        <v>1</v>
      </c>
      <c r="BB71" s="144" t="str">
        <f t="shared" si="62"/>
        <v>1</v>
      </c>
      <c r="BC71" s="144" t="str">
        <f t="shared" si="62"/>
        <v>1</v>
      </c>
      <c r="BD71" s="144" t="str">
        <f t="shared" si="62"/>
        <v>1</v>
      </c>
      <c r="BE71" s="144" t="str">
        <f t="shared" si="62"/>
        <v>1</v>
      </c>
    </row>
    <row r="72" spans="1:57" ht="18">
      <c r="A72" s="102" t="s">
        <v>333</v>
      </c>
      <c r="B72" s="145" t="str">
        <f>B52</f>
        <v>0</v>
      </c>
      <c r="C72" s="89" t="str">
        <f t="shared" ref="C72:AC72" si="63">C52</f>
        <v>1</v>
      </c>
      <c r="D72" s="89" t="str">
        <f t="shared" si="63"/>
        <v>1</v>
      </c>
      <c r="E72" s="89" t="str">
        <f t="shared" si="63"/>
        <v>0</v>
      </c>
      <c r="F72" s="89" t="str">
        <f t="shared" si="63"/>
        <v>0</v>
      </c>
      <c r="G72" s="89" t="str">
        <f t="shared" si="63"/>
        <v>0</v>
      </c>
      <c r="H72" s="89" t="str">
        <f t="shared" si="63"/>
        <v>0</v>
      </c>
      <c r="I72" s="89" t="str">
        <f t="shared" si="63"/>
        <v>1</v>
      </c>
      <c r="J72" s="144" t="str">
        <f t="shared" si="63"/>
        <v>1</v>
      </c>
      <c r="K72" s="144" t="str">
        <f t="shared" si="63"/>
        <v>1</v>
      </c>
      <c r="L72" s="144" t="str">
        <f t="shared" si="63"/>
        <v>1</v>
      </c>
      <c r="M72" s="144" t="str">
        <f t="shared" si="63"/>
        <v>0</v>
      </c>
      <c r="N72" s="144" t="str">
        <f t="shared" si="63"/>
        <v>0</v>
      </c>
      <c r="O72" s="144" t="str">
        <f t="shared" si="63"/>
        <v>0</v>
      </c>
      <c r="P72" s="144" t="str">
        <f t="shared" si="63"/>
        <v>0</v>
      </c>
      <c r="Q72" s="89" t="str">
        <f t="shared" si="63"/>
        <v>0</v>
      </c>
      <c r="R72" s="89" t="str">
        <f t="shared" si="63"/>
        <v>0</v>
      </c>
      <c r="S72" s="89" t="str">
        <f t="shared" si="63"/>
        <v>0</v>
      </c>
      <c r="T72" s="89" t="str">
        <f t="shared" si="63"/>
        <v>0</v>
      </c>
      <c r="U72" s="89" t="str">
        <f t="shared" si="63"/>
        <v>1</v>
      </c>
      <c r="V72" s="89" t="str">
        <f t="shared" si="63"/>
        <v>1</v>
      </c>
      <c r="W72" s="89" t="str">
        <f t="shared" si="63"/>
        <v>0</v>
      </c>
      <c r="X72" s="144" t="str">
        <f t="shared" si="63"/>
        <v>0</v>
      </c>
      <c r="Y72" s="144" t="str">
        <f t="shared" si="63"/>
        <v>1</v>
      </c>
      <c r="Z72" s="144" t="str">
        <f t="shared" si="63"/>
        <v>1</v>
      </c>
      <c r="AA72" s="144" t="str">
        <f t="shared" si="63"/>
        <v>1</v>
      </c>
      <c r="AB72" s="144" t="str">
        <f t="shared" si="63"/>
        <v>0</v>
      </c>
      <c r="AC72" s="144" t="str">
        <f t="shared" si="63"/>
        <v>1</v>
      </c>
      <c r="AD72" s="144" t="str">
        <f>B53</f>
        <v>0</v>
      </c>
      <c r="AE72" s="89" t="str">
        <f t="shared" ref="AE72:BE72" si="64">C53</f>
        <v>0</v>
      </c>
      <c r="AF72" s="89" t="str">
        <f t="shared" si="64"/>
        <v>0</v>
      </c>
      <c r="AG72" s="89" t="str">
        <f t="shared" si="64"/>
        <v>1</v>
      </c>
      <c r="AH72" s="89" t="str">
        <f t="shared" si="64"/>
        <v>1</v>
      </c>
      <c r="AI72" s="89" t="str">
        <f t="shared" si="64"/>
        <v>0</v>
      </c>
      <c r="AJ72" s="89" t="str">
        <f t="shared" si="64"/>
        <v>0</v>
      </c>
      <c r="AK72" s="89" t="str">
        <f t="shared" si="64"/>
        <v>1</v>
      </c>
      <c r="AL72" s="144" t="str">
        <f t="shared" si="64"/>
        <v>1</v>
      </c>
      <c r="AM72" s="144" t="str">
        <f t="shared" si="64"/>
        <v>1</v>
      </c>
      <c r="AN72" s="144" t="str">
        <f t="shared" si="64"/>
        <v>1</v>
      </c>
      <c r="AO72" s="144" t="str">
        <f t="shared" si="64"/>
        <v>1</v>
      </c>
      <c r="AP72" s="144" t="str">
        <f t="shared" si="64"/>
        <v>1</v>
      </c>
      <c r="AQ72" s="144" t="str">
        <f t="shared" si="64"/>
        <v>0</v>
      </c>
      <c r="AR72" s="144" t="str">
        <f t="shared" si="64"/>
        <v>0</v>
      </c>
      <c r="AS72" s="89" t="str">
        <f t="shared" si="64"/>
        <v>0</v>
      </c>
      <c r="AT72" s="89" t="str">
        <f t="shared" si="64"/>
        <v>0</v>
      </c>
      <c r="AU72" s="89" t="str">
        <f t="shared" si="64"/>
        <v>1</v>
      </c>
      <c r="AV72" s="89" t="str">
        <f t="shared" si="64"/>
        <v>1</v>
      </c>
      <c r="AW72" s="89" t="str">
        <f t="shared" si="64"/>
        <v>0</v>
      </c>
      <c r="AX72" s="89" t="str">
        <f t="shared" si="64"/>
        <v>0</v>
      </c>
      <c r="AY72" s="89" t="str">
        <f t="shared" si="64"/>
        <v>1</v>
      </c>
      <c r="AZ72" s="144" t="str">
        <f t="shared" si="64"/>
        <v>1</v>
      </c>
      <c r="BA72" s="144" t="str">
        <f t="shared" si="64"/>
        <v>1</v>
      </c>
      <c r="BB72" s="144" t="str">
        <f t="shared" si="64"/>
        <v>1</v>
      </c>
      <c r="BC72" s="144" t="str">
        <f t="shared" si="64"/>
        <v>1</v>
      </c>
      <c r="BD72" s="144" t="str">
        <f t="shared" si="64"/>
        <v>0</v>
      </c>
      <c r="BE72" s="144" t="str">
        <f t="shared" si="64"/>
        <v>1</v>
      </c>
    </row>
    <row r="73" spans="1:57" ht="18.75" thickBot="1">
      <c r="A73" s="103" t="s">
        <v>316</v>
      </c>
      <c r="B73" s="146" t="str">
        <f>B55</f>
        <v>1</v>
      </c>
      <c r="C73" s="147" t="str">
        <f t="shared" ref="C73:AC73" si="65">C55</f>
        <v>1</v>
      </c>
      <c r="D73" s="147" t="str">
        <f t="shared" si="65"/>
        <v>0</v>
      </c>
      <c r="E73" s="147" t="str">
        <f t="shared" si="65"/>
        <v>0</v>
      </c>
      <c r="F73" s="147" t="str">
        <f t="shared" si="65"/>
        <v>0</v>
      </c>
      <c r="G73" s="147" t="str">
        <f t="shared" si="65"/>
        <v>0</v>
      </c>
      <c r="H73" s="147" t="str">
        <f t="shared" si="65"/>
        <v>1</v>
      </c>
      <c r="I73" s="148" t="str">
        <f t="shared" si="65"/>
        <v>1</v>
      </c>
      <c r="J73" s="148" t="str">
        <f t="shared" si="65"/>
        <v>1</v>
      </c>
      <c r="K73" s="148" t="str">
        <f t="shared" si="65"/>
        <v>1</v>
      </c>
      <c r="L73" s="148" t="str">
        <f t="shared" si="65"/>
        <v>0</v>
      </c>
      <c r="M73" s="148" t="str">
        <f t="shared" si="65"/>
        <v>0</v>
      </c>
      <c r="N73" s="148" t="str">
        <f t="shared" si="65"/>
        <v>0</v>
      </c>
      <c r="O73" s="148" t="str">
        <f t="shared" si="65"/>
        <v>0</v>
      </c>
      <c r="P73" s="147" t="str">
        <f t="shared" si="65"/>
        <v>0</v>
      </c>
      <c r="Q73" s="147" t="str">
        <f t="shared" si="65"/>
        <v>0</v>
      </c>
      <c r="R73" s="147" t="str">
        <f t="shared" si="65"/>
        <v>0</v>
      </c>
      <c r="S73" s="147" t="str">
        <f t="shared" si="65"/>
        <v>0</v>
      </c>
      <c r="T73" s="147" t="str">
        <f t="shared" si="65"/>
        <v>1</v>
      </c>
      <c r="U73" s="147" t="str">
        <f t="shared" si="65"/>
        <v>1</v>
      </c>
      <c r="V73" s="147" t="str">
        <f t="shared" si="65"/>
        <v>0</v>
      </c>
      <c r="W73" s="148" t="str">
        <f t="shared" si="65"/>
        <v>0</v>
      </c>
      <c r="X73" s="148" t="str">
        <f t="shared" si="65"/>
        <v>1</v>
      </c>
      <c r="Y73" s="148" t="str">
        <f t="shared" si="65"/>
        <v>1</v>
      </c>
      <c r="Z73" s="148" t="str">
        <f t="shared" si="65"/>
        <v>1</v>
      </c>
      <c r="AA73" s="148" t="str">
        <f t="shared" si="65"/>
        <v>0</v>
      </c>
      <c r="AB73" s="148" t="str">
        <f t="shared" si="65"/>
        <v>1</v>
      </c>
      <c r="AC73" s="148" t="str">
        <f t="shared" si="65"/>
        <v>0</v>
      </c>
      <c r="AD73" s="147" t="str">
        <f>B56</f>
        <v>0</v>
      </c>
      <c r="AE73" s="147" t="str">
        <f t="shared" ref="AE73:BE73" si="66">C56</f>
        <v>0</v>
      </c>
      <c r="AF73" s="147" t="str">
        <f t="shared" si="66"/>
        <v>1</v>
      </c>
      <c r="AG73" s="147" t="str">
        <f t="shared" si="66"/>
        <v>1</v>
      </c>
      <c r="AH73" s="147" t="str">
        <f t="shared" si="66"/>
        <v>0</v>
      </c>
      <c r="AI73" s="147" t="str">
        <f t="shared" si="66"/>
        <v>0</v>
      </c>
      <c r="AJ73" s="147" t="str">
        <f t="shared" si="66"/>
        <v>1</v>
      </c>
      <c r="AK73" s="148" t="str">
        <f t="shared" si="66"/>
        <v>1</v>
      </c>
      <c r="AL73" s="148" t="str">
        <f t="shared" si="66"/>
        <v>1</v>
      </c>
      <c r="AM73" s="148" t="str">
        <f t="shared" si="66"/>
        <v>1</v>
      </c>
      <c r="AN73" s="148" t="str">
        <f t="shared" si="66"/>
        <v>1</v>
      </c>
      <c r="AO73" s="148" t="str">
        <f t="shared" si="66"/>
        <v>1</v>
      </c>
      <c r="AP73" s="148" t="str">
        <f t="shared" si="66"/>
        <v>0</v>
      </c>
      <c r="AQ73" s="148" t="str">
        <f t="shared" si="66"/>
        <v>0</v>
      </c>
      <c r="AR73" s="147" t="str">
        <f t="shared" si="66"/>
        <v>0</v>
      </c>
      <c r="AS73" s="147" t="str">
        <f t="shared" si="66"/>
        <v>0</v>
      </c>
      <c r="AT73" s="147" t="str">
        <f t="shared" si="66"/>
        <v>1</v>
      </c>
      <c r="AU73" s="147" t="str">
        <f t="shared" si="66"/>
        <v>1</v>
      </c>
      <c r="AV73" s="147" t="str">
        <f t="shared" si="66"/>
        <v>0</v>
      </c>
      <c r="AW73" s="147" t="str">
        <f t="shared" si="66"/>
        <v>0</v>
      </c>
      <c r="AX73" s="89" t="str">
        <f t="shared" si="66"/>
        <v>1</v>
      </c>
      <c r="AY73" s="144" t="str">
        <f t="shared" si="66"/>
        <v>1</v>
      </c>
      <c r="AZ73" s="144" t="str">
        <f t="shared" si="66"/>
        <v>1</v>
      </c>
      <c r="BA73" s="144" t="str">
        <f t="shared" si="66"/>
        <v>1</v>
      </c>
      <c r="BB73" s="144" t="str">
        <f t="shared" si="66"/>
        <v>1</v>
      </c>
      <c r="BC73" s="144" t="str">
        <f t="shared" si="66"/>
        <v>0</v>
      </c>
      <c r="BD73" s="144" t="str">
        <f t="shared" si="66"/>
        <v>1</v>
      </c>
      <c r="BE73" s="144" t="str">
        <f t="shared" si="66"/>
        <v>0</v>
      </c>
    </row>
    <row r="74" spans="1:57" ht="16.5" thickBot="1">
      <c r="A74" s="402" t="s">
        <v>125</v>
      </c>
      <c r="B74" s="403"/>
      <c r="C74" s="403"/>
      <c r="D74" s="403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3"/>
      <c r="AI74" s="403"/>
      <c r="AJ74" s="403"/>
      <c r="AK74" s="403"/>
      <c r="AL74" s="403"/>
      <c r="AM74" s="403"/>
      <c r="AN74" s="403"/>
      <c r="AO74" s="403"/>
      <c r="AP74" s="403"/>
      <c r="AQ74" s="403"/>
      <c r="AR74" s="403"/>
      <c r="AS74" s="403"/>
      <c r="AT74" s="403"/>
      <c r="AU74" s="403"/>
      <c r="AV74" s="403"/>
      <c r="AW74" s="404"/>
    </row>
    <row r="75" spans="1:57" ht="18">
      <c r="A75" s="107" t="s">
        <v>317</v>
      </c>
      <c r="B75" s="104" t="str">
        <f>HLOOKUP(B$3,$B$1:$BE$73,58,FALSE)</f>
        <v>0</v>
      </c>
      <c r="C75" s="74" t="str">
        <f t="shared" ref="C75:AW75" si="67">HLOOKUP(C$3,$B$1:$BE$73,58,FALSE)</f>
        <v>0</v>
      </c>
      <c r="D75" s="74" t="str">
        <f t="shared" si="67"/>
        <v>0</v>
      </c>
      <c r="E75" s="74" t="str">
        <f t="shared" si="67"/>
        <v>1</v>
      </c>
      <c r="F75" s="74" t="str">
        <f t="shared" si="67"/>
        <v>1</v>
      </c>
      <c r="G75" s="74" t="str">
        <f t="shared" si="67"/>
        <v>0</v>
      </c>
      <c r="H75" s="75" t="str">
        <f t="shared" si="67"/>
        <v>0</v>
      </c>
      <c r="I75" s="75" t="str">
        <f t="shared" si="67"/>
        <v>1</v>
      </c>
      <c r="J75" s="75" t="str">
        <f t="shared" si="67"/>
        <v>0</v>
      </c>
      <c r="K75" s="75" t="str">
        <f t="shared" si="67"/>
        <v>1</v>
      </c>
      <c r="L75" s="75" t="str">
        <f t="shared" si="67"/>
        <v>0</v>
      </c>
      <c r="M75" s="75" t="str">
        <f t="shared" si="67"/>
        <v>0</v>
      </c>
      <c r="N75" s="74" t="str">
        <f t="shared" si="67"/>
        <v>1</v>
      </c>
      <c r="O75" s="74" t="str">
        <f t="shared" si="67"/>
        <v>1</v>
      </c>
      <c r="P75" s="74" t="str">
        <f t="shared" si="67"/>
        <v>0</v>
      </c>
      <c r="Q75" s="74" t="str">
        <f t="shared" si="67"/>
        <v>0</v>
      </c>
      <c r="R75" s="74" t="str">
        <f t="shared" si="67"/>
        <v>1</v>
      </c>
      <c r="S75" s="74" t="str">
        <f t="shared" si="67"/>
        <v>1</v>
      </c>
      <c r="T75" s="75" t="str">
        <f t="shared" si="67"/>
        <v>0</v>
      </c>
      <c r="U75" s="75" t="str">
        <f t="shared" si="67"/>
        <v>1</v>
      </c>
      <c r="V75" s="75" t="str">
        <f t="shared" si="67"/>
        <v>0</v>
      </c>
      <c r="W75" s="75" t="str">
        <f t="shared" si="67"/>
        <v>0</v>
      </c>
      <c r="X75" s="75" t="str">
        <f t="shared" si="67"/>
        <v>0</v>
      </c>
      <c r="Y75" s="75" t="str">
        <f t="shared" si="67"/>
        <v>0</v>
      </c>
      <c r="Z75" s="74" t="str">
        <f t="shared" si="67"/>
        <v>0</v>
      </c>
      <c r="AA75" s="74" t="str">
        <f t="shared" si="67"/>
        <v>1</v>
      </c>
      <c r="AB75" s="74" t="str">
        <f t="shared" si="67"/>
        <v>1</v>
      </c>
      <c r="AC75" s="74" t="str">
        <f t="shared" si="67"/>
        <v>1</v>
      </c>
      <c r="AD75" s="74" t="str">
        <f t="shared" si="67"/>
        <v>0</v>
      </c>
      <c r="AE75" s="74" t="str">
        <f t="shared" si="67"/>
        <v>0</v>
      </c>
      <c r="AF75" s="75" t="str">
        <f t="shared" si="67"/>
        <v>1</v>
      </c>
      <c r="AG75" s="75" t="str">
        <f t="shared" si="67"/>
        <v>0</v>
      </c>
      <c r="AH75" s="75" t="str">
        <f t="shared" si="67"/>
        <v>1</v>
      </c>
      <c r="AI75" s="75" t="str">
        <f t="shared" si="67"/>
        <v>1</v>
      </c>
      <c r="AJ75" s="75" t="str">
        <f t="shared" si="67"/>
        <v>0</v>
      </c>
      <c r="AK75" s="75" t="str">
        <f t="shared" si="67"/>
        <v>1</v>
      </c>
      <c r="AL75" s="74" t="str">
        <f t="shared" si="67"/>
        <v>1</v>
      </c>
      <c r="AM75" s="74" t="str">
        <f t="shared" si="67"/>
        <v>1</v>
      </c>
      <c r="AN75" s="74" t="str">
        <f t="shared" si="67"/>
        <v>1</v>
      </c>
      <c r="AO75" s="74" t="str">
        <f t="shared" si="67"/>
        <v>0</v>
      </c>
      <c r="AP75" s="74" t="str">
        <f t="shared" si="67"/>
        <v>1</v>
      </c>
      <c r="AQ75" s="74" t="str">
        <f t="shared" si="67"/>
        <v>0</v>
      </c>
      <c r="AR75" s="75" t="str">
        <f t="shared" si="67"/>
        <v>0</v>
      </c>
      <c r="AS75" s="75" t="str">
        <f t="shared" si="67"/>
        <v>0</v>
      </c>
      <c r="AT75" s="75" t="str">
        <f t="shared" si="67"/>
        <v>1</v>
      </c>
      <c r="AU75" s="75" t="str">
        <f t="shared" si="67"/>
        <v>1</v>
      </c>
      <c r="AV75" s="75" t="str">
        <f t="shared" si="67"/>
        <v>0</v>
      </c>
      <c r="AW75" s="95" t="str">
        <f t="shared" si="67"/>
        <v>0</v>
      </c>
    </row>
    <row r="76" spans="1:57" ht="19.5">
      <c r="A76" s="108" t="s">
        <v>318</v>
      </c>
      <c r="B76" s="105" t="str">
        <f>HLOOKUP(B$3,$B$1:$BE$73,59,FALSE)</f>
        <v>0</v>
      </c>
      <c r="C76" s="27" t="str">
        <f t="shared" ref="C76:AW76" si="68">HLOOKUP(C$3,$B$1:$BE$73,59,FALSE)</f>
        <v>1</v>
      </c>
      <c r="D76" s="27" t="str">
        <f t="shared" si="68"/>
        <v>0</v>
      </c>
      <c r="E76" s="27" t="str">
        <f t="shared" si="68"/>
        <v>0</v>
      </c>
      <c r="F76" s="27" t="str">
        <f t="shared" si="68"/>
        <v>0</v>
      </c>
      <c r="G76" s="27" t="str">
        <f t="shared" si="68"/>
        <v>1</v>
      </c>
      <c r="H76" s="28" t="str">
        <f t="shared" si="68"/>
        <v>0</v>
      </c>
      <c r="I76" s="28" t="str">
        <f t="shared" si="68"/>
        <v>1</v>
      </c>
      <c r="J76" s="28" t="str">
        <f t="shared" si="68"/>
        <v>0</v>
      </c>
      <c r="K76" s="28" t="str">
        <f t="shared" si="68"/>
        <v>1</v>
      </c>
      <c r="L76" s="28" t="str">
        <f t="shared" si="68"/>
        <v>1</v>
      </c>
      <c r="M76" s="28" t="str">
        <f t="shared" si="68"/>
        <v>0</v>
      </c>
      <c r="N76" s="27" t="str">
        <f t="shared" si="68"/>
        <v>1</v>
      </c>
      <c r="O76" s="27" t="str">
        <f t="shared" si="68"/>
        <v>0</v>
      </c>
      <c r="P76" s="27" t="str">
        <f t="shared" si="68"/>
        <v>0</v>
      </c>
      <c r="Q76" s="27" t="str">
        <f t="shared" si="68"/>
        <v>0</v>
      </c>
      <c r="R76" s="27" t="str">
        <f t="shared" si="68"/>
        <v>0</v>
      </c>
      <c r="S76" s="27" t="str">
        <f t="shared" si="68"/>
        <v>1</v>
      </c>
      <c r="T76" s="28" t="str">
        <f t="shared" si="68"/>
        <v>0</v>
      </c>
      <c r="U76" s="28" t="str">
        <f t="shared" si="68"/>
        <v>1</v>
      </c>
      <c r="V76" s="28" t="str">
        <f t="shared" si="68"/>
        <v>1</v>
      </c>
      <c r="W76" s="28" t="str">
        <f t="shared" si="68"/>
        <v>0</v>
      </c>
      <c r="X76" s="28" t="str">
        <f t="shared" si="68"/>
        <v>0</v>
      </c>
      <c r="Y76" s="28" t="str">
        <f t="shared" si="68"/>
        <v>0</v>
      </c>
      <c r="Z76" s="27" t="str">
        <f t="shared" si="68"/>
        <v>0</v>
      </c>
      <c r="AA76" s="27" t="str">
        <f t="shared" si="68"/>
        <v>0</v>
      </c>
      <c r="AB76" s="27" t="str">
        <f t="shared" si="68"/>
        <v>0</v>
      </c>
      <c r="AC76" s="27" t="str">
        <f t="shared" si="68"/>
        <v>1</v>
      </c>
      <c r="AD76" s="27" t="str">
        <f t="shared" si="68"/>
        <v>1</v>
      </c>
      <c r="AE76" s="27" t="str">
        <f t="shared" si="68"/>
        <v>0</v>
      </c>
      <c r="AF76" s="28" t="str">
        <f t="shared" si="68"/>
        <v>1</v>
      </c>
      <c r="AG76" s="28" t="str">
        <f t="shared" si="68"/>
        <v>0</v>
      </c>
      <c r="AH76" s="28" t="str">
        <f t="shared" si="68"/>
        <v>1</v>
      </c>
      <c r="AI76" s="28" t="str">
        <f t="shared" si="68"/>
        <v>0</v>
      </c>
      <c r="AJ76" s="28" t="str">
        <f t="shared" si="68"/>
        <v>1</v>
      </c>
      <c r="AK76" s="28" t="str">
        <f t="shared" si="68"/>
        <v>1</v>
      </c>
      <c r="AL76" s="27" t="str">
        <f t="shared" si="68"/>
        <v>1</v>
      </c>
      <c r="AM76" s="27" t="str">
        <f t="shared" si="68"/>
        <v>1</v>
      </c>
      <c r="AN76" s="27" t="str">
        <f t="shared" si="68"/>
        <v>0</v>
      </c>
      <c r="AO76" s="27" t="str">
        <f t="shared" si="68"/>
        <v>0</v>
      </c>
      <c r="AP76" s="27" t="str">
        <f t="shared" si="68"/>
        <v>1</v>
      </c>
      <c r="AQ76" s="27" t="str">
        <f t="shared" si="68"/>
        <v>1</v>
      </c>
      <c r="AR76" s="28" t="str">
        <f t="shared" si="68"/>
        <v>0</v>
      </c>
      <c r="AS76" s="28" t="str">
        <f t="shared" si="68"/>
        <v>0</v>
      </c>
      <c r="AT76" s="28" t="str">
        <f t="shared" si="68"/>
        <v>1</v>
      </c>
      <c r="AU76" s="28" t="str">
        <f t="shared" si="68"/>
        <v>1</v>
      </c>
      <c r="AV76" s="28" t="str">
        <f t="shared" si="68"/>
        <v>1</v>
      </c>
      <c r="AW76" s="90" t="str">
        <f t="shared" si="68"/>
        <v>0</v>
      </c>
      <c r="AZ76" s="193"/>
      <c r="BA76" s="193"/>
      <c r="BB76" s="193"/>
      <c r="BC76" s="193"/>
      <c r="BD76" s="193"/>
      <c r="BE76" s="193"/>
    </row>
    <row r="77" spans="1:57" ht="18">
      <c r="A77" s="108" t="s">
        <v>319</v>
      </c>
      <c r="B77" s="105" t="str">
        <f>HLOOKUP(B$3,$B$1:$BE$73,60,FALSE)</f>
        <v>0</v>
      </c>
      <c r="C77" s="27" t="str">
        <f t="shared" ref="C77:AW77" si="69">HLOOKUP(C$3,$B$1:$BE$73,60,FALSE)</f>
        <v>0</v>
      </c>
      <c r="D77" s="27" t="str">
        <f t="shared" si="69"/>
        <v>0</v>
      </c>
      <c r="E77" s="27" t="str">
        <f t="shared" si="69"/>
        <v>0</v>
      </c>
      <c r="F77" s="27" t="str">
        <f t="shared" si="69"/>
        <v>0</v>
      </c>
      <c r="G77" s="27" t="str">
        <f t="shared" si="69"/>
        <v>1</v>
      </c>
      <c r="H77" s="28" t="str">
        <f t="shared" si="69"/>
        <v>1</v>
      </c>
      <c r="I77" s="28" t="str">
        <f t="shared" si="69"/>
        <v>0</v>
      </c>
      <c r="J77" s="28" t="str">
        <f t="shared" si="69"/>
        <v>1</v>
      </c>
      <c r="K77" s="28" t="str">
        <f t="shared" si="69"/>
        <v>1</v>
      </c>
      <c r="L77" s="28" t="str">
        <f t="shared" si="69"/>
        <v>1</v>
      </c>
      <c r="M77" s="28" t="str">
        <f t="shared" si="69"/>
        <v>0</v>
      </c>
      <c r="N77" s="27" t="str">
        <f t="shared" si="69"/>
        <v>1</v>
      </c>
      <c r="O77" s="27" t="str">
        <f t="shared" si="69"/>
        <v>1</v>
      </c>
      <c r="P77" s="27" t="str">
        <f t="shared" si="69"/>
        <v>0</v>
      </c>
      <c r="Q77" s="27" t="str">
        <f t="shared" si="69"/>
        <v>1</v>
      </c>
      <c r="R77" s="27" t="str">
        <f t="shared" si="69"/>
        <v>1</v>
      </c>
      <c r="S77" s="27" t="str">
        <f t="shared" si="69"/>
        <v>0</v>
      </c>
      <c r="T77" s="28" t="str">
        <f t="shared" si="69"/>
        <v>1</v>
      </c>
      <c r="U77" s="28" t="str">
        <f t="shared" si="69"/>
        <v>0</v>
      </c>
      <c r="V77" s="28" t="str">
        <f t="shared" si="69"/>
        <v>0</v>
      </c>
      <c r="W77" s="28" t="str">
        <f t="shared" si="69"/>
        <v>1</v>
      </c>
      <c r="X77" s="28" t="str">
        <f t="shared" si="69"/>
        <v>0</v>
      </c>
      <c r="Y77" s="28" t="str">
        <f t="shared" si="69"/>
        <v>0</v>
      </c>
      <c r="Z77" s="27" t="str">
        <f t="shared" si="69"/>
        <v>1</v>
      </c>
      <c r="AA77" s="27" t="str">
        <f t="shared" si="69"/>
        <v>0</v>
      </c>
      <c r="AB77" s="27" t="str">
        <f t="shared" si="69"/>
        <v>1</v>
      </c>
      <c r="AC77" s="27" t="str">
        <f t="shared" si="69"/>
        <v>0</v>
      </c>
      <c r="AD77" s="27" t="str">
        <f t="shared" si="69"/>
        <v>1</v>
      </c>
      <c r="AE77" s="27" t="str">
        <f t="shared" si="69"/>
        <v>1</v>
      </c>
      <c r="AF77" s="28" t="str">
        <f t="shared" si="69"/>
        <v>0</v>
      </c>
      <c r="AG77" s="28" t="str">
        <f t="shared" si="69"/>
        <v>0</v>
      </c>
      <c r="AH77" s="28" t="str">
        <f t="shared" si="69"/>
        <v>1</v>
      </c>
      <c r="AI77" s="28" t="str">
        <f t="shared" si="69"/>
        <v>1</v>
      </c>
      <c r="AJ77" s="28" t="str">
        <f t="shared" si="69"/>
        <v>1</v>
      </c>
      <c r="AK77" s="28" t="str">
        <f t="shared" si="69"/>
        <v>1</v>
      </c>
      <c r="AL77" s="27" t="str">
        <f t="shared" si="69"/>
        <v>0</v>
      </c>
      <c r="AM77" s="27" t="str">
        <f t="shared" si="69"/>
        <v>1</v>
      </c>
      <c r="AN77" s="27" t="str">
        <f t="shared" si="69"/>
        <v>0</v>
      </c>
      <c r="AO77" s="27" t="str">
        <f t="shared" si="69"/>
        <v>1</v>
      </c>
      <c r="AP77" s="27" t="str">
        <f t="shared" si="69"/>
        <v>1</v>
      </c>
      <c r="AQ77" s="27" t="str">
        <f t="shared" si="69"/>
        <v>0</v>
      </c>
      <c r="AR77" s="28" t="str">
        <f t="shared" si="69"/>
        <v>1</v>
      </c>
      <c r="AS77" s="28" t="str">
        <f t="shared" si="69"/>
        <v>1</v>
      </c>
      <c r="AT77" s="28" t="str">
        <f t="shared" si="69"/>
        <v>0</v>
      </c>
      <c r="AU77" s="28" t="str">
        <f t="shared" si="69"/>
        <v>1</v>
      </c>
      <c r="AV77" s="28" t="str">
        <f t="shared" si="69"/>
        <v>0</v>
      </c>
      <c r="AW77" s="90" t="str">
        <f t="shared" si="69"/>
        <v>1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1</v>
      </c>
      <c r="C78" s="27" t="str">
        <f t="shared" ref="C78:AW78" si="70">HLOOKUP(C$3,$B$1:$BE$73,61,FALSE)</f>
        <v>1</v>
      </c>
      <c r="D78" s="27" t="str">
        <f t="shared" si="70"/>
        <v>0</v>
      </c>
      <c r="E78" s="27" t="str">
        <f t="shared" si="70"/>
        <v>1</v>
      </c>
      <c r="F78" s="27" t="str">
        <f t="shared" si="70"/>
        <v>1</v>
      </c>
      <c r="G78" s="27" t="str">
        <f t="shared" si="70"/>
        <v>0</v>
      </c>
      <c r="H78" s="28" t="str">
        <f t="shared" si="70"/>
        <v>1</v>
      </c>
      <c r="I78" s="28" t="str">
        <f t="shared" si="70"/>
        <v>0</v>
      </c>
      <c r="J78" s="28" t="str">
        <f t="shared" si="70"/>
        <v>0</v>
      </c>
      <c r="K78" s="28" t="str">
        <f t="shared" si="70"/>
        <v>0</v>
      </c>
      <c r="L78" s="28" t="str">
        <f t="shared" si="70"/>
        <v>1</v>
      </c>
      <c r="M78" s="28" t="str">
        <f t="shared" si="70"/>
        <v>0</v>
      </c>
      <c r="N78" s="27" t="str">
        <f t="shared" si="70"/>
        <v>1</v>
      </c>
      <c r="O78" s="27" t="str">
        <f t="shared" si="70"/>
        <v>1</v>
      </c>
      <c r="P78" s="27" t="str">
        <f t="shared" si="70"/>
        <v>0</v>
      </c>
      <c r="Q78" s="27" t="str">
        <f t="shared" si="70"/>
        <v>1</v>
      </c>
      <c r="R78" s="27" t="str">
        <f t="shared" si="70"/>
        <v>0</v>
      </c>
      <c r="S78" s="27" t="str">
        <f t="shared" si="70"/>
        <v>0</v>
      </c>
      <c r="T78" s="28" t="str">
        <f t="shared" si="70"/>
        <v>0</v>
      </c>
      <c r="U78" s="28" t="str">
        <f t="shared" si="70"/>
        <v>0</v>
      </c>
      <c r="V78" s="28" t="str">
        <f t="shared" si="70"/>
        <v>0</v>
      </c>
      <c r="W78" s="28" t="str">
        <f t="shared" si="70"/>
        <v>0</v>
      </c>
      <c r="X78" s="28" t="str">
        <f t="shared" si="70"/>
        <v>1</v>
      </c>
      <c r="Y78" s="28" t="str">
        <f t="shared" si="70"/>
        <v>1</v>
      </c>
      <c r="Z78" s="27" t="str">
        <f t="shared" si="70"/>
        <v>0</v>
      </c>
      <c r="AA78" s="27" t="str">
        <f t="shared" si="70"/>
        <v>0</v>
      </c>
      <c r="AB78" s="27" t="str">
        <f t="shared" si="70"/>
        <v>1</v>
      </c>
      <c r="AC78" s="27" t="str">
        <f t="shared" si="70"/>
        <v>0</v>
      </c>
      <c r="AD78" s="27" t="str">
        <f t="shared" si="70"/>
        <v>1</v>
      </c>
      <c r="AE78" s="27" t="str">
        <f t="shared" si="70"/>
        <v>0</v>
      </c>
      <c r="AF78" s="28" t="str">
        <f t="shared" si="70"/>
        <v>1</v>
      </c>
      <c r="AG78" s="28" t="str">
        <f t="shared" si="70"/>
        <v>1</v>
      </c>
      <c r="AH78" s="28" t="str">
        <f t="shared" si="70"/>
        <v>0</v>
      </c>
      <c r="AI78" s="28" t="str">
        <f t="shared" si="70"/>
        <v>1</v>
      </c>
      <c r="AJ78" s="28" t="str">
        <f t="shared" si="70"/>
        <v>1</v>
      </c>
      <c r="AK78" s="28" t="str">
        <f t="shared" si="70"/>
        <v>0</v>
      </c>
      <c r="AL78" s="27" t="str">
        <f t="shared" si="70"/>
        <v>1</v>
      </c>
      <c r="AM78" s="27" t="str">
        <f t="shared" si="70"/>
        <v>1</v>
      </c>
      <c r="AN78" s="27" t="str">
        <f t="shared" si="70"/>
        <v>1</v>
      </c>
      <c r="AO78" s="27" t="str">
        <f t="shared" si="70"/>
        <v>0</v>
      </c>
      <c r="AP78" s="27" t="str">
        <f t="shared" si="70"/>
        <v>1</v>
      </c>
      <c r="AQ78" s="27" t="str">
        <f t="shared" si="70"/>
        <v>1</v>
      </c>
      <c r="AR78" s="28" t="str">
        <f t="shared" si="70"/>
        <v>1</v>
      </c>
      <c r="AS78" s="28" t="str">
        <f t="shared" si="70"/>
        <v>0</v>
      </c>
      <c r="AT78" s="28" t="str">
        <f t="shared" si="70"/>
        <v>0</v>
      </c>
      <c r="AU78" s="28" t="str">
        <f t="shared" si="70"/>
        <v>0</v>
      </c>
      <c r="AV78" s="28" t="str">
        <f t="shared" si="70"/>
        <v>1</v>
      </c>
      <c r="AW78" s="90" t="str">
        <f t="shared" si="70"/>
        <v>1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71">HLOOKUP(C$3,$B$1:$BE$73,62,FALSE)</f>
        <v>1</v>
      </c>
      <c r="D79" s="27" t="str">
        <f t="shared" si="71"/>
        <v>1</v>
      </c>
      <c r="E79" s="27" t="str">
        <f t="shared" si="71"/>
        <v>0</v>
      </c>
      <c r="F79" s="27" t="str">
        <f t="shared" si="71"/>
        <v>1</v>
      </c>
      <c r="G79" s="27" t="str">
        <f t="shared" si="71"/>
        <v>0</v>
      </c>
      <c r="H79" s="28" t="str">
        <f t="shared" si="71"/>
        <v>0</v>
      </c>
      <c r="I79" s="28" t="str">
        <f t="shared" si="71"/>
        <v>1</v>
      </c>
      <c r="J79" s="28" t="str">
        <f t="shared" si="71"/>
        <v>1</v>
      </c>
      <c r="K79" s="28" t="str">
        <f t="shared" si="71"/>
        <v>0</v>
      </c>
      <c r="L79" s="28" t="str">
        <f t="shared" si="71"/>
        <v>1</v>
      </c>
      <c r="M79" s="28" t="str">
        <f t="shared" si="71"/>
        <v>0</v>
      </c>
      <c r="N79" s="27" t="str">
        <f t="shared" si="71"/>
        <v>0</v>
      </c>
      <c r="O79" s="27" t="str">
        <f t="shared" si="71"/>
        <v>1</v>
      </c>
      <c r="P79" s="27" t="str">
        <f t="shared" si="71"/>
        <v>1</v>
      </c>
      <c r="Q79" s="27" t="str">
        <f t="shared" si="71"/>
        <v>0</v>
      </c>
      <c r="R79" s="27" t="str">
        <f t="shared" si="71"/>
        <v>0</v>
      </c>
      <c r="S79" s="27" t="str">
        <f t="shared" si="71"/>
        <v>0</v>
      </c>
      <c r="T79" s="28" t="str">
        <f t="shared" si="71"/>
        <v>1</v>
      </c>
      <c r="U79" s="28" t="str">
        <f t="shared" si="71"/>
        <v>0</v>
      </c>
      <c r="V79" s="28" t="str">
        <f t="shared" si="71"/>
        <v>1</v>
      </c>
      <c r="W79" s="28" t="str">
        <f t="shared" si="71"/>
        <v>0</v>
      </c>
      <c r="X79" s="28" t="str">
        <f t="shared" si="71"/>
        <v>0</v>
      </c>
      <c r="Y79" s="28" t="str">
        <f t="shared" si="71"/>
        <v>1</v>
      </c>
      <c r="Z79" s="27" t="str">
        <f t="shared" si="71"/>
        <v>1</v>
      </c>
      <c r="AA79" s="27" t="str">
        <f t="shared" si="71"/>
        <v>1</v>
      </c>
      <c r="AB79" s="27" t="str">
        <f t="shared" si="71"/>
        <v>1</v>
      </c>
      <c r="AC79" s="27" t="str">
        <f t="shared" si="71"/>
        <v>1</v>
      </c>
      <c r="AD79" s="27" t="str">
        <f t="shared" si="71"/>
        <v>1</v>
      </c>
      <c r="AE79" s="27" t="str">
        <f t="shared" si="71"/>
        <v>1</v>
      </c>
      <c r="AF79" s="28" t="str">
        <f t="shared" si="71"/>
        <v>1</v>
      </c>
      <c r="AG79" s="28" t="str">
        <f t="shared" si="71"/>
        <v>0</v>
      </c>
      <c r="AH79" s="28" t="str">
        <f t="shared" si="71"/>
        <v>1</v>
      </c>
      <c r="AI79" s="28" t="str">
        <f t="shared" si="71"/>
        <v>1</v>
      </c>
      <c r="AJ79" s="28" t="str">
        <f t="shared" si="71"/>
        <v>0</v>
      </c>
      <c r="AK79" s="28" t="str">
        <f t="shared" si="71"/>
        <v>0</v>
      </c>
      <c r="AL79" s="27" t="str">
        <f t="shared" si="71"/>
        <v>1</v>
      </c>
      <c r="AM79" s="27" t="str">
        <f t="shared" si="71"/>
        <v>0</v>
      </c>
      <c r="AN79" s="27" t="str">
        <f t="shared" si="71"/>
        <v>0</v>
      </c>
      <c r="AO79" s="27" t="str">
        <f t="shared" si="71"/>
        <v>1</v>
      </c>
      <c r="AP79" s="27" t="str">
        <f t="shared" si="71"/>
        <v>0</v>
      </c>
      <c r="AQ79" s="27" t="str">
        <f t="shared" si="71"/>
        <v>0</v>
      </c>
      <c r="AR79" s="28" t="str">
        <f t="shared" si="71"/>
        <v>0</v>
      </c>
      <c r="AS79" s="28" t="str">
        <f t="shared" si="71"/>
        <v>1</v>
      </c>
      <c r="AT79" s="28" t="str">
        <f t="shared" si="71"/>
        <v>0</v>
      </c>
      <c r="AU79" s="28" t="str">
        <f t="shared" si="71"/>
        <v>0</v>
      </c>
      <c r="AV79" s="28" t="str">
        <f t="shared" si="71"/>
        <v>1</v>
      </c>
      <c r="AW79" s="90" t="str">
        <f t="shared" si="71"/>
        <v>1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1</v>
      </c>
      <c r="C80" s="27" t="str">
        <f t="shared" ref="C80:AW80" si="72">HLOOKUP(C$3,$B$1:$BE$73,63,FALSE)</f>
        <v>1</v>
      </c>
      <c r="D80" s="27" t="str">
        <f t="shared" si="72"/>
        <v>0</v>
      </c>
      <c r="E80" s="27" t="str">
        <f t="shared" si="72"/>
        <v>0</v>
      </c>
      <c r="F80" s="27" t="str">
        <f t="shared" si="72"/>
        <v>0</v>
      </c>
      <c r="G80" s="27" t="str">
        <f t="shared" si="72"/>
        <v>0</v>
      </c>
      <c r="H80" s="28" t="str">
        <f t="shared" si="72"/>
        <v>0</v>
      </c>
      <c r="I80" s="28" t="str">
        <f t="shared" si="72"/>
        <v>1</v>
      </c>
      <c r="J80" s="28" t="str">
        <f t="shared" si="72"/>
        <v>1</v>
      </c>
      <c r="K80" s="28" t="str">
        <f t="shared" si="72"/>
        <v>0</v>
      </c>
      <c r="L80" s="28" t="str">
        <f t="shared" si="72"/>
        <v>0</v>
      </c>
      <c r="M80" s="28" t="str">
        <f t="shared" si="72"/>
        <v>1</v>
      </c>
      <c r="N80" s="27" t="str">
        <f t="shared" si="72"/>
        <v>0</v>
      </c>
      <c r="O80" s="27" t="str">
        <f t="shared" si="72"/>
        <v>1</v>
      </c>
      <c r="P80" s="27" t="str">
        <f t="shared" si="72"/>
        <v>0</v>
      </c>
      <c r="Q80" s="27" t="str">
        <f t="shared" si="72"/>
        <v>0</v>
      </c>
      <c r="R80" s="27" t="str">
        <f t="shared" si="72"/>
        <v>1</v>
      </c>
      <c r="S80" s="27" t="str">
        <f t="shared" si="72"/>
        <v>0</v>
      </c>
      <c r="T80" s="28" t="str">
        <f t="shared" si="72"/>
        <v>0</v>
      </c>
      <c r="U80" s="28" t="str">
        <f t="shared" si="72"/>
        <v>0</v>
      </c>
      <c r="V80" s="28" t="str">
        <f t="shared" si="72"/>
        <v>1</v>
      </c>
      <c r="W80" s="28" t="str">
        <f t="shared" si="72"/>
        <v>1</v>
      </c>
      <c r="X80" s="28" t="str">
        <f t="shared" si="72"/>
        <v>1</v>
      </c>
      <c r="Y80" s="28" t="str">
        <f t="shared" si="72"/>
        <v>0</v>
      </c>
      <c r="Z80" s="27" t="str">
        <f t="shared" si="72"/>
        <v>1</v>
      </c>
      <c r="AA80" s="27" t="str">
        <f t="shared" si="72"/>
        <v>0</v>
      </c>
      <c r="AB80" s="27" t="str">
        <f t="shared" si="72"/>
        <v>0</v>
      </c>
      <c r="AC80" s="27" t="str">
        <f t="shared" si="72"/>
        <v>0</v>
      </c>
      <c r="AD80" s="27" t="str">
        <f t="shared" si="72"/>
        <v>0</v>
      </c>
      <c r="AE80" s="27" t="str">
        <f t="shared" si="72"/>
        <v>1</v>
      </c>
      <c r="AF80" s="28" t="str">
        <f t="shared" si="72"/>
        <v>1</v>
      </c>
      <c r="AG80" s="28" t="str">
        <f t="shared" si="72"/>
        <v>1</v>
      </c>
      <c r="AH80" s="28" t="str">
        <f t="shared" si="72"/>
        <v>0</v>
      </c>
      <c r="AI80" s="28" t="str">
        <f t="shared" si="72"/>
        <v>1</v>
      </c>
      <c r="AJ80" s="28" t="str">
        <f t="shared" si="72"/>
        <v>0</v>
      </c>
      <c r="AK80" s="28" t="str">
        <f t="shared" si="72"/>
        <v>0</v>
      </c>
      <c r="AL80" s="27" t="str">
        <f t="shared" si="72"/>
        <v>0</v>
      </c>
      <c r="AM80" s="27" t="str">
        <f t="shared" si="72"/>
        <v>1</v>
      </c>
      <c r="AN80" s="27" t="str">
        <f t="shared" si="72"/>
        <v>1</v>
      </c>
      <c r="AO80" s="27" t="str">
        <f t="shared" si="72"/>
        <v>1</v>
      </c>
      <c r="AP80" s="27" t="str">
        <f t="shared" si="72"/>
        <v>0</v>
      </c>
      <c r="AQ80" s="27" t="str">
        <f t="shared" si="72"/>
        <v>1</v>
      </c>
      <c r="AR80" s="28" t="str">
        <f t="shared" si="72"/>
        <v>0</v>
      </c>
      <c r="AS80" s="28" t="str">
        <f t="shared" si="72"/>
        <v>1</v>
      </c>
      <c r="AT80" s="28" t="str">
        <f t="shared" si="72"/>
        <v>1</v>
      </c>
      <c r="AU80" s="28" t="str">
        <f t="shared" si="72"/>
        <v>1</v>
      </c>
      <c r="AV80" s="28" t="str">
        <f t="shared" si="72"/>
        <v>1</v>
      </c>
      <c r="AW80" s="90" t="str">
        <f t="shared" si="72"/>
        <v>0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0</v>
      </c>
      <c r="C81" s="27" t="str">
        <f t="shared" ref="C81:AW81" si="73">HLOOKUP(C$3,$B$1:$BE$73,64,FALSE)</f>
        <v>1</v>
      </c>
      <c r="D81" s="27" t="str">
        <f t="shared" si="73"/>
        <v>1</v>
      </c>
      <c r="E81" s="27" t="str">
        <f t="shared" si="73"/>
        <v>1</v>
      </c>
      <c r="F81" s="27" t="str">
        <f t="shared" si="73"/>
        <v>0</v>
      </c>
      <c r="G81" s="27" t="str">
        <f t="shared" si="73"/>
        <v>0</v>
      </c>
      <c r="H81" s="28" t="str">
        <f t="shared" si="73"/>
        <v>0</v>
      </c>
      <c r="I81" s="28" t="str">
        <f t="shared" si="73"/>
        <v>0</v>
      </c>
      <c r="J81" s="28" t="str">
        <f t="shared" si="73"/>
        <v>1</v>
      </c>
      <c r="K81" s="28" t="str">
        <f t="shared" si="73"/>
        <v>0</v>
      </c>
      <c r="L81" s="28" t="str">
        <f t="shared" si="73"/>
        <v>0</v>
      </c>
      <c r="M81" s="28" t="str">
        <f t="shared" si="73"/>
        <v>0</v>
      </c>
      <c r="N81" s="27" t="str">
        <f t="shared" si="73"/>
        <v>1</v>
      </c>
      <c r="O81" s="27" t="str">
        <f t="shared" si="73"/>
        <v>0</v>
      </c>
      <c r="P81" s="27" t="str">
        <f t="shared" si="73"/>
        <v>1</v>
      </c>
      <c r="Q81" s="27" t="str">
        <f t="shared" si="73"/>
        <v>0</v>
      </c>
      <c r="R81" s="27" t="str">
        <f t="shared" si="73"/>
        <v>1</v>
      </c>
      <c r="S81" s="27" t="str">
        <f t="shared" si="73"/>
        <v>1</v>
      </c>
      <c r="T81" s="28" t="str">
        <f t="shared" si="73"/>
        <v>0</v>
      </c>
      <c r="U81" s="28" t="str">
        <f t="shared" si="73"/>
        <v>1</v>
      </c>
      <c r="V81" s="28" t="str">
        <f t="shared" si="73"/>
        <v>0</v>
      </c>
      <c r="W81" s="28" t="str">
        <f t="shared" si="73"/>
        <v>0</v>
      </c>
      <c r="X81" s="28" t="str">
        <f t="shared" si="73"/>
        <v>1</v>
      </c>
      <c r="Y81" s="28" t="str">
        <f t="shared" si="73"/>
        <v>0</v>
      </c>
      <c r="Z81" s="27" t="str">
        <f t="shared" si="73"/>
        <v>1</v>
      </c>
      <c r="AA81" s="27" t="str">
        <f t="shared" si="73"/>
        <v>1</v>
      </c>
      <c r="AB81" s="27" t="str">
        <f t="shared" si="73"/>
        <v>0</v>
      </c>
      <c r="AC81" s="27" t="str">
        <f t="shared" si="73"/>
        <v>1</v>
      </c>
      <c r="AD81" s="27" t="str">
        <f t="shared" si="73"/>
        <v>1</v>
      </c>
      <c r="AE81" s="27" t="str">
        <f t="shared" si="73"/>
        <v>1</v>
      </c>
      <c r="AF81" s="28" t="str">
        <f t="shared" si="73"/>
        <v>0</v>
      </c>
      <c r="AG81" s="28" t="str">
        <f t="shared" si="73"/>
        <v>1</v>
      </c>
      <c r="AH81" s="28" t="str">
        <f t="shared" si="73"/>
        <v>1</v>
      </c>
      <c r="AI81" s="28" t="str">
        <f t="shared" si="73"/>
        <v>0</v>
      </c>
      <c r="AJ81" s="28" t="str">
        <f t="shared" si="73"/>
        <v>1</v>
      </c>
      <c r="AK81" s="28" t="str">
        <f t="shared" si="73"/>
        <v>1</v>
      </c>
      <c r="AL81" s="27" t="str">
        <f t="shared" si="73"/>
        <v>0</v>
      </c>
      <c r="AM81" s="27" t="str">
        <f t="shared" si="73"/>
        <v>0</v>
      </c>
      <c r="AN81" s="27" t="str">
        <f t="shared" si="73"/>
        <v>1</v>
      </c>
      <c r="AO81" s="27" t="str">
        <f t="shared" si="73"/>
        <v>1</v>
      </c>
      <c r="AP81" s="27" t="str">
        <f t="shared" si="73"/>
        <v>1</v>
      </c>
      <c r="AQ81" s="27" t="str">
        <f t="shared" si="73"/>
        <v>1</v>
      </c>
      <c r="AR81" s="28" t="str">
        <f t="shared" si="73"/>
        <v>0</v>
      </c>
      <c r="AS81" s="28" t="str">
        <f t="shared" si="73"/>
        <v>0</v>
      </c>
      <c r="AT81" s="28" t="str">
        <f t="shared" si="73"/>
        <v>0</v>
      </c>
      <c r="AU81" s="28" t="str">
        <f t="shared" si="73"/>
        <v>0</v>
      </c>
      <c r="AV81" s="28" t="str">
        <f t="shared" si="73"/>
        <v>0</v>
      </c>
      <c r="AW81" s="90" t="str">
        <f t="shared" si="73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0</v>
      </c>
      <c r="C82" s="27" t="str">
        <f t="shared" ref="C82:AW82" si="74">HLOOKUP(C$3,$B$1:$BE$73,65,FALSE)</f>
        <v>0</v>
      </c>
      <c r="D82" s="27" t="str">
        <f t="shared" si="74"/>
        <v>1</v>
      </c>
      <c r="E82" s="27" t="str">
        <f t="shared" si="74"/>
        <v>1</v>
      </c>
      <c r="F82" s="27" t="str">
        <f t="shared" si="74"/>
        <v>0</v>
      </c>
      <c r="G82" s="27" t="str">
        <f t="shared" si="74"/>
        <v>1</v>
      </c>
      <c r="H82" s="28" t="str">
        <f t="shared" si="74"/>
        <v>0</v>
      </c>
      <c r="I82" s="28" t="str">
        <f t="shared" si="74"/>
        <v>0</v>
      </c>
      <c r="J82" s="28" t="str">
        <f t="shared" si="74"/>
        <v>1</v>
      </c>
      <c r="K82" s="28" t="str">
        <f t="shared" si="74"/>
        <v>1</v>
      </c>
      <c r="L82" s="28" t="str">
        <f t="shared" si="74"/>
        <v>1</v>
      </c>
      <c r="M82" s="28" t="str">
        <f t="shared" si="74"/>
        <v>1</v>
      </c>
      <c r="N82" s="27" t="str">
        <f t="shared" si="74"/>
        <v>1</v>
      </c>
      <c r="O82" s="27" t="str">
        <f t="shared" si="74"/>
        <v>0</v>
      </c>
      <c r="P82" s="27" t="str">
        <f t="shared" si="74"/>
        <v>0</v>
      </c>
      <c r="Q82" s="27" t="str">
        <f t="shared" si="74"/>
        <v>0</v>
      </c>
      <c r="R82" s="27" t="str">
        <f t="shared" si="74"/>
        <v>0</v>
      </c>
      <c r="S82" s="27" t="str">
        <f t="shared" si="74"/>
        <v>0</v>
      </c>
      <c r="T82" s="28" t="str">
        <f t="shared" si="74"/>
        <v>1</v>
      </c>
      <c r="U82" s="28" t="str">
        <f t="shared" si="74"/>
        <v>0</v>
      </c>
      <c r="V82" s="28" t="str">
        <f t="shared" si="74"/>
        <v>0</v>
      </c>
      <c r="W82" s="28" t="str">
        <f t="shared" si="74"/>
        <v>0</v>
      </c>
      <c r="X82" s="28" t="str">
        <f t="shared" si="74"/>
        <v>1</v>
      </c>
      <c r="Y82" s="28" t="str">
        <f t="shared" si="74"/>
        <v>0</v>
      </c>
      <c r="Z82" s="27" t="str">
        <f t="shared" si="74"/>
        <v>1</v>
      </c>
      <c r="AA82" s="27" t="str">
        <f t="shared" si="74"/>
        <v>1</v>
      </c>
      <c r="AB82" s="27" t="str">
        <f t="shared" si="74"/>
        <v>1</v>
      </c>
      <c r="AC82" s="27" t="str">
        <f t="shared" si="74"/>
        <v>1</v>
      </c>
      <c r="AD82" s="27" t="str">
        <f t="shared" si="74"/>
        <v>0</v>
      </c>
      <c r="AE82" s="27" t="str">
        <f t="shared" si="74"/>
        <v>0</v>
      </c>
      <c r="AF82" s="28" t="str">
        <f t="shared" si="74"/>
        <v>0</v>
      </c>
      <c r="AG82" s="28" t="str">
        <f t="shared" si="74"/>
        <v>0</v>
      </c>
      <c r="AH82" s="28" t="str">
        <f t="shared" si="74"/>
        <v>1</v>
      </c>
      <c r="AI82" s="28" t="str">
        <f t="shared" si="74"/>
        <v>1</v>
      </c>
      <c r="AJ82" s="28" t="str">
        <f t="shared" si="74"/>
        <v>0</v>
      </c>
      <c r="AK82" s="28" t="str">
        <f t="shared" si="74"/>
        <v>0</v>
      </c>
      <c r="AL82" s="27" t="str">
        <f t="shared" si="74"/>
        <v>0</v>
      </c>
      <c r="AM82" s="27" t="str">
        <f t="shared" si="74"/>
        <v>1</v>
      </c>
      <c r="AN82" s="27" t="str">
        <f t="shared" si="74"/>
        <v>1</v>
      </c>
      <c r="AO82" s="27" t="str">
        <f t="shared" si="74"/>
        <v>0</v>
      </c>
      <c r="AP82" s="27" t="str">
        <f t="shared" si="74"/>
        <v>0</v>
      </c>
      <c r="AQ82" s="27" t="str">
        <f t="shared" si="74"/>
        <v>1</v>
      </c>
      <c r="AR82" s="28" t="str">
        <f t="shared" si="74"/>
        <v>1</v>
      </c>
      <c r="AS82" s="28" t="str">
        <f t="shared" si="74"/>
        <v>0</v>
      </c>
      <c r="AT82" s="28" t="str">
        <f t="shared" si="74"/>
        <v>1</v>
      </c>
      <c r="AU82" s="28" t="str">
        <f t="shared" si="74"/>
        <v>1</v>
      </c>
      <c r="AV82" s="28" t="str">
        <f t="shared" si="74"/>
        <v>0</v>
      </c>
      <c r="AW82" s="90" t="str">
        <f t="shared" si="74"/>
        <v>1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1</v>
      </c>
      <c r="C83" s="27" t="str">
        <f t="shared" ref="C83:AW83" si="75">HLOOKUP(C$3,$B$1:$BE$73,66,FALSE)</f>
        <v>0</v>
      </c>
      <c r="D83" s="27" t="str">
        <f t="shared" si="75"/>
        <v>0</v>
      </c>
      <c r="E83" s="27" t="str">
        <f t="shared" si="75"/>
        <v>0</v>
      </c>
      <c r="F83" s="27" t="str">
        <f t="shared" si="75"/>
        <v>0</v>
      </c>
      <c r="G83" s="27" t="str">
        <f t="shared" si="75"/>
        <v>1</v>
      </c>
      <c r="H83" s="28" t="str">
        <f t="shared" si="75"/>
        <v>0</v>
      </c>
      <c r="I83" s="28" t="str">
        <f t="shared" si="75"/>
        <v>0</v>
      </c>
      <c r="J83" s="28" t="str">
        <f t="shared" si="75"/>
        <v>1</v>
      </c>
      <c r="K83" s="28" t="str">
        <f t="shared" si="75"/>
        <v>0</v>
      </c>
      <c r="L83" s="28" t="str">
        <f t="shared" si="75"/>
        <v>1</v>
      </c>
      <c r="M83" s="28" t="str">
        <f t="shared" si="75"/>
        <v>1</v>
      </c>
      <c r="N83" s="27" t="str">
        <f t="shared" si="75"/>
        <v>1</v>
      </c>
      <c r="O83" s="27" t="str">
        <f t="shared" si="75"/>
        <v>0</v>
      </c>
      <c r="P83" s="27" t="str">
        <f t="shared" si="75"/>
        <v>1</v>
      </c>
      <c r="Q83" s="27" t="str">
        <f t="shared" si="75"/>
        <v>1</v>
      </c>
      <c r="R83" s="27" t="str">
        <f t="shared" si="75"/>
        <v>0</v>
      </c>
      <c r="S83" s="27" t="str">
        <f t="shared" si="75"/>
        <v>1</v>
      </c>
      <c r="T83" s="28" t="str">
        <f t="shared" si="75"/>
        <v>0</v>
      </c>
      <c r="U83" s="28" t="str">
        <f t="shared" si="75"/>
        <v>0</v>
      </c>
      <c r="V83" s="28" t="str">
        <f t="shared" si="75"/>
        <v>0</v>
      </c>
      <c r="W83" s="28" t="str">
        <f t="shared" si="75"/>
        <v>1</v>
      </c>
      <c r="X83" s="28" t="str">
        <f t="shared" si="75"/>
        <v>0</v>
      </c>
      <c r="Y83" s="28" t="str">
        <f t="shared" si="75"/>
        <v>0</v>
      </c>
      <c r="Z83" s="27" t="str">
        <f t="shared" si="75"/>
        <v>0</v>
      </c>
      <c r="AA83" s="27" t="str">
        <f t="shared" si="75"/>
        <v>1</v>
      </c>
      <c r="AB83" s="27" t="str">
        <f t="shared" si="75"/>
        <v>1</v>
      </c>
      <c r="AC83" s="27" t="str">
        <f t="shared" si="75"/>
        <v>1</v>
      </c>
      <c r="AD83" s="27" t="str">
        <f t="shared" si="75"/>
        <v>0</v>
      </c>
      <c r="AE83" s="27" t="str">
        <f t="shared" si="75"/>
        <v>0</v>
      </c>
      <c r="AF83" s="28" t="str">
        <f t="shared" si="75"/>
        <v>1</v>
      </c>
      <c r="AG83" s="28" t="str">
        <f t="shared" si="75"/>
        <v>1</v>
      </c>
      <c r="AH83" s="28" t="str">
        <f t="shared" si="75"/>
        <v>1</v>
      </c>
      <c r="AI83" s="28" t="str">
        <f t="shared" si="75"/>
        <v>1</v>
      </c>
      <c r="AJ83" s="28" t="str">
        <f t="shared" si="75"/>
        <v>0</v>
      </c>
      <c r="AK83" s="28" t="str">
        <f t="shared" si="75"/>
        <v>1</v>
      </c>
      <c r="AL83" s="27" t="str">
        <f t="shared" si="75"/>
        <v>1</v>
      </c>
      <c r="AM83" s="27" t="str">
        <f t="shared" si="75"/>
        <v>1</v>
      </c>
      <c r="AN83" s="27" t="str">
        <f t="shared" si="75"/>
        <v>0</v>
      </c>
      <c r="AO83" s="27" t="str">
        <f t="shared" si="75"/>
        <v>0</v>
      </c>
      <c r="AP83" s="27" t="str">
        <f t="shared" si="75"/>
        <v>1</v>
      </c>
      <c r="AQ83" s="27" t="str">
        <f t="shared" si="75"/>
        <v>1</v>
      </c>
      <c r="AR83" s="28" t="str">
        <f t="shared" si="75"/>
        <v>0</v>
      </c>
      <c r="AS83" s="28" t="str">
        <f t="shared" si="75"/>
        <v>0</v>
      </c>
      <c r="AT83" s="28" t="str">
        <f t="shared" si="75"/>
        <v>1</v>
      </c>
      <c r="AU83" s="28" t="str">
        <f t="shared" si="75"/>
        <v>1</v>
      </c>
      <c r="AV83" s="28" t="str">
        <f t="shared" si="75"/>
        <v>0</v>
      </c>
      <c r="AW83" s="90" t="str">
        <f t="shared" si="75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76">HLOOKUP(C$3,$B$1:$BE$73,67,FALSE)</f>
        <v>0</v>
      </c>
      <c r="D84" s="27" t="str">
        <f t="shared" si="76"/>
        <v>0</v>
      </c>
      <c r="E84" s="27" t="str">
        <f t="shared" si="76"/>
        <v>0</v>
      </c>
      <c r="F84" s="27" t="str">
        <f t="shared" si="76"/>
        <v>0</v>
      </c>
      <c r="G84" s="27" t="str">
        <f t="shared" si="76"/>
        <v>0</v>
      </c>
      <c r="H84" s="28" t="str">
        <f t="shared" si="76"/>
        <v>1</v>
      </c>
      <c r="I84" s="28" t="str">
        <f t="shared" si="76"/>
        <v>0</v>
      </c>
      <c r="J84" s="28" t="str">
        <f t="shared" si="76"/>
        <v>0</v>
      </c>
      <c r="K84" s="28" t="str">
        <f t="shared" si="76"/>
        <v>1</v>
      </c>
      <c r="L84" s="28" t="str">
        <f t="shared" si="76"/>
        <v>1</v>
      </c>
      <c r="M84" s="28" t="str">
        <f t="shared" si="76"/>
        <v>1</v>
      </c>
      <c r="N84" s="27" t="str">
        <f t="shared" si="76"/>
        <v>0</v>
      </c>
      <c r="O84" s="27" t="str">
        <f t="shared" si="76"/>
        <v>1</v>
      </c>
      <c r="P84" s="27" t="str">
        <f t="shared" si="76"/>
        <v>1</v>
      </c>
      <c r="Q84" s="27" t="str">
        <f t="shared" si="76"/>
        <v>0</v>
      </c>
      <c r="R84" s="27" t="str">
        <f t="shared" si="76"/>
        <v>0</v>
      </c>
      <c r="S84" s="27" t="str">
        <f t="shared" si="76"/>
        <v>1</v>
      </c>
      <c r="T84" s="28" t="str">
        <f t="shared" si="76"/>
        <v>0</v>
      </c>
      <c r="U84" s="28" t="str">
        <f t="shared" si="76"/>
        <v>1</v>
      </c>
      <c r="V84" s="28" t="str">
        <f t="shared" si="76"/>
        <v>0</v>
      </c>
      <c r="W84" s="28" t="str">
        <f t="shared" si="76"/>
        <v>1</v>
      </c>
      <c r="X84" s="28" t="str">
        <f t="shared" si="76"/>
        <v>1</v>
      </c>
      <c r="Y84" s="28" t="str">
        <f t="shared" si="76"/>
        <v>1</v>
      </c>
      <c r="Z84" s="27" t="str">
        <f t="shared" si="76"/>
        <v>0</v>
      </c>
      <c r="AA84" s="27" t="str">
        <f t="shared" si="76"/>
        <v>0</v>
      </c>
      <c r="AB84" s="27" t="str">
        <f t="shared" si="76"/>
        <v>0</v>
      </c>
      <c r="AC84" s="27" t="str">
        <f t="shared" si="76"/>
        <v>0</v>
      </c>
      <c r="AD84" s="27" t="str">
        <f t="shared" si="76"/>
        <v>1</v>
      </c>
      <c r="AE84" s="27" t="str">
        <f t="shared" si="76"/>
        <v>0</v>
      </c>
      <c r="AF84" s="28" t="str">
        <f t="shared" si="76"/>
        <v>0</v>
      </c>
      <c r="AG84" s="28" t="str">
        <f t="shared" si="76"/>
        <v>0</v>
      </c>
      <c r="AH84" s="28" t="str">
        <f t="shared" si="76"/>
        <v>1</v>
      </c>
      <c r="AI84" s="28" t="str">
        <f t="shared" si="76"/>
        <v>0</v>
      </c>
      <c r="AJ84" s="28" t="str">
        <f t="shared" si="76"/>
        <v>1</v>
      </c>
      <c r="AK84" s="28" t="str">
        <f t="shared" si="76"/>
        <v>1</v>
      </c>
      <c r="AL84" s="27" t="str">
        <f t="shared" si="76"/>
        <v>0</v>
      </c>
      <c r="AM84" s="27" t="str">
        <f t="shared" si="76"/>
        <v>1</v>
      </c>
      <c r="AN84" s="27" t="str">
        <f t="shared" si="76"/>
        <v>0</v>
      </c>
      <c r="AO84" s="27" t="str">
        <f t="shared" si="76"/>
        <v>1</v>
      </c>
      <c r="AP84" s="27" t="str">
        <f t="shared" si="76"/>
        <v>1</v>
      </c>
      <c r="AQ84" s="27" t="str">
        <f t="shared" si="76"/>
        <v>0</v>
      </c>
      <c r="AR84" s="28" t="str">
        <f t="shared" si="76"/>
        <v>1</v>
      </c>
      <c r="AS84" s="28" t="str">
        <f t="shared" si="76"/>
        <v>1</v>
      </c>
      <c r="AT84" s="28" t="str">
        <f t="shared" si="76"/>
        <v>1</v>
      </c>
      <c r="AU84" s="28" t="str">
        <f t="shared" si="76"/>
        <v>1</v>
      </c>
      <c r="AV84" s="28" t="str">
        <f t="shared" si="76"/>
        <v>1</v>
      </c>
      <c r="AW84" s="90" t="str">
        <f t="shared" si="76"/>
        <v>1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0</v>
      </c>
      <c r="C85" s="27" t="str">
        <f t="shared" ref="C85:AW85" si="77">HLOOKUP(C$3,$B$1:$BE$73,68,FALSE)</f>
        <v>1</v>
      </c>
      <c r="D85" s="27" t="str">
        <f t="shared" si="77"/>
        <v>1</v>
      </c>
      <c r="E85" s="27" t="str">
        <f t="shared" si="77"/>
        <v>0</v>
      </c>
      <c r="F85" s="27" t="str">
        <f t="shared" si="77"/>
        <v>1</v>
      </c>
      <c r="G85" s="27" t="str">
        <f t="shared" si="77"/>
        <v>1</v>
      </c>
      <c r="H85" s="28" t="str">
        <f t="shared" si="77"/>
        <v>0</v>
      </c>
      <c r="I85" s="28" t="str">
        <f t="shared" si="77"/>
        <v>1</v>
      </c>
      <c r="J85" s="28" t="str">
        <f t="shared" si="77"/>
        <v>0</v>
      </c>
      <c r="K85" s="28" t="str">
        <f t="shared" si="77"/>
        <v>1</v>
      </c>
      <c r="L85" s="28" t="str">
        <f t="shared" si="77"/>
        <v>0</v>
      </c>
      <c r="M85" s="28" t="str">
        <f t="shared" si="77"/>
        <v>1</v>
      </c>
      <c r="N85" s="27" t="str">
        <f t="shared" si="77"/>
        <v>0</v>
      </c>
      <c r="O85" s="27" t="str">
        <f t="shared" si="77"/>
        <v>1</v>
      </c>
      <c r="P85" s="27" t="str">
        <f t="shared" si="77"/>
        <v>0</v>
      </c>
      <c r="Q85" s="27" t="str">
        <f t="shared" si="77"/>
        <v>1</v>
      </c>
      <c r="R85" s="27" t="str">
        <f t="shared" si="77"/>
        <v>0</v>
      </c>
      <c r="S85" s="27" t="str">
        <f t="shared" si="77"/>
        <v>1</v>
      </c>
      <c r="T85" s="28" t="str">
        <f t="shared" si="77"/>
        <v>1</v>
      </c>
      <c r="U85" s="28" t="str">
        <f t="shared" si="77"/>
        <v>0</v>
      </c>
      <c r="V85" s="28" t="str">
        <f t="shared" si="77"/>
        <v>0</v>
      </c>
      <c r="W85" s="28" t="str">
        <f t="shared" si="77"/>
        <v>0</v>
      </c>
      <c r="X85" s="28" t="str">
        <f t="shared" si="77"/>
        <v>0</v>
      </c>
      <c r="Y85" s="28" t="str">
        <f t="shared" si="77"/>
        <v>0</v>
      </c>
      <c r="Z85" s="27" t="str">
        <f t="shared" si="77"/>
        <v>1</v>
      </c>
      <c r="AA85" s="27" t="str">
        <f t="shared" si="77"/>
        <v>0</v>
      </c>
      <c r="AB85" s="27" t="str">
        <f t="shared" si="77"/>
        <v>1</v>
      </c>
      <c r="AC85" s="27" t="str">
        <f t="shared" si="77"/>
        <v>0</v>
      </c>
      <c r="AD85" s="27" t="str">
        <f t="shared" si="77"/>
        <v>1</v>
      </c>
      <c r="AE85" s="27" t="str">
        <f t="shared" si="77"/>
        <v>1</v>
      </c>
      <c r="AF85" s="28" t="str">
        <f t="shared" si="77"/>
        <v>1</v>
      </c>
      <c r="AG85" s="28" t="str">
        <f t="shared" si="77"/>
        <v>1</v>
      </c>
      <c r="AH85" s="28" t="str">
        <f t="shared" si="77"/>
        <v>0</v>
      </c>
      <c r="AI85" s="28" t="str">
        <f t="shared" si="77"/>
        <v>1</v>
      </c>
      <c r="AJ85" s="28" t="str">
        <f t="shared" si="77"/>
        <v>1</v>
      </c>
      <c r="AK85" s="28" t="str">
        <f t="shared" si="77"/>
        <v>1</v>
      </c>
      <c r="AL85" s="27" t="str">
        <f t="shared" si="77"/>
        <v>1</v>
      </c>
      <c r="AM85" s="27" t="str">
        <f t="shared" si="77"/>
        <v>1</v>
      </c>
      <c r="AN85" s="27" t="str">
        <f t="shared" si="77"/>
        <v>0</v>
      </c>
      <c r="AO85" s="27" t="str">
        <f t="shared" si="77"/>
        <v>0</v>
      </c>
      <c r="AP85" s="27" t="str">
        <f t="shared" si="77"/>
        <v>1</v>
      </c>
      <c r="AQ85" s="27" t="str">
        <f t="shared" si="77"/>
        <v>0</v>
      </c>
      <c r="AR85" s="28" t="str">
        <f t="shared" si="77"/>
        <v>1</v>
      </c>
      <c r="AS85" s="28" t="str">
        <f t="shared" si="77"/>
        <v>0</v>
      </c>
      <c r="AT85" s="28" t="str">
        <f t="shared" si="77"/>
        <v>0</v>
      </c>
      <c r="AU85" s="28" t="str">
        <f t="shared" si="77"/>
        <v>1</v>
      </c>
      <c r="AV85" s="28" t="str">
        <f t="shared" si="77"/>
        <v>0</v>
      </c>
      <c r="AW85" s="90" t="str">
        <f t="shared" si="77"/>
        <v>1</v>
      </c>
    </row>
    <row r="86" spans="1:57" ht="18">
      <c r="A86" s="108" t="s">
        <v>328</v>
      </c>
      <c r="B86" s="105" t="str">
        <f>HLOOKUP(B$3,$B$1:$BE$73,69,FALSE)</f>
        <v>1</v>
      </c>
      <c r="C86" s="27" t="str">
        <f t="shared" ref="C86:AW86" si="78">HLOOKUP(C$3,$B$1:$BE$73,69,FALSE)</f>
        <v>1</v>
      </c>
      <c r="D86" s="27" t="str">
        <f t="shared" si="78"/>
        <v>0</v>
      </c>
      <c r="E86" s="27" t="str">
        <f t="shared" si="78"/>
        <v>0</v>
      </c>
      <c r="F86" s="27" t="str">
        <f t="shared" si="78"/>
        <v>0</v>
      </c>
      <c r="G86" s="27" t="str">
        <f t="shared" si="78"/>
        <v>0</v>
      </c>
      <c r="H86" s="28" t="str">
        <f t="shared" si="78"/>
        <v>1</v>
      </c>
      <c r="I86" s="28" t="str">
        <f t="shared" si="78"/>
        <v>0</v>
      </c>
      <c r="J86" s="28" t="str">
        <f t="shared" si="78"/>
        <v>1</v>
      </c>
      <c r="K86" s="28" t="str">
        <f t="shared" si="78"/>
        <v>1</v>
      </c>
      <c r="L86" s="28" t="str">
        <f t="shared" si="78"/>
        <v>0</v>
      </c>
      <c r="M86" s="28" t="str">
        <f t="shared" si="78"/>
        <v>0</v>
      </c>
      <c r="N86" s="27" t="str">
        <f t="shared" si="78"/>
        <v>0</v>
      </c>
      <c r="O86" s="27" t="str">
        <f t="shared" si="78"/>
        <v>0</v>
      </c>
      <c r="P86" s="27" t="str">
        <f t="shared" si="78"/>
        <v>0</v>
      </c>
      <c r="Q86" s="27" t="str">
        <f t="shared" si="78"/>
        <v>1</v>
      </c>
      <c r="R86" s="27" t="str">
        <f t="shared" si="78"/>
        <v>1</v>
      </c>
      <c r="S86" s="27" t="str">
        <f t="shared" si="78"/>
        <v>1</v>
      </c>
      <c r="T86" s="28" t="str">
        <f t="shared" si="78"/>
        <v>1</v>
      </c>
      <c r="U86" s="28" t="str">
        <f t="shared" si="78"/>
        <v>0</v>
      </c>
      <c r="V86" s="28" t="str">
        <f t="shared" si="78"/>
        <v>1</v>
      </c>
      <c r="W86" s="28" t="str">
        <f t="shared" si="78"/>
        <v>0</v>
      </c>
      <c r="X86" s="28" t="str">
        <f t="shared" si="78"/>
        <v>0</v>
      </c>
      <c r="Y86" s="28" t="str">
        <f t="shared" si="78"/>
        <v>1</v>
      </c>
      <c r="Z86" s="27" t="str">
        <f t="shared" si="78"/>
        <v>0</v>
      </c>
      <c r="AA86" s="27" t="str">
        <f t="shared" si="78"/>
        <v>1</v>
      </c>
      <c r="AB86" s="27" t="str">
        <f t="shared" si="78"/>
        <v>1</v>
      </c>
      <c r="AC86" s="27" t="str">
        <f t="shared" si="78"/>
        <v>0</v>
      </c>
      <c r="AD86" s="27" t="str">
        <f t="shared" si="78"/>
        <v>1</v>
      </c>
      <c r="AE86" s="27" t="str">
        <f t="shared" si="78"/>
        <v>0</v>
      </c>
      <c r="AF86" s="28" t="str">
        <f t="shared" si="78"/>
        <v>1</v>
      </c>
      <c r="AG86" s="28" t="str">
        <f t="shared" si="78"/>
        <v>0</v>
      </c>
      <c r="AH86" s="28" t="str">
        <f t="shared" si="78"/>
        <v>0</v>
      </c>
      <c r="AI86" s="28" t="str">
        <f t="shared" si="78"/>
        <v>1</v>
      </c>
      <c r="AJ86" s="28" t="str">
        <f t="shared" si="78"/>
        <v>0</v>
      </c>
      <c r="AK86" s="28" t="str">
        <f t="shared" si="78"/>
        <v>0</v>
      </c>
      <c r="AL86" s="27" t="str">
        <f t="shared" si="78"/>
        <v>1</v>
      </c>
      <c r="AM86" s="27" t="str">
        <f t="shared" si="78"/>
        <v>0</v>
      </c>
      <c r="AN86" s="27" t="str">
        <f t="shared" si="78"/>
        <v>1</v>
      </c>
      <c r="AO86" s="27" t="str">
        <f t="shared" si="78"/>
        <v>1</v>
      </c>
      <c r="AP86" s="27" t="str">
        <f t="shared" si="78"/>
        <v>1</v>
      </c>
      <c r="AQ86" s="27" t="str">
        <f t="shared" si="78"/>
        <v>1</v>
      </c>
      <c r="AR86" s="28" t="str">
        <f t="shared" si="78"/>
        <v>1</v>
      </c>
      <c r="AS86" s="28" t="str">
        <f t="shared" si="78"/>
        <v>1</v>
      </c>
      <c r="AT86" s="28" t="str">
        <f t="shared" si="78"/>
        <v>0</v>
      </c>
      <c r="AU86" s="28" t="str">
        <f t="shared" si="78"/>
        <v>0</v>
      </c>
      <c r="AV86" s="28" t="str">
        <f t="shared" si="78"/>
        <v>1</v>
      </c>
      <c r="AW86" s="90" t="str">
        <f t="shared" si="78"/>
        <v>1</v>
      </c>
    </row>
    <row r="87" spans="1:57" ht="18">
      <c r="A87" s="108" t="s">
        <v>329</v>
      </c>
      <c r="B87" s="105" t="str">
        <f>HLOOKUP(B$3,$B$1:$BE$73,70,FALSE)</f>
        <v>1</v>
      </c>
      <c r="C87" s="27" t="str">
        <f t="shared" ref="C87:AW87" si="79">HLOOKUP(C$3,$B$1:$BE$73,70,FALSE)</f>
        <v>0</v>
      </c>
      <c r="D87" s="27" t="str">
        <f t="shared" si="79"/>
        <v>0</v>
      </c>
      <c r="E87" s="27" t="str">
        <f t="shared" si="79"/>
        <v>1</v>
      </c>
      <c r="F87" s="27" t="str">
        <f t="shared" si="79"/>
        <v>1</v>
      </c>
      <c r="G87" s="27" t="str">
        <f t="shared" si="79"/>
        <v>0</v>
      </c>
      <c r="H87" s="28" t="str">
        <f t="shared" si="79"/>
        <v>0</v>
      </c>
      <c r="I87" s="28" t="str">
        <f t="shared" si="79"/>
        <v>1</v>
      </c>
      <c r="J87" s="28" t="str">
        <f t="shared" si="79"/>
        <v>1</v>
      </c>
      <c r="K87" s="28" t="str">
        <f t="shared" si="79"/>
        <v>1</v>
      </c>
      <c r="L87" s="28" t="str">
        <f t="shared" si="79"/>
        <v>0</v>
      </c>
      <c r="M87" s="28" t="str">
        <f t="shared" si="79"/>
        <v>0</v>
      </c>
      <c r="N87" s="27" t="str">
        <f t="shared" si="79"/>
        <v>0</v>
      </c>
      <c r="O87" s="27" t="str">
        <f t="shared" si="79"/>
        <v>0</v>
      </c>
      <c r="P87" s="27" t="str">
        <f t="shared" si="79"/>
        <v>1</v>
      </c>
      <c r="Q87" s="27" t="str">
        <f t="shared" si="79"/>
        <v>1</v>
      </c>
      <c r="R87" s="27" t="str">
        <f t="shared" si="79"/>
        <v>0</v>
      </c>
      <c r="S87" s="27" t="str">
        <f t="shared" si="79"/>
        <v>0</v>
      </c>
      <c r="T87" s="28" t="str">
        <f t="shared" si="79"/>
        <v>0</v>
      </c>
      <c r="U87" s="28" t="str">
        <f t="shared" si="79"/>
        <v>1</v>
      </c>
      <c r="V87" s="28" t="str">
        <f t="shared" si="79"/>
        <v>0</v>
      </c>
      <c r="W87" s="28" t="str">
        <f t="shared" si="79"/>
        <v>0</v>
      </c>
      <c r="X87" s="28" t="str">
        <f t="shared" si="79"/>
        <v>1</v>
      </c>
      <c r="Y87" s="28" t="str">
        <f t="shared" si="79"/>
        <v>1</v>
      </c>
      <c r="Z87" s="27" t="str">
        <f t="shared" si="79"/>
        <v>1</v>
      </c>
      <c r="AA87" s="27" t="str">
        <f t="shared" si="79"/>
        <v>0</v>
      </c>
      <c r="AB87" s="27" t="str">
        <f t="shared" si="79"/>
        <v>0</v>
      </c>
      <c r="AC87" s="27" t="str">
        <f t="shared" si="79"/>
        <v>1</v>
      </c>
      <c r="AD87" s="27" t="str">
        <f t="shared" si="79"/>
        <v>0</v>
      </c>
      <c r="AE87" s="27" t="str">
        <f t="shared" si="79"/>
        <v>1</v>
      </c>
      <c r="AF87" s="28" t="str">
        <f t="shared" si="79"/>
        <v>1</v>
      </c>
      <c r="AG87" s="28" t="str">
        <f t="shared" si="79"/>
        <v>1</v>
      </c>
      <c r="AH87" s="28" t="str">
        <f t="shared" si="79"/>
        <v>1</v>
      </c>
      <c r="AI87" s="28" t="str">
        <f t="shared" si="79"/>
        <v>1</v>
      </c>
      <c r="AJ87" s="28" t="str">
        <f t="shared" si="79"/>
        <v>0</v>
      </c>
      <c r="AK87" s="28" t="str">
        <f t="shared" si="79"/>
        <v>0</v>
      </c>
      <c r="AL87" s="27" t="str">
        <f t="shared" si="79"/>
        <v>1</v>
      </c>
      <c r="AM87" s="27" t="str">
        <f t="shared" si="79"/>
        <v>0</v>
      </c>
      <c r="AN87" s="27" t="str">
        <f t="shared" si="79"/>
        <v>0</v>
      </c>
      <c r="AO87" s="27" t="str">
        <f t="shared" si="79"/>
        <v>1</v>
      </c>
      <c r="AP87" s="27" t="str">
        <f t="shared" si="79"/>
        <v>0</v>
      </c>
      <c r="AQ87" s="27" t="str">
        <f t="shared" si="79"/>
        <v>0</v>
      </c>
      <c r="AR87" s="28" t="str">
        <f t="shared" si="79"/>
        <v>0</v>
      </c>
      <c r="AS87" s="28" t="str">
        <f t="shared" si="79"/>
        <v>1</v>
      </c>
      <c r="AT87" s="28" t="str">
        <f t="shared" si="79"/>
        <v>1</v>
      </c>
      <c r="AU87" s="28" t="str">
        <f t="shared" si="79"/>
        <v>1</v>
      </c>
      <c r="AV87" s="28" t="str">
        <f t="shared" si="79"/>
        <v>1</v>
      </c>
      <c r="AW87" s="90" t="str">
        <f t="shared" si="79"/>
        <v>1</v>
      </c>
    </row>
    <row r="88" spans="1:57" ht="18">
      <c r="A88" s="108" t="s">
        <v>330</v>
      </c>
      <c r="B88" s="105" t="str">
        <f>HLOOKUP(B$3,$B$1:$BE$73,71,FALSE)</f>
        <v>0</v>
      </c>
      <c r="C88" s="27" t="str">
        <f t="shared" ref="C88:AW88" si="80">HLOOKUP(C$3,$B$1:$BE$73,71,FALSE)</f>
        <v>0</v>
      </c>
      <c r="D88" s="27" t="str">
        <f t="shared" si="80"/>
        <v>1</v>
      </c>
      <c r="E88" s="27" t="str">
        <f t="shared" si="80"/>
        <v>0</v>
      </c>
      <c r="F88" s="27" t="str">
        <f t="shared" si="80"/>
        <v>0</v>
      </c>
      <c r="G88" s="27" t="str">
        <f t="shared" si="80"/>
        <v>1</v>
      </c>
      <c r="H88" s="28" t="str">
        <f t="shared" si="80"/>
        <v>0</v>
      </c>
      <c r="I88" s="28" t="str">
        <f t="shared" si="80"/>
        <v>1</v>
      </c>
      <c r="J88" s="28" t="str">
        <f t="shared" si="80"/>
        <v>0</v>
      </c>
      <c r="K88" s="28" t="str">
        <f t="shared" si="80"/>
        <v>0</v>
      </c>
      <c r="L88" s="28" t="str">
        <f t="shared" si="80"/>
        <v>0</v>
      </c>
      <c r="M88" s="28" t="str">
        <f t="shared" si="80"/>
        <v>1</v>
      </c>
      <c r="N88" s="27" t="str">
        <f t="shared" si="80"/>
        <v>1</v>
      </c>
      <c r="O88" s="27" t="str">
        <f t="shared" si="80"/>
        <v>0</v>
      </c>
      <c r="P88" s="27" t="str">
        <f t="shared" si="80"/>
        <v>1</v>
      </c>
      <c r="Q88" s="27" t="str">
        <f t="shared" si="80"/>
        <v>1</v>
      </c>
      <c r="R88" s="27" t="str">
        <f t="shared" si="80"/>
        <v>1</v>
      </c>
      <c r="S88" s="27" t="str">
        <f t="shared" si="80"/>
        <v>0</v>
      </c>
      <c r="T88" s="28" t="str">
        <f t="shared" si="80"/>
        <v>0</v>
      </c>
      <c r="U88" s="28" t="str">
        <f t="shared" si="80"/>
        <v>0</v>
      </c>
      <c r="V88" s="28" t="str">
        <f t="shared" si="80"/>
        <v>1</v>
      </c>
      <c r="W88" s="28" t="str">
        <f t="shared" si="80"/>
        <v>0</v>
      </c>
      <c r="X88" s="28" t="str">
        <f t="shared" si="80"/>
        <v>1</v>
      </c>
      <c r="Y88" s="28" t="str">
        <f t="shared" si="80"/>
        <v>1</v>
      </c>
      <c r="Z88" s="27" t="str">
        <f t="shared" si="80"/>
        <v>1</v>
      </c>
      <c r="AA88" s="27" t="str">
        <f t="shared" si="80"/>
        <v>1</v>
      </c>
      <c r="AB88" s="27" t="str">
        <f t="shared" si="80"/>
        <v>0</v>
      </c>
      <c r="AC88" s="27" t="str">
        <f t="shared" si="80"/>
        <v>0</v>
      </c>
      <c r="AD88" s="27" t="str">
        <f t="shared" si="80"/>
        <v>0</v>
      </c>
      <c r="AE88" s="27" t="str">
        <f t="shared" si="80"/>
        <v>1</v>
      </c>
      <c r="AF88" s="28" t="str">
        <f t="shared" si="80"/>
        <v>1</v>
      </c>
      <c r="AG88" s="28" t="str">
        <f t="shared" si="80"/>
        <v>1</v>
      </c>
      <c r="AH88" s="28" t="str">
        <f t="shared" si="80"/>
        <v>0</v>
      </c>
      <c r="AI88" s="28" t="str">
        <f t="shared" si="80"/>
        <v>0</v>
      </c>
      <c r="AJ88" s="28" t="str">
        <f t="shared" si="80"/>
        <v>0</v>
      </c>
      <c r="AK88" s="28" t="str">
        <f t="shared" si="80"/>
        <v>1</v>
      </c>
      <c r="AL88" s="27" t="str">
        <f t="shared" si="80"/>
        <v>0</v>
      </c>
      <c r="AM88" s="27" t="str">
        <f t="shared" si="80"/>
        <v>1</v>
      </c>
      <c r="AN88" s="27" t="str">
        <f t="shared" si="80"/>
        <v>1</v>
      </c>
      <c r="AO88" s="27" t="str">
        <f t="shared" si="80"/>
        <v>1</v>
      </c>
      <c r="AP88" s="27" t="str">
        <f t="shared" si="80"/>
        <v>1</v>
      </c>
      <c r="AQ88" s="27" t="str">
        <f t="shared" si="80"/>
        <v>1</v>
      </c>
      <c r="AR88" s="28" t="str">
        <f t="shared" si="80"/>
        <v>0</v>
      </c>
      <c r="AS88" s="28" t="str">
        <f t="shared" si="80"/>
        <v>1</v>
      </c>
      <c r="AT88" s="28" t="str">
        <f t="shared" si="80"/>
        <v>0</v>
      </c>
      <c r="AU88" s="28" t="str">
        <f t="shared" si="80"/>
        <v>0</v>
      </c>
      <c r="AV88" s="28" t="str">
        <f t="shared" si="80"/>
        <v>0</v>
      </c>
      <c r="AW88" s="90" t="str">
        <f t="shared" si="80"/>
        <v>0</v>
      </c>
    </row>
    <row r="89" spans="1:57" ht="18">
      <c r="A89" s="108" t="s">
        <v>331</v>
      </c>
      <c r="B89" s="105" t="str">
        <f>HLOOKUP(B$3,$B$1:$BE$73,72,FALSE)</f>
        <v>0</v>
      </c>
      <c r="C89" s="27" t="str">
        <f t="shared" ref="C89:AW89" si="81">HLOOKUP(C$3,$B$1:$BE$73,72,FALSE)</f>
        <v>0</v>
      </c>
      <c r="D89" s="27" t="str">
        <f t="shared" si="81"/>
        <v>1</v>
      </c>
      <c r="E89" s="27" t="str">
        <f t="shared" si="81"/>
        <v>1</v>
      </c>
      <c r="F89" s="27" t="str">
        <f t="shared" si="81"/>
        <v>0</v>
      </c>
      <c r="G89" s="27" t="str">
        <f t="shared" si="81"/>
        <v>0</v>
      </c>
      <c r="H89" s="28" t="str">
        <f t="shared" si="81"/>
        <v>1</v>
      </c>
      <c r="I89" s="28" t="str">
        <f t="shared" si="81"/>
        <v>1</v>
      </c>
      <c r="J89" s="28" t="str">
        <f t="shared" si="81"/>
        <v>0</v>
      </c>
      <c r="K89" s="28" t="str">
        <f t="shared" si="81"/>
        <v>0</v>
      </c>
      <c r="L89" s="28" t="str">
        <f t="shared" si="81"/>
        <v>1</v>
      </c>
      <c r="M89" s="28" t="str">
        <f t="shared" si="81"/>
        <v>1</v>
      </c>
      <c r="N89" s="27" t="str">
        <f t="shared" si="81"/>
        <v>0</v>
      </c>
      <c r="O89" s="27" t="str">
        <f t="shared" si="81"/>
        <v>0</v>
      </c>
      <c r="P89" s="27" t="str">
        <f t="shared" si="81"/>
        <v>0</v>
      </c>
      <c r="Q89" s="27" t="str">
        <f t="shared" si="81"/>
        <v>0</v>
      </c>
      <c r="R89" s="27" t="str">
        <f t="shared" si="81"/>
        <v>1</v>
      </c>
      <c r="S89" s="27" t="str">
        <f t="shared" si="81"/>
        <v>1</v>
      </c>
      <c r="T89" s="28" t="str">
        <f t="shared" si="81"/>
        <v>0</v>
      </c>
      <c r="U89" s="28" t="str">
        <f t="shared" si="81"/>
        <v>0</v>
      </c>
      <c r="V89" s="28" t="str">
        <f t="shared" si="81"/>
        <v>0</v>
      </c>
      <c r="W89" s="28" t="str">
        <f t="shared" si="81"/>
        <v>1</v>
      </c>
      <c r="X89" s="28" t="str">
        <f t="shared" si="81"/>
        <v>0</v>
      </c>
      <c r="Y89" s="28" t="str">
        <f t="shared" si="81"/>
        <v>1</v>
      </c>
      <c r="Z89" s="27" t="str">
        <f t="shared" si="81"/>
        <v>1</v>
      </c>
      <c r="AA89" s="27" t="str">
        <f t="shared" si="81"/>
        <v>1</v>
      </c>
      <c r="AB89" s="27" t="str">
        <f t="shared" si="81"/>
        <v>0</v>
      </c>
      <c r="AC89" s="27" t="str">
        <f t="shared" si="81"/>
        <v>1</v>
      </c>
      <c r="AD89" s="27" t="str">
        <f t="shared" si="81"/>
        <v>1</v>
      </c>
      <c r="AE89" s="27" t="str">
        <f t="shared" si="81"/>
        <v>0</v>
      </c>
      <c r="AF89" s="28" t="str">
        <f t="shared" si="81"/>
        <v>0</v>
      </c>
      <c r="AG89" s="28" t="str">
        <f t="shared" si="81"/>
        <v>1</v>
      </c>
      <c r="AH89" s="28" t="str">
        <f t="shared" si="81"/>
        <v>1</v>
      </c>
      <c r="AI89" s="28" t="str">
        <f t="shared" si="81"/>
        <v>0</v>
      </c>
      <c r="AJ89" s="28" t="str">
        <f t="shared" si="81"/>
        <v>1</v>
      </c>
      <c r="AK89" s="28" t="str">
        <f t="shared" si="81"/>
        <v>0</v>
      </c>
      <c r="AL89" s="27" t="str">
        <f t="shared" si="81"/>
        <v>0</v>
      </c>
      <c r="AM89" s="27" t="str">
        <f t="shared" si="81"/>
        <v>0</v>
      </c>
      <c r="AN89" s="27" t="str">
        <f t="shared" si="81"/>
        <v>1</v>
      </c>
      <c r="AO89" s="27" t="str">
        <f t="shared" si="81"/>
        <v>1</v>
      </c>
      <c r="AP89" s="27" t="str">
        <f t="shared" si="81"/>
        <v>0</v>
      </c>
      <c r="AQ89" s="27" t="str">
        <f t="shared" si="81"/>
        <v>1</v>
      </c>
      <c r="AR89" s="28" t="str">
        <f t="shared" si="81"/>
        <v>1</v>
      </c>
      <c r="AS89" s="28" t="str">
        <f t="shared" si="81"/>
        <v>0</v>
      </c>
      <c r="AT89" s="28" t="str">
        <f t="shared" si="81"/>
        <v>1</v>
      </c>
      <c r="AU89" s="28" t="str">
        <f t="shared" si="81"/>
        <v>1</v>
      </c>
      <c r="AV89" s="28" t="str">
        <f t="shared" si="81"/>
        <v>0</v>
      </c>
      <c r="AW89" s="90" t="str">
        <f t="shared" si="81"/>
        <v>1</v>
      </c>
    </row>
    <row r="90" spans="1:57" ht="18.75" thickBot="1">
      <c r="A90" s="109" t="s">
        <v>332</v>
      </c>
      <c r="B90" s="106" t="str">
        <f>HLOOKUP(B$3,$B$1:$BE$73,73,FALSE)</f>
        <v>0</v>
      </c>
      <c r="C90" s="96" t="str">
        <f t="shared" ref="C90:AW90" si="82">HLOOKUP(C$3,$B$1:$BE$73,73,FALSE)</f>
        <v>0</v>
      </c>
      <c r="D90" s="96" t="str">
        <f t="shared" si="82"/>
        <v>0</v>
      </c>
      <c r="E90" s="96" t="str">
        <f t="shared" si="82"/>
        <v>1</v>
      </c>
      <c r="F90" s="96" t="str">
        <f t="shared" si="82"/>
        <v>1</v>
      </c>
      <c r="G90" s="96" t="str">
        <f t="shared" si="82"/>
        <v>0</v>
      </c>
      <c r="H90" s="91" t="str">
        <f t="shared" si="82"/>
        <v>0</v>
      </c>
      <c r="I90" s="91" t="str">
        <f t="shared" si="82"/>
        <v>0</v>
      </c>
      <c r="J90" s="91" t="str">
        <f t="shared" si="82"/>
        <v>0</v>
      </c>
      <c r="K90" s="91" t="str">
        <f t="shared" si="82"/>
        <v>0</v>
      </c>
      <c r="L90" s="91" t="str">
        <f t="shared" si="82"/>
        <v>0</v>
      </c>
      <c r="M90" s="91" t="str">
        <f t="shared" si="82"/>
        <v>1</v>
      </c>
      <c r="N90" s="96" t="str">
        <f t="shared" si="82"/>
        <v>1</v>
      </c>
      <c r="O90" s="96" t="str">
        <f t="shared" si="82"/>
        <v>1</v>
      </c>
      <c r="P90" s="96" t="str">
        <f t="shared" si="82"/>
        <v>0</v>
      </c>
      <c r="Q90" s="96" t="str">
        <f t="shared" si="82"/>
        <v>0</v>
      </c>
      <c r="R90" s="96" t="str">
        <f t="shared" si="82"/>
        <v>0</v>
      </c>
      <c r="S90" s="96" t="str">
        <f t="shared" si="82"/>
        <v>1</v>
      </c>
      <c r="T90" s="91" t="str">
        <f t="shared" si="82"/>
        <v>0</v>
      </c>
      <c r="U90" s="91" t="str">
        <f t="shared" si="82"/>
        <v>1</v>
      </c>
      <c r="V90" s="91" t="str">
        <f t="shared" si="82"/>
        <v>1</v>
      </c>
      <c r="W90" s="91" t="str">
        <f t="shared" si="82"/>
        <v>1</v>
      </c>
      <c r="X90" s="91" t="str">
        <f t="shared" si="82"/>
        <v>0</v>
      </c>
      <c r="Y90" s="91" t="str">
        <f t="shared" si="82"/>
        <v>1</v>
      </c>
      <c r="Z90" s="96" t="str">
        <f t="shared" si="82"/>
        <v>0</v>
      </c>
      <c r="AA90" s="96" t="str">
        <f t="shared" si="82"/>
        <v>1</v>
      </c>
      <c r="AB90" s="96" t="str">
        <f t="shared" si="82"/>
        <v>1</v>
      </c>
      <c r="AC90" s="96" t="str">
        <f t="shared" si="82"/>
        <v>1</v>
      </c>
      <c r="AD90" s="96" t="str">
        <f t="shared" si="82"/>
        <v>0</v>
      </c>
      <c r="AE90" s="96" t="str">
        <f t="shared" si="82"/>
        <v>1</v>
      </c>
      <c r="AF90" s="91" t="str">
        <f t="shared" si="82"/>
        <v>0</v>
      </c>
      <c r="AG90" s="91" t="str">
        <f t="shared" si="82"/>
        <v>1</v>
      </c>
      <c r="AH90" s="91" t="str">
        <f t="shared" si="82"/>
        <v>1</v>
      </c>
      <c r="AI90" s="91" t="str">
        <f t="shared" si="82"/>
        <v>1</v>
      </c>
      <c r="AJ90" s="91" t="str">
        <f t="shared" si="82"/>
        <v>0</v>
      </c>
      <c r="AK90" s="91" t="str">
        <f t="shared" si="82"/>
        <v>0</v>
      </c>
      <c r="AL90" s="96" t="str">
        <f t="shared" si="82"/>
        <v>0</v>
      </c>
      <c r="AM90" s="96" t="str">
        <f t="shared" si="82"/>
        <v>1</v>
      </c>
      <c r="AN90" s="96" t="str">
        <f t="shared" si="82"/>
        <v>1</v>
      </c>
      <c r="AO90" s="96" t="str">
        <f t="shared" si="82"/>
        <v>0</v>
      </c>
      <c r="AP90" s="96" t="str">
        <f t="shared" si="82"/>
        <v>0</v>
      </c>
      <c r="AQ90" s="96" t="str">
        <f t="shared" si="82"/>
        <v>1</v>
      </c>
      <c r="AR90" s="91" t="str">
        <f t="shared" si="82"/>
        <v>1</v>
      </c>
      <c r="AS90" s="91" t="str">
        <f t="shared" si="82"/>
        <v>0</v>
      </c>
      <c r="AT90" s="91" t="str">
        <f t="shared" si="82"/>
        <v>1</v>
      </c>
      <c r="AU90" s="91" t="str">
        <f t="shared" si="82"/>
        <v>1</v>
      </c>
      <c r="AV90" s="91" t="str">
        <f t="shared" si="82"/>
        <v>0</v>
      </c>
      <c r="AW90" s="92" t="str">
        <f t="shared" si="82"/>
        <v>1</v>
      </c>
    </row>
    <row r="92" spans="1:57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</row>
    <row r="93" spans="1:57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</row>
  </sheetData>
  <mergeCells count="66">
    <mergeCell ref="AJ43:AM44"/>
    <mergeCell ref="AF48:AI48"/>
    <mergeCell ref="AJ48:AM48"/>
    <mergeCell ref="AF51:AI51"/>
    <mergeCell ref="AJ51:AM51"/>
    <mergeCell ref="AF46:AI47"/>
    <mergeCell ref="AF54:AI54"/>
    <mergeCell ref="AJ54:AM54"/>
    <mergeCell ref="AF49:AI50"/>
    <mergeCell ref="AJ49:AM50"/>
    <mergeCell ref="AF52:AI53"/>
    <mergeCell ref="AJ52:AM53"/>
    <mergeCell ref="AJ27:AM27"/>
    <mergeCell ref="AJ46:AM47"/>
    <mergeCell ref="AJ36:AM36"/>
    <mergeCell ref="AF21:AI21"/>
    <mergeCell ref="AF33:AI33"/>
    <mergeCell ref="AJ33:AM33"/>
    <mergeCell ref="AF39:AI39"/>
    <mergeCell ref="AJ39:AM39"/>
    <mergeCell ref="AF42:AI42"/>
    <mergeCell ref="AJ42:AM42"/>
    <mergeCell ref="AF45:AI45"/>
    <mergeCell ref="AJ45:AM45"/>
    <mergeCell ref="AF40:AI41"/>
    <mergeCell ref="AJ40:AM41"/>
    <mergeCell ref="AF43:AI44"/>
    <mergeCell ref="AF24:AI24"/>
    <mergeCell ref="A74:AW74"/>
    <mergeCell ref="AJ31:AM32"/>
    <mergeCell ref="AJ34:AM35"/>
    <mergeCell ref="AJ37:AM38"/>
    <mergeCell ref="AF22:AI23"/>
    <mergeCell ref="AF28:AI29"/>
    <mergeCell ref="AJ28:AM29"/>
    <mergeCell ref="AF30:AI30"/>
    <mergeCell ref="AJ30:AM30"/>
    <mergeCell ref="AF55:AI56"/>
    <mergeCell ref="AJ55:AM56"/>
    <mergeCell ref="A57:BE57"/>
    <mergeCell ref="AF31:AI32"/>
    <mergeCell ref="AF34:AI35"/>
    <mergeCell ref="AF37:AI38"/>
    <mergeCell ref="AF36:AI36"/>
    <mergeCell ref="AJ24:AM24"/>
    <mergeCell ref="AF27:AI27"/>
    <mergeCell ref="AF25:AI26"/>
    <mergeCell ref="AJ25:AM26"/>
    <mergeCell ref="AF8:AI9"/>
    <mergeCell ref="AJ8:AM9"/>
    <mergeCell ref="AF12:AI12"/>
    <mergeCell ref="AJ12:AM12"/>
    <mergeCell ref="AF15:AI15"/>
    <mergeCell ref="AJ15:AM15"/>
    <mergeCell ref="AF18:AI18"/>
    <mergeCell ref="AJ18:AM18"/>
    <mergeCell ref="AF13:AI14"/>
    <mergeCell ref="AJ22:AM23"/>
    <mergeCell ref="AF10:AI11"/>
    <mergeCell ref="AJ10:AM11"/>
    <mergeCell ref="AJ13:AM14"/>
    <mergeCell ref="AF16:AI17"/>
    <mergeCell ref="AJ16:AM17"/>
    <mergeCell ref="AJ21:AM21"/>
    <mergeCell ref="AF19:AI20"/>
    <mergeCell ref="AJ19:AM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M90"/>
  <sheetViews>
    <sheetView topLeftCell="A82" workbookViewId="0">
      <selection activeCell="B90" sqref="B90"/>
    </sheetView>
  </sheetViews>
  <sheetFormatPr defaultRowHeight="15"/>
  <cols>
    <col min="1" max="1" width="18.42578125" customWidth="1"/>
    <col min="2" max="65" width="2.7109375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94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4"/>
      <c r="BG2" s="154"/>
      <c r="BH2" s="154"/>
      <c r="BI2" s="154"/>
      <c r="BJ2" s="154"/>
      <c r="BK2" s="154"/>
      <c r="BL2" s="154"/>
      <c r="BM2" s="154"/>
    </row>
    <row r="3" spans="1:65" ht="15.75" thickBot="1">
      <c r="A3" s="194" t="s">
        <v>112</v>
      </c>
      <c r="B3" s="198">
        <v>14</v>
      </c>
      <c r="C3" s="198">
        <v>17</v>
      </c>
      <c r="D3" s="198">
        <v>11</v>
      </c>
      <c r="E3" s="198">
        <v>24</v>
      </c>
      <c r="F3" s="198">
        <v>1</v>
      </c>
      <c r="G3" s="198">
        <v>5</v>
      </c>
      <c r="H3" s="198">
        <v>3</v>
      </c>
      <c r="I3" s="198">
        <v>28</v>
      </c>
      <c r="J3" s="198">
        <v>15</v>
      </c>
      <c r="K3" s="198">
        <v>6</v>
      </c>
      <c r="L3" s="198">
        <v>21</v>
      </c>
      <c r="M3" s="198">
        <v>10</v>
      </c>
      <c r="N3" s="198">
        <v>23</v>
      </c>
      <c r="O3" s="198">
        <v>19</v>
      </c>
      <c r="P3" s="198">
        <v>12</v>
      </c>
      <c r="Q3" s="198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197"/>
      <c r="AY3" s="197"/>
      <c r="AZ3" s="197"/>
      <c r="BA3" s="197"/>
      <c r="BB3" s="197"/>
      <c r="BC3" s="197"/>
      <c r="BD3" s="197"/>
      <c r="BE3" s="197"/>
      <c r="BF3" s="154"/>
      <c r="BG3" s="154"/>
      <c r="BH3" s="154"/>
      <c r="BI3" s="154"/>
      <c r="BJ3" s="154"/>
      <c r="BK3" s="154"/>
      <c r="BL3" s="154"/>
      <c r="BM3" s="154"/>
    </row>
    <row r="4" spans="1:65" ht="16.5" thickBot="1">
      <c r="A4" s="235" t="s">
        <v>286</v>
      </c>
      <c r="B4" s="245">
        <f>Summary!C4</f>
        <v>4</v>
      </c>
      <c r="C4" s="245">
        <f>Summary!D4</f>
        <v>8</v>
      </c>
      <c r="D4" s="245">
        <f>Summary!E4</f>
        <v>4</v>
      </c>
      <c r="E4" s="245">
        <f>Summary!F4</f>
        <v>5</v>
      </c>
      <c r="F4" s="245">
        <f>Summary!G4</f>
        <v>4</v>
      </c>
      <c r="G4" s="245" t="str">
        <f>Summary!H4</f>
        <v>C</v>
      </c>
      <c r="H4" s="245">
        <f>Summary!I4</f>
        <v>4</v>
      </c>
      <c r="I4" s="245" t="str">
        <f>Summary!J4</f>
        <v>C</v>
      </c>
      <c r="J4" s="245">
        <f>Summary!K4</f>
        <v>4</v>
      </c>
      <c r="K4" s="245" t="str">
        <f>Summary!L4</f>
        <v>F</v>
      </c>
      <c r="L4" s="245">
        <f>Summary!M4</f>
        <v>2</v>
      </c>
      <c r="M4" s="245">
        <f>Summary!N4</f>
        <v>1</v>
      </c>
      <c r="N4" s="245">
        <f>Summary!O4</f>
        <v>3</v>
      </c>
      <c r="O4" s="245">
        <f>Summary!P4</f>
        <v>1</v>
      </c>
      <c r="P4" s="245">
        <f>Summary!Q4</f>
        <v>3</v>
      </c>
      <c r="Q4" s="246">
        <f>Summary!R4</f>
        <v>1</v>
      </c>
      <c r="S4" s="37"/>
    </row>
    <row r="5" spans="1:65" ht="15.75" thickBot="1">
      <c r="A5" s="244" t="s">
        <v>284</v>
      </c>
      <c r="B5" s="50" t="str">
        <f>LEFT(VLOOKUP($B$4,LookUp!$S$2:$U$17,3,FALSE),1)</f>
        <v>0</v>
      </c>
      <c r="C5" s="50" t="str">
        <f>MID(VLOOKUP($B$4,LookUp!$S$2:$U$17,3,FALSE),2,1)</f>
        <v>1</v>
      </c>
      <c r="D5" s="50" t="str">
        <f>MID(VLOOKUP($B$4,LookUp!$S$2:$U$17,3,FALSE),3,1)</f>
        <v>0</v>
      </c>
      <c r="E5" s="50" t="str">
        <f>RIGHT(VLOOKUP($B$4,LookUp!$S$2:$U$17,3,FALSE),1)</f>
        <v>0</v>
      </c>
      <c r="F5" s="234" t="str">
        <f>LEFT(VLOOKUP($C$4,LookUp!$S$2:$U$17,3,FALSE),1)</f>
        <v>1</v>
      </c>
      <c r="G5" s="234" t="str">
        <f>MID(VLOOKUP($C$4,LookUp!$S$2:$U$17,3,FALSE),2,1)</f>
        <v>0</v>
      </c>
      <c r="H5" s="234" t="str">
        <f>MID(VLOOKUP($C$4,LookUp!$S$2:$U$17,3,FALSE),3,1)</f>
        <v>0</v>
      </c>
      <c r="I5" s="234" t="str">
        <f>RIGHT(VLOOKUP($C$4,LookUp!$S$2:$U$17,3,FALSE),1)</f>
        <v>0</v>
      </c>
      <c r="J5" s="50" t="str">
        <f>LEFT(VLOOKUP($D$4,LookUp!$S$2:$U$17,3,FALSE),1)</f>
        <v>0</v>
      </c>
      <c r="K5" s="50" t="str">
        <f>MID(VLOOKUP($D$4,LookUp!$S$2:$U$17,3,FALSE),2,1)</f>
        <v>1</v>
      </c>
      <c r="L5" s="50" t="str">
        <f>MID(VLOOKUP($D$4,LookUp!$S$2:$U$17,3,FALSE),3,1)</f>
        <v>0</v>
      </c>
      <c r="M5" s="50" t="str">
        <f>RIGHT(VLOOKUP($D$4,LookUp!$S$2:$U$17,3,FALSE),1)</f>
        <v>0</v>
      </c>
      <c r="N5" s="234" t="str">
        <f>LEFT(VLOOKUP($E$4,LookUp!$S$2:$U$17,3,FALSE),1)</f>
        <v>0</v>
      </c>
      <c r="O5" s="234" t="str">
        <f>MID(VLOOKUP($E$4,LookUp!$S$2:$U$17,3,FALSE),2,1)</f>
        <v>1</v>
      </c>
      <c r="P5" s="234" t="str">
        <f>MID(VLOOKUP($E$4,LookUp!$S$2:$U$17,3,FALSE),3,1)</f>
        <v>0</v>
      </c>
      <c r="Q5" s="234" t="str">
        <f>RIGHT(VLOOKUP($E$4,LookUp!$S$2:$U$17,3,FALSE),1)</f>
        <v>1</v>
      </c>
      <c r="R5" s="54" t="str">
        <f>LEFT(VLOOKUP($F$4,LookUp!$S$2:$U$17,3,FALSE),1)</f>
        <v>0</v>
      </c>
      <c r="S5" s="54" t="str">
        <f>MID(VLOOKUP($F$4,LookUp!$S$2:$U$17,3,FALSE),2,1)</f>
        <v>1</v>
      </c>
      <c r="T5" s="54" t="str">
        <f>MID(VLOOKUP($F$4,LookUp!$S$2:$U$17,3,FALSE),3,1)</f>
        <v>0</v>
      </c>
      <c r="U5" s="54" t="str">
        <f>RIGHT(VLOOKUP($F$4,LookUp!$S$2:$U$17,3,FALSE),1)</f>
        <v>0</v>
      </c>
      <c r="V5" s="55" t="str">
        <f>LEFT(VLOOKUP($G$4,LookUp!$S$2:$U$17,3,FALSE),1)</f>
        <v>1</v>
      </c>
      <c r="W5" s="55" t="str">
        <f>MID(VLOOKUP($G$4,LookUp!$S$2:$U$17,3,FALSE),2,1)</f>
        <v>1</v>
      </c>
      <c r="X5" s="55" t="str">
        <f>MID(VLOOKUP($G$4,LookUp!$S$2:$U$17,3,FALSE),3,1)</f>
        <v>0</v>
      </c>
      <c r="Y5" s="55" t="str">
        <f>RIGHT(VLOOKUP($G$4,LookUp!$S$2:$U$17,3,FALSE),1)</f>
        <v>0</v>
      </c>
      <c r="Z5" s="54" t="str">
        <f>LEFT(VLOOKUP($H$4,LookUp!$S$2:$U$17,3,FALSE),1)</f>
        <v>0</v>
      </c>
      <c r="AA5" s="54" t="str">
        <f>MID(VLOOKUP($H$4,LookUp!$S$2:$U$17,3,FALSE),2,1)</f>
        <v>1</v>
      </c>
      <c r="AB5" s="54" t="str">
        <f>MID(VLOOKUP($H$4,LookUp!$S$2:$U$17,3,FALSE),3,1)</f>
        <v>0</v>
      </c>
      <c r="AC5" s="54" t="str">
        <f>RIGHT(VLOOKUP($H$4,LookUp!$S$2:$U$17,3,FALSE),1)</f>
        <v>0</v>
      </c>
      <c r="AD5" s="55" t="str">
        <f>LEFT(VLOOKUP($I$4,LookUp!$S$2:$U$17,3,FALSE),1)</f>
        <v>1</v>
      </c>
      <c r="AE5" s="55" t="str">
        <f>MID(VLOOKUP($I$4,LookUp!$S$2:$U$17,3,FALSE),2,1)</f>
        <v>1</v>
      </c>
      <c r="AF5" s="55" t="str">
        <f>MID(VLOOKUP($I$4,LookUp!$S$2:$U$17,3,FALSE),3,1)</f>
        <v>0</v>
      </c>
      <c r="AG5" s="55" t="str">
        <f>RIGHT(VLOOKUP($I$4,LookUp!$S$2:$U$17,3,FALSE),1)</f>
        <v>0</v>
      </c>
      <c r="AH5" s="54" t="str">
        <f>LEFT(VLOOKUP($J$4,LookUp!$S$2:$U$17,3,FALSE),1)</f>
        <v>0</v>
      </c>
      <c r="AI5" s="54" t="str">
        <f>MID(VLOOKUP($J$4,LookUp!$S$2:$U$17,3,FALSE),2,1)</f>
        <v>1</v>
      </c>
      <c r="AJ5" s="54" t="str">
        <f>MID(VLOOKUP($J$4,LookUp!$S$2:$U$17,3,FALSE),3,1)</f>
        <v>0</v>
      </c>
      <c r="AK5" s="54" t="str">
        <f>RIGHT(VLOOKUP($J$4,LookUp!$S$2:$U$17,3,FALSE),1)</f>
        <v>0</v>
      </c>
      <c r="AL5" s="55" t="str">
        <f>LEFT(VLOOKUP($K$4,LookUp!$S$2:$U$17,3,FALSE),1)</f>
        <v>1</v>
      </c>
      <c r="AM5" s="55" t="str">
        <f>MID(VLOOKUP($K$4,LookUp!$S$2:$U$17,3,FALSE),2,1)</f>
        <v>1</v>
      </c>
      <c r="AN5" s="55" t="str">
        <f>MID(VLOOKUP($K$4,LookUp!$S$2:$U$17,3,FALSE),3,1)</f>
        <v>1</v>
      </c>
      <c r="AO5" s="55" t="str">
        <f>RIGHT(VLOOKUP($K$4,LookUp!$S$2:$U$17,3,FALSE),1)</f>
        <v>1</v>
      </c>
      <c r="AP5" s="54" t="str">
        <f>LEFT(VLOOKUP($L$4,LookUp!$S$2:$U$17,3,FALSE),1)</f>
        <v>0</v>
      </c>
      <c r="AQ5" s="54" t="str">
        <f>MID(VLOOKUP($L$4,LookUp!$S$2:$U$17,3,FALSE),2,1)</f>
        <v>0</v>
      </c>
      <c r="AR5" s="54" t="str">
        <f>MID(VLOOKUP($L$4,LookUp!$S$2:$U$17,3,FALSE),3,1)</f>
        <v>1</v>
      </c>
      <c r="AS5" s="54" t="str">
        <f>RIGHT(VLOOKUP($L$4,LookUp!$S$2:$U$17,3,FALSE),1)</f>
        <v>0</v>
      </c>
      <c r="AT5" s="55" t="str">
        <f>LEFT(VLOOKUP($M$4,LookUp!$S$2:$U$17,3,FALSE),1)</f>
        <v>0</v>
      </c>
      <c r="AU5" s="55" t="str">
        <f>MID(VLOOKUP($M$4,LookUp!$S$2:$U$17,3,FALSE),2,1)</f>
        <v>0</v>
      </c>
      <c r="AV5" s="55" t="str">
        <f>MID(VLOOKUP($M$4,LookUp!$S$2:$U$17,3,FALSE),3,1)</f>
        <v>0</v>
      </c>
      <c r="AW5" s="55" t="str">
        <f>RIGHT(VLOOKUP($M$4,LookUp!$S$2:$U$17,3,FALSE),1)</f>
        <v>1</v>
      </c>
      <c r="AX5" s="54" t="str">
        <f>LEFT(VLOOKUP($N$4,LookUp!$S$2:$U$17,3,FALSE),1)</f>
        <v>0</v>
      </c>
      <c r="AY5" s="54" t="str">
        <f>MID(VLOOKUP($N$4,LookUp!$S$2:$U$17,3,FALSE),2,1)</f>
        <v>0</v>
      </c>
      <c r="AZ5" s="54" t="str">
        <f>MID(VLOOKUP($N$4,LookUp!$S$2:$U$17,3,FALSE),3,1)</f>
        <v>1</v>
      </c>
      <c r="BA5" s="54" t="str">
        <f>RIGHT(VLOOKUP($N$4,LookUp!$S$2:$U$17,3,FALSE),1)</f>
        <v>1</v>
      </c>
      <c r="BB5" s="55" t="str">
        <f>LEFT(VLOOKUP($O$4,LookUp!$S$2:$U$17,3,FALSE),1)</f>
        <v>0</v>
      </c>
      <c r="BC5" s="55" t="str">
        <f>MID(VLOOKUP($O$4,LookUp!$S$2:$U$17,3,FALSE),2,1)</f>
        <v>0</v>
      </c>
      <c r="BD5" s="55" t="str">
        <f>MID(VLOOKUP($O$4,LookUp!$S$2:$U$17,3,FALSE),3,1)</f>
        <v>0</v>
      </c>
      <c r="BE5" s="55" t="str">
        <f>RIGHT(VLOOKUP($O$4,LookUp!$S$2:$U$17,3,FALSE),1)</f>
        <v>1</v>
      </c>
      <c r="BF5" s="54" t="str">
        <f>LEFT(VLOOKUP($P$4,LookUp!$S$2:$U$17,3,FALSE),1)</f>
        <v>0</v>
      </c>
      <c r="BG5" s="54" t="str">
        <f>MID(VLOOKUP($P$4,LookUp!$S$2:$U$17,3,FALSE),2,1)</f>
        <v>0</v>
      </c>
      <c r="BH5" s="54" t="str">
        <f>MID(VLOOKUP($P$4,LookUp!$S$2:$U$17,3,FALSE),3,1)</f>
        <v>1</v>
      </c>
      <c r="BI5" s="54" t="str">
        <f>RIGHT(VLOOKUP($P$4,LookUp!$S$2:$U$17,3,FALSE),1)</f>
        <v>1</v>
      </c>
      <c r="BJ5" s="55" t="str">
        <f>LEFT(VLOOKUP($Q$4,LookUp!$S$2:$U$17,3,FALSE),1)</f>
        <v>0</v>
      </c>
      <c r="BK5" s="55" t="str">
        <f>MID(VLOOKUP($Q$4,LookUp!$S$2:$U$17,3,FALSE),2,1)</f>
        <v>0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140" t="s">
        <v>285</v>
      </c>
      <c r="B6" s="150" t="str">
        <f>HLOOKUP(B$2,$B$1:$BM$57,5,FALSE)</f>
        <v>0</v>
      </c>
      <c r="C6" s="151" t="str">
        <f t="shared" ref="C6:BE6" si="0">HLOOKUP(C$2,$B$1:$BM$57,5,FALSE)</f>
        <v>0</v>
      </c>
      <c r="D6" s="151" t="str">
        <f t="shared" si="0"/>
        <v>0</v>
      </c>
      <c r="E6" s="151" t="str">
        <f t="shared" si="0"/>
        <v>0</v>
      </c>
      <c r="F6" s="164" t="str">
        <f t="shared" si="0"/>
        <v>0</v>
      </c>
      <c r="G6" s="164" t="str">
        <f t="shared" si="0"/>
        <v>0</v>
      </c>
      <c r="H6" s="164" t="str">
        <f t="shared" si="0"/>
        <v>0</v>
      </c>
      <c r="I6" s="164" t="str">
        <f t="shared" si="0"/>
        <v>0</v>
      </c>
      <c r="J6" s="151" t="str">
        <f t="shared" si="0"/>
        <v>0</v>
      </c>
      <c r="K6" s="151" t="str">
        <f t="shared" si="0"/>
        <v>0</v>
      </c>
      <c r="L6" s="151" t="str">
        <f t="shared" si="0"/>
        <v>0</v>
      </c>
      <c r="M6" s="151" t="str">
        <f t="shared" si="0"/>
        <v>1</v>
      </c>
      <c r="N6" s="164" t="str">
        <f t="shared" si="0"/>
        <v>1</v>
      </c>
      <c r="O6" s="164" t="str">
        <f t="shared" si="0"/>
        <v>1</v>
      </c>
      <c r="P6" s="164" t="str">
        <f t="shared" si="0"/>
        <v>1</v>
      </c>
      <c r="Q6" s="164" t="str">
        <f t="shared" si="0"/>
        <v>1</v>
      </c>
      <c r="R6" s="151" t="str">
        <f t="shared" si="0"/>
        <v>1</v>
      </c>
      <c r="S6" s="151" t="str">
        <f t="shared" si="0"/>
        <v>1</v>
      </c>
      <c r="T6" s="151" t="str">
        <f t="shared" si="0"/>
        <v>1</v>
      </c>
      <c r="U6" s="151" t="str">
        <f t="shared" si="0"/>
        <v>0</v>
      </c>
      <c r="V6" s="164" t="str">
        <f t="shared" si="0"/>
        <v>0</v>
      </c>
      <c r="W6" s="164" t="str">
        <f t="shared" si="0"/>
        <v>0</v>
      </c>
      <c r="X6" s="164" t="str">
        <f t="shared" si="0"/>
        <v>0</v>
      </c>
      <c r="Y6" s="164" t="str">
        <f t="shared" si="0"/>
        <v>0</v>
      </c>
      <c r="Z6" s="151" t="str">
        <f t="shared" si="0"/>
        <v>1</v>
      </c>
      <c r="AA6" s="151" t="str">
        <f t="shared" si="0"/>
        <v>1</v>
      </c>
      <c r="AB6" s="151" t="str">
        <f t="shared" si="0"/>
        <v>0</v>
      </c>
      <c r="AC6" s="151" t="str">
        <f t="shared" si="0"/>
        <v>0</v>
      </c>
      <c r="AD6" s="151" t="str">
        <f t="shared" si="0"/>
        <v>0</v>
      </c>
      <c r="AE6" s="151" t="str">
        <f t="shared" si="0"/>
        <v>0</v>
      </c>
      <c r="AF6" s="151" t="str">
        <f t="shared" si="0"/>
        <v>0</v>
      </c>
      <c r="AG6" s="151" t="str">
        <f t="shared" si="0"/>
        <v>1</v>
      </c>
      <c r="AH6" s="164" t="str">
        <f t="shared" si="0"/>
        <v>0</v>
      </c>
      <c r="AI6" s="164" t="str">
        <f t="shared" si="0"/>
        <v>0</v>
      </c>
      <c r="AJ6" s="164" t="str">
        <f t="shared" si="0"/>
        <v>0</v>
      </c>
      <c r="AK6" s="164" t="str">
        <f t="shared" si="0"/>
        <v>0</v>
      </c>
      <c r="AL6" s="151" t="str">
        <f t="shared" si="0"/>
        <v>0</v>
      </c>
      <c r="AM6" s="151" t="str">
        <f t="shared" si="0"/>
        <v>0</v>
      </c>
      <c r="AN6" s="151" t="str">
        <f t="shared" si="0"/>
        <v>0</v>
      </c>
      <c r="AO6" s="151" t="str">
        <f t="shared" si="0"/>
        <v>1</v>
      </c>
      <c r="AP6" s="164" t="str">
        <f t="shared" si="0"/>
        <v>1</v>
      </c>
      <c r="AQ6" s="164" t="str">
        <f t="shared" si="0"/>
        <v>1</v>
      </c>
      <c r="AR6" s="164" t="str">
        <f t="shared" si="0"/>
        <v>1</v>
      </c>
      <c r="AS6" s="164" t="str">
        <f t="shared" si="0"/>
        <v>0</v>
      </c>
      <c r="AT6" s="151" t="str">
        <f t="shared" si="0"/>
        <v>0</v>
      </c>
      <c r="AU6" s="151" t="str">
        <f t="shared" si="0"/>
        <v>0</v>
      </c>
      <c r="AV6" s="151" t="str">
        <f t="shared" si="0"/>
        <v>0</v>
      </c>
      <c r="AW6" s="151" t="str">
        <f t="shared" si="0"/>
        <v>1</v>
      </c>
      <c r="AX6" s="164" t="str">
        <f t="shared" si="0"/>
        <v>1</v>
      </c>
      <c r="AY6" s="164" t="str">
        <f t="shared" si="0"/>
        <v>1</v>
      </c>
      <c r="AZ6" s="164" t="str">
        <f t="shared" si="0"/>
        <v>0</v>
      </c>
      <c r="BA6" s="164" t="str">
        <f t="shared" si="0"/>
        <v>1</v>
      </c>
      <c r="BB6" s="151" t="str">
        <f t="shared" si="0"/>
        <v>0</v>
      </c>
      <c r="BC6" s="151" t="str">
        <f t="shared" si="0"/>
        <v>0</v>
      </c>
      <c r="BD6" s="151" t="str">
        <f t="shared" si="0"/>
        <v>0</v>
      </c>
      <c r="BE6" s="196" t="str">
        <f t="shared" si="0"/>
        <v>0</v>
      </c>
    </row>
    <row r="7" spans="1:65" ht="18.75" thickBot="1">
      <c r="A7" s="98" t="s">
        <v>301</v>
      </c>
      <c r="B7" s="113" t="str">
        <f>B6</f>
        <v>0</v>
      </c>
      <c r="C7" s="76" t="str">
        <f>C6</f>
        <v>0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0</v>
      </c>
      <c r="G7" s="76" t="str">
        <f t="shared" si="1"/>
        <v>0</v>
      </c>
      <c r="H7" s="76" t="str">
        <f t="shared" si="1"/>
        <v>0</v>
      </c>
      <c r="I7" s="114" t="str">
        <f t="shared" si="1"/>
        <v>0</v>
      </c>
      <c r="J7" s="114" t="str">
        <f t="shared" si="1"/>
        <v>0</v>
      </c>
      <c r="K7" s="114" t="str">
        <f t="shared" si="1"/>
        <v>0</v>
      </c>
      <c r="L7" s="114" t="str">
        <f t="shared" si="1"/>
        <v>0</v>
      </c>
      <c r="M7" s="114" t="str">
        <f t="shared" si="1"/>
        <v>1</v>
      </c>
      <c r="N7" s="114" t="str">
        <f t="shared" si="1"/>
        <v>1</v>
      </c>
      <c r="O7" s="114" t="str">
        <f t="shared" si="1"/>
        <v>1</v>
      </c>
      <c r="P7" s="76" t="str">
        <f t="shared" si="1"/>
        <v>1</v>
      </c>
      <c r="Q7" s="76" t="str">
        <f t="shared" si="1"/>
        <v>1</v>
      </c>
      <c r="R7" s="76" t="str">
        <f t="shared" si="1"/>
        <v>1</v>
      </c>
      <c r="S7" s="76" t="str">
        <f t="shared" si="1"/>
        <v>1</v>
      </c>
      <c r="T7" s="76" t="str">
        <f t="shared" si="1"/>
        <v>1</v>
      </c>
      <c r="U7" s="76" t="str">
        <f t="shared" si="1"/>
        <v>0</v>
      </c>
      <c r="V7" s="76" t="str">
        <f t="shared" si="1"/>
        <v>0</v>
      </c>
      <c r="W7" s="114" t="str">
        <f t="shared" si="1"/>
        <v>0</v>
      </c>
      <c r="X7" s="114" t="str">
        <f t="shared" si="1"/>
        <v>0</v>
      </c>
      <c r="Y7" s="114" t="str">
        <f t="shared" si="1"/>
        <v>0</v>
      </c>
      <c r="Z7" s="114" t="str">
        <f t="shared" si="1"/>
        <v>1</v>
      </c>
      <c r="AA7" s="114" t="str">
        <f t="shared" si="1"/>
        <v>1</v>
      </c>
      <c r="AB7" s="114" t="str">
        <f t="shared" si="1"/>
        <v>0</v>
      </c>
      <c r="AC7" s="115" t="str">
        <f t="shared" si="1"/>
        <v>0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0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0</v>
      </c>
      <c r="I8" s="118" t="str">
        <f t="shared" si="2"/>
        <v>0</v>
      </c>
      <c r="J8" s="118" t="str">
        <f t="shared" si="2"/>
        <v>0</v>
      </c>
      <c r="K8" s="118" t="str">
        <f t="shared" si="2"/>
        <v>0</v>
      </c>
      <c r="L8" s="118" t="str">
        <f t="shared" si="2"/>
        <v>0</v>
      </c>
      <c r="M8" s="118" t="str">
        <f t="shared" si="2"/>
        <v>1</v>
      </c>
      <c r="N8" s="118" t="str">
        <f t="shared" si="2"/>
        <v>1</v>
      </c>
      <c r="O8" s="118" t="str">
        <f t="shared" si="2"/>
        <v>1</v>
      </c>
      <c r="P8" s="117" t="str">
        <f t="shared" si="2"/>
        <v>1</v>
      </c>
      <c r="Q8" s="117" t="str">
        <f t="shared" si="2"/>
        <v>0</v>
      </c>
      <c r="R8" s="117" t="str">
        <f t="shared" si="2"/>
        <v>0</v>
      </c>
      <c r="S8" s="117" t="str">
        <f t="shared" si="2"/>
        <v>0</v>
      </c>
      <c r="T8" s="117" t="str">
        <f t="shared" si="2"/>
        <v>0</v>
      </c>
      <c r="U8" s="117" t="str">
        <f t="shared" si="2"/>
        <v>1</v>
      </c>
      <c r="V8" s="117" t="str">
        <f t="shared" si="2"/>
        <v>1</v>
      </c>
      <c r="W8" s="118" t="str">
        <f t="shared" si="2"/>
        <v>1</v>
      </c>
      <c r="X8" s="118" t="str">
        <f t="shared" si="2"/>
        <v>0</v>
      </c>
      <c r="Y8" s="118" t="str">
        <f t="shared" si="2"/>
        <v>1</v>
      </c>
      <c r="Z8" s="118" t="str">
        <f t="shared" si="2"/>
        <v>0</v>
      </c>
      <c r="AA8" s="118" t="str">
        <f t="shared" si="2"/>
        <v>0</v>
      </c>
      <c r="AB8" s="118" t="str">
        <f t="shared" si="2"/>
        <v>0</v>
      </c>
      <c r="AC8" s="119" t="str">
        <f t="shared" si="2"/>
        <v>0</v>
      </c>
      <c r="AF8" s="388" t="s">
        <v>110</v>
      </c>
      <c r="AG8" s="389"/>
      <c r="AH8" s="389"/>
      <c r="AI8" s="390"/>
      <c r="AJ8" s="394" t="s">
        <v>111</v>
      </c>
      <c r="AK8" s="389"/>
      <c r="AL8" s="389"/>
      <c r="AM8" s="395"/>
      <c r="AQ8" s="193"/>
      <c r="AR8" s="193"/>
      <c r="AS8" s="193"/>
      <c r="AT8" s="193"/>
      <c r="AU8" s="193"/>
      <c r="AV8" s="193"/>
      <c r="AW8" s="193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391"/>
      <c r="AG9" s="392"/>
      <c r="AH9" s="392"/>
      <c r="AI9" s="393"/>
      <c r="AJ9" s="396"/>
      <c r="AK9" s="392"/>
      <c r="AL9" s="392"/>
      <c r="AM9" s="397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0</v>
      </c>
      <c r="C10" s="117" t="str">
        <f t="shared" ref="C10:AB11" si="3">D7</f>
        <v>0</v>
      </c>
      <c r="D10" s="117" t="str">
        <f t="shared" si="3"/>
        <v>0</v>
      </c>
      <c r="E10" s="117" t="str">
        <f t="shared" si="3"/>
        <v>0</v>
      </c>
      <c r="F10" s="117" t="str">
        <f t="shared" si="3"/>
        <v>0</v>
      </c>
      <c r="G10" s="117" t="str">
        <f t="shared" si="3"/>
        <v>0</v>
      </c>
      <c r="H10" s="118" t="str">
        <f t="shared" si="3"/>
        <v>0</v>
      </c>
      <c r="I10" s="118" t="str">
        <f t="shared" si="3"/>
        <v>0</v>
      </c>
      <c r="J10" s="118" t="str">
        <f t="shared" si="3"/>
        <v>0</v>
      </c>
      <c r="K10" s="118" t="str">
        <f t="shared" si="3"/>
        <v>0</v>
      </c>
      <c r="L10" s="118" t="str">
        <f t="shared" si="3"/>
        <v>1</v>
      </c>
      <c r="M10" s="118" t="str">
        <f t="shared" si="3"/>
        <v>1</v>
      </c>
      <c r="N10" s="118" t="str">
        <f t="shared" si="3"/>
        <v>1</v>
      </c>
      <c r="O10" s="117" t="str">
        <f t="shared" si="3"/>
        <v>1</v>
      </c>
      <c r="P10" s="117" t="str">
        <f t="shared" si="3"/>
        <v>1</v>
      </c>
      <c r="Q10" s="117" t="str">
        <f t="shared" si="3"/>
        <v>1</v>
      </c>
      <c r="R10" s="117" t="str">
        <f t="shared" si="3"/>
        <v>1</v>
      </c>
      <c r="S10" s="117" t="str">
        <f t="shared" si="3"/>
        <v>1</v>
      </c>
      <c r="T10" s="117" t="str">
        <f t="shared" si="3"/>
        <v>0</v>
      </c>
      <c r="U10" s="117" t="str">
        <f t="shared" si="3"/>
        <v>0</v>
      </c>
      <c r="V10" s="118" t="str">
        <f t="shared" si="3"/>
        <v>0</v>
      </c>
      <c r="W10" s="118" t="str">
        <f t="shared" si="3"/>
        <v>0</v>
      </c>
      <c r="X10" s="118" t="str">
        <f t="shared" si="3"/>
        <v>0</v>
      </c>
      <c r="Y10" s="118" t="str">
        <f t="shared" si="3"/>
        <v>1</v>
      </c>
      <c r="Z10" s="118" t="str">
        <f t="shared" si="3"/>
        <v>1</v>
      </c>
      <c r="AA10" s="118" t="str">
        <f t="shared" si="3"/>
        <v>0</v>
      </c>
      <c r="AB10" s="118" t="str">
        <f t="shared" si="3"/>
        <v>0</v>
      </c>
      <c r="AC10" s="123" t="str">
        <f>B7</f>
        <v>0</v>
      </c>
      <c r="AF10" s="398">
        <v>1</v>
      </c>
      <c r="AG10" s="399"/>
      <c r="AH10" s="399"/>
      <c r="AI10" s="400"/>
      <c r="AJ10" s="399">
        <v>1</v>
      </c>
      <c r="AK10" s="399"/>
      <c r="AL10" s="399"/>
      <c r="AM10" s="401"/>
      <c r="AQ10" s="48"/>
      <c r="AR10" s="48"/>
      <c r="AS10" s="48"/>
      <c r="AT10" s="48"/>
      <c r="AU10" s="48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si="3"/>
        <v>0</v>
      </c>
      <c r="D11" s="117" t="str">
        <f t="shared" si="3"/>
        <v>1</v>
      </c>
      <c r="E11" s="117" t="str">
        <f t="shared" si="3"/>
        <v>0</v>
      </c>
      <c r="F11" s="117" t="str">
        <f t="shared" si="3"/>
        <v>0</v>
      </c>
      <c r="G11" s="117" t="str">
        <f t="shared" si="3"/>
        <v>0</v>
      </c>
      <c r="H11" s="118" t="str">
        <f t="shared" si="3"/>
        <v>0</v>
      </c>
      <c r="I11" s="118" t="str">
        <f t="shared" si="3"/>
        <v>0</v>
      </c>
      <c r="J11" s="118" t="str">
        <f t="shared" si="3"/>
        <v>0</v>
      </c>
      <c r="K11" s="118" t="str">
        <f t="shared" si="3"/>
        <v>0</v>
      </c>
      <c r="L11" s="118" t="str">
        <f t="shared" si="3"/>
        <v>1</v>
      </c>
      <c r="M11" s="118" t="str">
        <f t="shared" si="3"/>
        <v>1</v>
      </c>
      <c r="N11" s="118" t="str">
        <f t="shared" si="3"/>
        <v>1</v>
      </c>
      <c r="O11" s="117" t="str">
        <f t="shared" si="3"/>
        <v>1</v>
      </c>
      <c r="P11" s="117" t="str">
        <f t="shared" si="3"/>
        <v>0</v>
      </c>
      <c r="Q11" s="117" t="str">
        <f t="shared" si="3"/>
        <v>0</v>
      </c>
      <c r="R11" s="117" t="str">
        <f t="shared" si="3"/>
        <v>0</v>
      </c>
      <c r="S11" s="117" t="str">
        <f t="shared" si="3"/>
        <v>0</v>
      </c>
      <c r="T11" s="117" t="str">
        <f t="shared" si="3"/>
        <v>1</v>
      </c>
      <c r="U11" s="117" t="str">
        <f t="shared" si="3"/>
        <v>1</v>
      </c>
      <c r="V11" s="118" t="str">
        <f t="shared" si="3"/>
        <v>1</v>
      </c>
      <c r="W11" s="118" t="str">
        <f t="shared" si="3"/>
        <v>0</v>
      </c>
      <c r="X11" s="118" t="str">
        <f t="shared" si="3"/>
        <v>1</v>
      </c>
      <c r="Y11" s="118" t="str">
        <f t="shared" si="3"/>
        <v>0</v>
      </c>
      <c r="Z11" s="118" t="str">
        <f t="shared" si="3"/>
        <v>0</v>
      </c>
      <c r="AA11" s="118" t="str">
        <f t="shared" si="3"/>
        <v>0</v>
      </c>
      <c r="AB11" s="118" t="str">
        <f t="shared" si="3"/>
        <v>0</v>
      </c>
      <c r="AC11" s="123" t="str">
        <f>B8</f>
        <v>0</v>
      </c>
      <c r="AF11" s="383"/>
      <c r="AG11" s="379"/>
      <c r="AH11" s="379"/>
      <c r="AI11" s="384"/>
      <c r="AJ11" s="379"/>
      <c r="AK11" s="379"/>
      <c r="AL11" s="379"/>
      <c r="AM11" s="380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387"/>
      <c r="AG12" s="385"/>
      <c r="AH12" s="385"/>
      <c r="AI12" s="386"/>
      <c r="AJ12" s="385"/>
      <c r="AK12" s="385"/>
      <c r="AL12" s="385"/>
      <c r="AM12" s="38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4" si="4">D10</f>
        <v>0</v>
      </c>
      <c r="D13" s="117" t="str">
        <f t="shared" si="4"/>
        <v>0</v>
      </c>
      <c r="E13" s="117" t="str">
        <f t="shared" si="4"/>
        <v>0</v>
      </c>
      <c r="F13" s="117" t="str">
        <f t="shared" si="4"/>
        <v>0</v>
      </c>
      <c r="G13" s="118" t="str">
        <f t="shared" si="4"/>
        <v>0</v>
      </c>
      <c r="H13" s="118" t="str">
        <f t="shared" si="4"/>
        <v>0</v>
      </c>
      <c r="I13" s="118" t="str">
        <f t="shared" si="4"/>
        <v>0</v>
      </c>
      <c r="J13" s="118" t="str">
        <f t="shared" si="4"/>
        <v>0</v>
      </c>
      <c r="K13" s="118" t="str">
        <f t="shared" si="4"/>
        <v>1</v>
      </c>
      <c r="L13" s="118" t="str">
        <f t="shared" si="4"/>
        <v>1</v>
      </c>
      <c r="M13" s="118" t="str">
        <f t="shared" si="4"/>
        <v>1</v>
      </c>
      <c r="N13" s="117" t="str">
        <f t="shared" si="4"/>
        <v>1</v>
      </c>
      <c r="O13" s="117" t="str">
        <f t="shared" si="4"/>
        <v>1</v>
      </c>
      <c r="P13" s="117" t="str">
        <f t="shared" si="4"/>
        <v>1</v>
      </c>
      <c r="Q13" s="117" t="str">
        <f t="shared" si="4"/>
        <v>1</v>
      </c>
      <c r="R13" s="117" t="str">
        <f t="shared" si="4"/>
        <v>1</v>
      </c>
      <c r="S13" s="117" t="str">
        <f t="shared" si="4"/>
        <v>0</v>
      </c>
      <c r="T13" s="117" t="str">
        <f t="shared" si="4"/>
        <v>0</v>
      </c>
      <c r="U13" s="118" t="str">
        <f t="shared" si="4"/>
        <v>0</v>
      </c>
      <c r="V13" s="118" t="str">
        <f t="shared" si="4"/>
        <v>0</v>
      </c>
      <c r="W13" s="118" t="str">
        <f t="shared" si="4"/>
        <v>0</v>
      </c>
      <c r="X13" s="118" t="str">
        <f t="shared" si="4"/>
        <v>1</v>
      </c>
      <c r="Y13" s="118" t="str">
        <f t="shared" si="4"/>
        <v>1</v>
      </c>
      <c r="Z13" s="118" t="str">
        <f t="shared" si="4"/>
        <v>0</v>
      </c>
      <c r="AA13" s="118" t="str">
        <f t="shared" si="4"/>
        <v>0</v>
      </c>
      <c r="AB13" s="117" t="str">
        <f>AC10</f>
        <v>0</v>
      </c>
      <c r="AC13" s="123" t="str">
        <f>B10</f>
        <v>0</v>
      </c>
      <c r="AF13" s="381">
        <v>2</v>
      </c>
      <c r="AG13" s="377"/>
      <c r="AH13" s="377"/>
      <c r="AI13" s="382"/>
      <c r="AJ13" s="377">
        <v>1</v>
      </c>
      <c r="AK13" s="377"/>
      <c r="AL13" s="377"/>
      <c r="AM13" s="378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0</v>
      </c>
      <c r="C14" s="117" t="str">
        <f t="shared" si="4"/>
        <v>1</v>
      </c>
      <c r="D14" s="117" t="str">
        <f t="shared" si="4"/>
        <v>0</v>
      </c>
      <c r="E14" s="117" t="str">
        <f t="shared" si="4"/>
        <v>0</v>
      </c>
      <c r="F14" s="117" t="str">
        <f t="shared" si="4"/>
        <v>0</v>
      </c>
      <c r="G14" s="118" t="str">
        <f t="shared" si="4"/>
        <v>0</v>
      </c>
      <c r="H14" s="118" t="str">
        <f t="shared" si="4"/>
        <v>0</v>
      </c>
      <c r="I14" s="118" t="str">
        <f t="shared" si="4"/>
        <v>0</v>
      </c>
      <c r="J14" s="118" t="str">
        <f t="shared" si="4"/>
        <v>0</v>
      </c>
      <c r="K14" s="118" t="str">
        <f t="shared" si="4"/>
        <v>1</v>
      </c>
      <c r="L14" s="118" t="str">
        <f t="shared" si="4"/>
        <v>1</v>
      </c>
      <c r="M14" s="118" t="str">
        <f t="shared" si="4"/>
        <v>1</v>
      </c>
      <c r="N14" s="117" t="str">
        <f t="shared" si="4"/>
        <v>1</v>
      </c>
      <c r="O14" s="117" t="str">
        <f t="shared" si="4"/>
        <v>0</v>
      </c>
      <c r="P14" s="117" t="str">
        <f t="shared" si="4"/>
        <v>0</v>
      </c>
      <c r="Q14" s="117" t="str">
        <f t="shared" si="4"/>
        <v>0</v>
      </c>
      <c r="R14" s="117" t="str">
        <f t="shared" si="4"/>
        <v>0</v>
      </c>
      <c r="S14" s="117" t="str">
        <f t="shared" si="4"/>
        <v>1</v>
      </c>
      <c r="T14" s="117" t="str">
        <f t="shared" si="4"/>
        <v>1</v>
      </c>
      <c r="U14" s="118" t="str">
        <f t="shared" si="4"/>
        <v>1</v>
      </c>
      <c r="V14" s="118" t="str">
        <f t="shared" si="4"/>
        <v>0</v>
      </c>
      <c r="W14" s="118" t="str">
        <f t="shared" si="4"/>
        <v>1</v>
      </c>
      <c r="X14" s="118" t="str">
        <f t="shared" si="4"/>
        <v>0</v>
      </c>
      <c r="Y14" s="118" t="str">
        <f t="shared" si="4"/>
        <v>0</v>
      </c>
      <c r="Z14" s="118" t="str">
        <f t="shared" si="4"/>
        <v>0</v>
      </c>
      <c r="AA14" s="118" t="str">
        <f t="shared" si="4"/>
        <v>0</v>
      </c>
      <c r="AB14" s="117" t="str">
        <f t="shared" ref="AB14" si="5">AC11</f>
        <v>0</v>
      </c>
      <c r="AC14" s="123" t="str">
        <f>B11</f>
        <v>0</v>
      </c>
      <c r="AF14" s="383"/>
      <c r="AG14" s="379"/>
      <c r="AH14" s="379"/>
      <c r="AI14" s="384"/>
      <c r="AJ14" s="379"/>
      <c r="AK14" s="379"/>
      <c r="AL14" s="379"/>
      <c r="AM14" s="380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387"/>
      <c r="AG15" s="385"/>
      <c r="AH15" s="385"/>
      <c r="AI15" s="386"/>
      <c r="AJ15" s="385"/>
      <c r="AK15" s="385"/>
      <c r="AL15" s="385"/>
      <c r="AM15" s="38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0</v>
      </c>
      <c r="C16" s="117" t="str">
        <f t="shared" ref="C16:AA17" si="6">E13</f>
        <v>0</v>
      </c>
      <c r="D16" s="117" t="str">
        <f t="shared" si="6"/>
        <v>0</v>
      </c>
      <c r="E16" s="118" t="str">
        <f t="shared" si="6"/>
        <v>0</v>
      </c>
      <c r="F16" s="118" t="str">
        <f t="shared" si="6"/>
        <v>0</v>
      </c>
      <c r="G16" s="118" t="str">
        <f t="shared" si="6"/>
        <v>0</v>
      </c>
      <c r="H16" s="118" t="str">
        <f t="shared" si="6"/>
        <v>0</v>
      </c>
      <c r="I16" s="118" t="str">
        <f t="shared" si="6"/>
        <v>1</v>
      </c>
      <c r="J16" s="118" t="str">
        <f t="shared" si="6"/>
        <v>1</v>
      </c>
      <c r="K16" s="118" t="str">
        <f t="shared" si="6"/>
        <v>1</v>
      </c>
      <c r="L16" s="117" t="str">
        <f t="shared" si="6"/>
        <v>1</v>
      </c>
      <c r="M16" s="117" t="str">
        <f t="shared" si="6"/>
        <v>1</v>
      </c>
      <c r="N16" s="117" t="str">
        <f t="shared" si="6"/>
        <v>1</v>
      </c>
      <c r="O16" s="117" t="str">
        <f t="shared" si="6"/>
        <v>1</v>
      </c>
      <c r="P16" s="117" t="str">
        <f t="shared" si="6"/>
        <v>1</v>
      </c>
      <c r="Q16" s="117" t="str">
        <f t="shared" si="6"/>
        <v>0</v>
      </c>
      <c r="R16" s="117" t="str">
        <f t="shared" si="6"/>
        <v>0</v>
      </c>
      <c r="S16" s="118" t="str">
        <f t="shared" si="6"/>
        <v>0</v>
      </c>
      <c r="T16" s="118" t="str">
        <f t="shared" si="6"/>
        <v>0</v>
      </c>
      <c r="U16" s="118" t="str">
        <f t="shared" si="6"/>
        <v>0</v>
      </c>
      <c r="V16" s="118" t="str">
        <f t="shared" si="6"/>
        <v>1</v>
      </c>
      <c r="W16" s="118" t="str">
        <f t="shared" si="6"/>
        <v>1</v>
      </c>
      <c r="X16" s="118" t="str">
        <f t="shared" si="6"/>
        <v>0</v>
      </c>
      <c r="Y16" s="118" t="str">
        <f t="shared" si="6"/>
        <v>0</v>
      </c>
      <c r="Z16" s="117" t="str">
        <f t="shared" si="6"/>
        <v>0</v>
      </c>
      <c r="AA16" s="117" t="str">
        <f t="shared" si="6"/>
        <v>0</v>
      </c>
      <c r="AB16" s="117" t="str">
        <f>B13</f>
        <v>0</v>
      </c>
      <c r="AC16" s="123" t="str">
        <f>C13</f>
        <v>0</v>
      </c>
      <c r="AF16" s="381">
        <v>3</v>
      </c>
      <c r="AG16" s="377"/>
      <c r="AH16" s="377"/>
      <c r="AI16" s="382"/>
      <c r="AJ16" s="377">
        <v>2</v>
      </c>
      <c r="AK16" s="377"/>
      <c r="AL16" s="377"/>
      <c r="AM16" s="378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si="6"/>
        <v>0</v>
      </c>
      <c r="D17" s="117" t="str">
        <f t="shared" si="6"/>
        <v>0</v>
      </c>
      <c r="E17" s="118" t="str">
        <f t="shared" si="6"/>
        <v>0</v>
      </c>
      <c r="F17" s="118" t="str">
        <f t="shared" si="6"/>
        <v>0</v>
      </c>
      <c r="G17" s="118" t="str">
        <f t="shared" si="6"/>
        <v>0</v>
      </c>
      <c r="H17" s="118" t="str">
        <f t="shared" si="6"/>
        <v>0</v>
      </c>
      <c r="I17" s="118" t="str">
        <f t="shared" si="6"/>
        <v>1</v>
      </c>
      <c r="J17" s="118" t="str">
        <f t="shared" si="6"/>
        <v>1</v>
      </c>
      <c r="K17" s="118" t="str">
        <f t="shared" si="6"/>
        <v>1</v>
      </c>
      <c r="L17" s="117" t="str">
        <f t="shared" si="6"/>
        <v>1</v>
      </c>
      <c r="M17" s="117" t="str">
        <f t="shared" si="6"/>
        <v>0</v>
      </c>
      <c r="N17" s="117" t="str">
        <f t="shared" si="6"/>
        <v>0</v>
      </c>
      <c r="O17" s="117" t="str">
        <f t="shared" si="6"/>
        <v>0</v>
      </c>
      <c r="P17" s="117" t="str">
        <f t="shared" si="6"/>
        <v>0</v>
      </c>
      <c r="Q17" s="117" t="str">
        <f t="shared" si="6"/>
        <v>1</v>
      </c>
      <c r="R17" s="117" t="str">
        <f t="shared" si="6"/>
        <v>1</v>
      </c>
      <c r="S17" s="118" t="str">
        <f t="shared" si="6"/>
        <v>1</v>
      </c>
      <c r="T17" s="118" t="str">
        <f t="shared" si="6"/>
        <v>0</v>
      </c>
      <c r="U17" s="118" t="str">
        <f t="shared" si="6"/>
        <v>1</v>
      </c>
      <c r="V17" s="118" t="str">
        <f t="shared" si="6"/>
        <v>0</v>
      </c>
      <c r="W17" s="118" t="str">
        <f t="shared" si="6"/>
        <v>0</v>
      </c>
      <c r="X17" s="118" t="str">
        <f t="shared" si="6"/>
        <v>0</v>
      </c>
      <c r="Y17" s="118" t="str">
        <f t="shared" si="6"/>
        <v>0</v>
      </c>
      <c r="Z17" s="117" t="str">
        <f t="shared" si="6"/>
        <v>0</v>
      </c>
      <c r="AA17" s="117" t="str">
        <f t="shared" si="6"/>
        <v>0</v>
      </c>
      <c r="AB17" s="117" t="str">
        <f>B14</f>
        <v>0</v>
      </c>
      <c r="AC17" s="123" t="str">
        <f>C14</f>
        <v>1</v>
      </c>
      <c r="AF17" s="383"/>
      <c r="AG17" s="379"/>
      <c r="AH17" s="379"/>
      <c r="AI17" s="384"/>
      <c r="AJ17" s="379"/>
      <c r="AK17" s="379"/>
      <c r="AL17" s="379"/>
      <c r="AM17" s="380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387"/>
      <c r="AG18" s="385"/>
      <c r="AH18" s="385"/>
      <c r="AI18" s="386"/>
      <c r="AJ18" s="385"/>
      <c r="AK18" s="385"/>
      <c r="AL18" s="385"/>
      <c r="AM18" s="386"/>
    </row>
    <row r="19" spans="1:39" ht="18">
      <c r="A19" s="98" t="s">
        <v>309</v>
      </c>
      <c r="B19" s="116" t="str">
        <f>D16</f>
        <v>0</v>
      </c>
      <c r="C19" s="118" t="str">
        <f t="shared" ref="C19:AA20" si="7">E16</f>
        <v>0</v>
      </c>
      <c r="D19" s="118" t="str">
        <f t="shared" si="7"/>
        <v>0</v>
      </c>
      <c r="E19" s="118" t="str">
        <f t="shared" si="7"/>
        <v>0</v>
      </c>
      <c r="F19" s="118" t="str">
        <f t="shared" si="7"/>
        <v>0</v>
      </c>
      <c r="G19" s="118" t="str">
        <f t="shared" si="7"/>
        <v>1</v>
      </c>
      <c r="H19" s="118" t="str">
        <f t="shared" si="7"/>
        <v>1</v>
      </c>
      <c r="I19" s="118" t="str">
        <f t="shared" si="7"/>
        <v>1</v>
      </c>
      <c r="J19" s="117" t="str">
        <f t="shared" si="7"/>
        <v>1</v>
      </c>
      <c r="K19" s="117" t="str">
        <f t="shared" si="7"/>
        <v>1</v>
      </c>
      <c r="L19" s="117" t="str">
        <f t="shared" si="7"/>
        <v>1</v>
      </c>
      <c r="M19" s="117" t="str">
        <f t="shared" si="7"/>
        <v>1</v>
      </c>
      <c r="N19" s="117" t="str">
        <f t="shared" si="7"/>
        <v>1</v>
      </c>
      <c r="O19" s="117" t="str">
        <f t="shared" si="7"/>
        <v>0</v>
      </c>
      <c r="P19" s="117" t="str">
        <f t="shared" si="7"/>
        <v>0</v>
      </c>
      <c r="Q19" s="118" t="str">
        <f t="shared" si="7"/>
        <v>0</v>
      </c>
      <c r="R19" s="118" t="str">
        <f t="shared" si="7"/>
        <v>0</v>
      </c>
      <c r="S19" s="118" t="str">
        <f t="shared" si="7"/>
        <v>0</v>
      </c>
      <c r="T19" s="118" t="str">
        <f t="shared" si="7"/>
        <v>1</v>
      </c>
      <c r="U19" s="118" t="str">
        <f t="shared" si="7"/>
        <v>1</v>
      </c>
      <c r="V19" s="118" t="str">
        <f t="shared" si="7"/>
        <v>0</v>
      </c>
      <c r="W19" s="118" t="str">
        <f t="shared" si="7"/>
        <v>0</v>
      </c>
      <c r="X19" s="117" t="str">
        <f t="shared" si="7"/>
        <v>0</v>
      </c>
      <c r="Y19" s="117" t="str">
        <f t="shared" si="7"/>
        <v>0</v>
      </c>
      <c r="Z19" s="117" t="str">
        <f t="shared" si="7"/>
        <v>0</v>
      </c>
      <c r="AA19" s="117" t="str">
        <f t="shared" si="7"/>
        <v>0</v>
      </c>
      <c r="AB19" s="117" t="str">
        <f>B16</f>
        <v>0</v>
      </c>
      <c r="AC19" s="123" t="str">
        <f>C16</f>
        <v>0</v>
      </c>
      <c r="AF19" s="381">
        <v>4</v>
      </c>
      <c r="AG19" s="377"/>
      <c r="AH19" s="377"/>
      <c r="AI19" s="382"/>
      <c r="AJ19" s="377">
        <v>2</v>
      </c>
      <c r="AK19" s="377"/>
      <c r="AL19" s="377"/>
      <c r="AM19" s="378"/>
    </row>
    <row r="20" spans="1:39" ht="18">
      <c r="A20" s="98" t="s">
        <v>310</v>
      </c>
      <c r="B20" s="116" t="str">
        <f>D17</f>
        <v>0</v>
      </c>
      <c r="C20" s="118" t="str">
        <f t="shared" si="7"/>
        <v>0</v>
      </c>
      <c r="D20" s="118" t="str">
        <f t="shared" si="7"/>
        <v>0</v>
      </c>
      <c r="E20" s="118" t="str">
        <f t="shared" si="7"/>
        <v>0</v>
      </c>
      <c r="F20" s="118" t="str">
        <f t="shared" si="7"/>
        <v>0</v>
      </c>
      <c r="G20" s="118" t="str">
        <f t="shared" si="7"/>
        <v>1</v>
      </c>
      <c r="H20" s="118" t="str">
        <f t="shared" si="7"/>
        <v>1</v>
      </c>
      <c r="I20" s="118" t="str">
        <f t="shared" si="7"/>
        <v>1</v>
      </c>
      <c r="J20" s="117" t="str">
        <f t="shared" si="7"/>
        <v>1</v>
      </c>
      <c r="K20" s="117" t="str">
        <f t="shared" si="7"/>
        <v>0</v>
      </c>
      <c r="L20" s="117" t="str">
        <f t="shared" si="7"/>
        <v>0</v>
      </c>
      <c r="M20" s="117" t="str">
        <f t="shared" si="7"/>
        <v>0</v>
      </c>
      <c r="N20" s="117" t="str">
        <f t="shared" si="7"/>
        <v>0</v>
      </c>
      <c r="O20" s="117" t="str">
        <f t="shared" si="7"/>
        <v>1</v>
      </c>
      <c r="P20" s="117" t="str">
        <f t="shared" si="7"/>
        <v>1</v>
      </c>
      <c r="Q20" s="118" t="str">
        <f t="shared" si="7"/>
        <v>1</v>
      </c>
      <c r="R20" s="118" t="str">
        <f t="shared" si="7"/>
        <v>0</v>
      </c>
      <c r="S20" s="118" t="str">
        <f t="shared" si="7"/>
        <v>1</v>
      </c>
      <c r="T20" s="118" t="str">
        <f t="shared" si="7"/>
        <v>0</v>
      </c>
      <c r="U20" s="118" t="str">
        <f t="shared" si="7"/>
        <v>0</v>
      </c>
      <c r="V20" s="118" t="str">
        <f t="shared" si="7"/>
        <v>0</v>
      </c>
      <c r="W20" s="118" t="str">
        <f t="shared" si="7"/>
        <v>0</v>
      </c>
      <c r="X20" s="117" t="str">
        <f t="shared" si="7"/>
        <v>0</v>
      </c>
      <c r="Y20" s="117" t="str">
        <f t="shared" si="7"/>
        <v>0</v>
      </c>
      <c r="Z20" s="117" t="str">
        <f t="shared" si="7"/>
        <v>0</v>
      </c>
      <c r="AA20" s="117" t="str">
        <f t="shared" si="7"/>
        <v>1</v>
      </c>
      <c r="AB20" s="117" t="str">
        <f>B17</f>
        <v>0</v>
      </c>
      <c r="AC20" s="123" t="str">
        <f>C17</f>
        <v>0</v>
      </c>
      <c r="AF20" s="383"/>
      <c r="AG20" s="379"/>
      <c r="AH20" s="379"/>
      <c r="AI20" s="384"/>
      <c r="AJ20" s="379"/>
      <c r="AK20" s="379"/>
      <c r="AL20" s="379"/>
      <c r="AM20" s="380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387"/>
      <c r="AG21" s="385"/>
      <c r="AH21" s="385"/>
      <c r="AI21" s="386"/>
      <c r="AJ21" s="385"/>
      <c r="AK21" s="385"/>
      <c r="AL21" s="385"/>
      <c r="AM21" s="386"/>
    </row>
    <row r="22" spans="1:39" ht="18">
      <c r="A22" s="98" t="s">
        <v>311</v>
      </c>
      <c r="B22" s="124" t="str">
        <f>D19</f>
        <v>0</v>
      </c>
      <c r="C22" s="118" t="str">
        <f t="shared" ref="C22:AA23" si="8">E19</f>
        <v>0</v>
      </c>
      <c r="D22" s="118" t="str">
        <f t="shared" si="8"/>
        <v>0</v>
      </c>
      <c r="E22" s="118" t="str">
        <f t="shared" si="8"/>
        <v>1</v>
      </c>
      <c r="F22" s="118" t="str">
        <f t="shared" si="8"/>
        <v>1</v>
      </c>
      <c r="G22" s="118" t="str">
        <f t="shared" si="8"/>
        <v>1</v>
      </c>
      <c r="H22" s="117" t="str">
        <f t="shared" si="8"/>
        <v>1</v>
      </c>
      <c r="I22" s="117" t="str">
        <f t="shared" si="8"/>
        <v>1</v>
      </c>
      <c r="J22" s="117" t="str">
        <f t="shared" si="8"/>
        <v>1</v>
      </c>
      <c r="K22" s="117" t="str">
        <f t="shared" si="8"/>
        <v>1</v>
      </c>
      <c r="L22" s="117" t="str">
        <f t="shared" si="8"/>
        <v>1</v>
      </c>
      <c r="M22" s="117" t="str">
        <f t="shared" si="8"/>
        <v>0</v>
      </c>
      <c r="N22" s="117" t="str">
        <f t="shared" si="8"/>
        <v>0</v>
      </c>
      <c r="O22" s="118" t="str">
        <f t="shared" si="8"/>
        <v>0</v>
      </c>
      <c r="P22" s="118" t="str">
        <f t="shared" si="8"/>
        <v>0</v>
      </c>
      <c r="Q22" s="118" t="str">
        <f t="shared" si="8"/>
        <v>0</v>
      </c>
      <c r="R22" s="118" t="str">
        <f t="shared" si="8"/>
        <v>1</v>
      </c>
      <c r="S22" s="118" t="str">
        <f t="shared" si="8"/>
        <v>1</v>
      </c>
      <c r="T22" s="118" t="str">
        <f t="shared" si="8"/>
        <v>0</v>
      </c>
      <c r="U22" s="118" t="str">
        <f t="shared" si="8"/>
        <v>0</v>
      </c>
      <c r="V22" s="117" t="str">
        <f t="shared" si="8"/>
        <v>0</v>
      </c>
      <c r="W22" s="117" t="str">
        <f t="shared" si="8"/>
        <v>0</v>
      </c>
      <c r="X22" s="117" t="str">
        <f t="shared" si="8"/>
        <v>0</v>
      </c>
      <c r="Y22" s="117" t="str">
        <f t="shared" si="8"/>
        <v>0</v>
      </c>
      <c r="Z22" s="117" t="str">
        <f t="shared" si="8"/>
        <v>0</v>
      </c>
      <c r="AA22" s="117" t="str">
        <f t="shared" si="8"/>
        <v>0</v>
      </c>
      <c r="AB22" s="117" t="str">
        <f>B19</f>
        <v>0</v>
      </c>
      <c r="AC22" s="119" t="str">
        <f>C19</f>
        <v>0</v>
      </c>
      <c r="AF22" s="381">
        <v>5</v>
      </c>
      <c r="AG22" s="377"/>
      <c r="AH22" s="377"/>
      <c r="AI22" s="382"/>
      <c r="AJ22" s="377">
        <v>2</v>
      </c>
      <c r="AK22" s="377"/>
      <c r="AL22" s="377"/>
      <c r="AM22" s="378"/>
    </row>
    <row r="23" spans="1:39" ht="18">
      <c r="A23" s="98" t="s">
        <v>312</v>
      </c>
      <c r="B23" s="124" t="str">
        <f>D20</f>
        <v>0</v>
      </c>
      <c r="C23" s="118" t="str">
        <f t="shared" si="8"/>
        <v>0</v>
      </c>
      <c r="D23" s="118" t="str">
        <f t="shared" si="8"/>
        <v>0</v>
      </c>
      <c r="E23" s="118" t="str">
        <f t="shared" si="8"/>
        <v>1</v>
      </c>
      <c r="F23" s="118" t="str">
        <f t="shared" si="8"/>
        <v>1</v>
      </c>
      <c r="G23" s="118" t="str">
        <f t="shared" si="8"/>
        <v>1</v>
      </c>
      <c r="H23" s="117" t="str">
        <f t="shared" si="8"/>
        <v>1</v>
      </c>
      <c r="I23" s="117" t="str">
        <f t="shared" si="8"/>
        <v>0</v>
      </c>
      <c r="J23" s="117" t="str">
        <f t="shared" si="8"/>
        <v>0</v>
      </c>
      <c r="K23" s="117" t="str">
        <f t="shared" si="8"/>
        <v>0</v>
      </c>
      <c r="L23" s="117" t="str">
        <f t="shared" si="8"/>
        <v>0</v>
      </c>
      <c r="M23" s="117" t="str">
        <f t="shared" si="8"/>
        <v>1</v>
      </c>
      <c r="N23" s="117" t="str">
        <f t="shared" si="8"/>
        <v>1</v>
      </c>
      <c r="O23" s="118" t="str">
        <f t="shared" si="8"/>
        <v>1</v>
      </c>
      <c r="P23" s="118" t="str">
        <f t="shared" si="8"/>
        <v>0</v>
      </c>
      <c r="Q23" s="118" t="str">
        <f t="shared" si="8"/>
        <v>1</v>
      </c>
      <c r="R23" s="118" t="str">
        <f t="shared" si="8"/>
        <v>0</v>
      </c>
      <c r="S23" s="118" t="str">
        <f t="shared" si="8"/>
        <v>0</v>
      </c>
      <c r="T23" s="118" t="str">
        <f t="shared" si="8"/>
        <v>0</v>
      </c>
      <c r="U23" s="118" t="str">
        <f t="shared" si="8"/>
        <v>0</v>
      </c>
      <c r="V23" s="117" t="str">
        <f t="shared" si="8"/>
        <v>0</v>
      </c>
      <c r="W23" s="117" t="str">
        <f t="shared" si="8"/>
        <v>0</v>
      </c>
      <c r="X23" s="117" t="str">
        <f t="shared" si="8"/>
        <v>0</v>
      </c>
      <c r="Y23" s="117" t="str">
        <f t="shared" si="8"/>
        <v>1</v>
      </c>
      <c r="Z23" s="117" t="str">
        <f t="shared" si="8"/>
        <v>0</v>
      </c>
      <c r="AA23" s="117" t="str">
        <f t="shared" si="8"/>
        <v>0</v>
      </c>
      <c r="AB23" s="117" t="str">
        <f>B20</f>
        <v>0</v>
      </c>
      <c r="AC23" s="119" t="str">
        <f>C20</f>
        <v>0</v>
      </c>
      <c r="AF23" s="383"/>
      <c r="AG23" s="379"/>
      <c r="AH23" s="379"/>
      <c r="AI23" s="384"/>
      <c r="AJ23" s="379"/>
      <c r="AK23" s="379"/>
      <c r="AL23" s="379"/>
      <c r="AM23" s="380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387"/>
      <c r="AG24" s="385"/>
      <c r="AH24" s="385"/>
      <c r="AI24" s="386"/>
      <c r="AJ24" s="385"/>
      <c r="AK24" s="385"/>
      <c r="AL24" s="385"/>
      <c r="AM24" s="386"/>
    </row>
    <row r="25" spans="1:39" ht="18">
      <c r="A25" s="98" t="s">
        <v>313</v>
      </c>
      <c r="B25" s="124" t="str">
        <f>D22</f>
        <v>0</v>
      </c>
      <c r="C25" s="118" t="str">
        <f t="shared" ref="C25:AA26" si="9">E22</f>
        <v>1</v>
      </c>
      <c r="D25" s="118" t="str">
        <f t="shared" si="9"/>
        <v>1</v>
      </c>
      <c r="E25" s="118" t="str">
        <f t="shared" si="9"/>
        <v>1</v>
      </c>
      <c r="F25" s="117" t="str">
        <f t="shared" si="9"/>
        <v>1</v>
      </c>
      <c r="G25" s="117" t="str">
        <f t="shared" si="9"/>
        <v>1</v>
      </c>
      <c r="H25" s="117" t="str">
        <f t="shared" si="9"/>
        <v>1</v>
      </c>
      <c r="I25" s="117" t="str">
        <f t="shared" si="9"/>
        <v>1</v>
      </c>
      <c r="J25" s="117" t="str">
        <f t="shared" si="9"/>
        <v>1</v>
      </c>
      <c r="K25" s="117" t="str">
        <f t="shared" si="9"/>
        <v>0</v>
      </c>
      <c r="L25" s="117" t="str">
        <f t="shared" si="9"/>
        <v>0</v>
      </c>
      <c r="M25" s="118" t="str">
        <f t="shared" si="9"/>
        <v>0</v>
      </c>
      <c r="N25" s="118" t="str">
        <f t="shared" si="9"/>
        <v>0</v>
      </c>
      <c r="O25" s="118" t="str">
        <f t="shared" si="9"/>
        <v>0</v>
      </c>
      <c r="P25" s="118" t="str">
        <f t="shared" si="9"/>
        <v>1</v>
      </c>
      <c r="Q25" s="118" t="str">
        <f t="shared" si="9"/>
        <v>1</v>
      </c>
      <c r="R25" s="118" t="str">
        <f t="shared" si="9"/>
        <v>0</v>
      </c>
      <c r="S25" s="118" t="str">
        <f t="shared" si="9"/>
        <v>0</v>
      </c>
      <c r="T25" s="117" t="str">
        <f t="shared" si="9"/>
        <v>0</v>
      </c>
      <c r="U25" s="117" t="str">
        <f t="shared" si="9"/>
        <v>0</v>
      </c>
      <c r="V25" s="117" t="str">
        <f t="shared" si="9"/>
        <v>0</v>
      </c>
      <c r="W25" s="117" t="str">
        <f t="shared" si="9"/>
        <v>0</v>
      </c>
      <c r="X25" s="117" t="str">
        <f t="shared" si="9"/>
        <v>0</v>
      </c>
      <c r="Y25" s="117" t="str">
        <f t="shared" si="9"/>
        <v>0</v>
      </c>
      <c r="Z25" s="117" t="str">
        <f t="shared" si="9"/>
        <v>0</v>
      </c>
      <c r="AA25" s="118" t="str">
        <f t="shared" si="9"/>
        <v>0</v>
      </c>
      <c r="AB25" s="118" t="str">
        <f>B22</f>
        <v>0</v>
      </c>
      <c r="AC25" s="119" t="str">
        <f>C22</f>
        <v>0</v>
      </c>
      <c r="AF25" s="381">
        <v>6</v>
      </c>
      <c r="AG25" s="377"/>
      <c r="AH25" s="377"/>
      <c r="AI25" s="382"/>
      <c r="AJ25" s="377">
        <v>2</v>
      </c>
      <c r="AK25" s="377"/>
      <c r="AL25" s="377"/>
      <c r="AM25" s="378"/>
    </row>
    <row r="26" spans="1:39" ht="18">
      <c r="A26" s="98" t="s">
        <v>314</v>
      </c>
      <c r="B26" s="124" t="str">
        <f>D23</f>
        <v>0</v>
      </c>
      <c r="C26" s="118" t="str">
        <f t="shared" si="9"/>
        <v>1</v>
      </c>
      <c r="D26" s="118" t="str">
        <f t="shared" si="9"/>
        <v>1</v>
      </c>
      <c r="E26" s="118" t="str">
        <f t="shared" si="9"/>
        <v>1</v>
      </c>
      <c r="F26" s="117" t="str">
        <f t="shared" si="9"/>
        <v>1</v>
      </c>
      <c r="G26" s="117" t="str">
        <f t="shared" si="9"/>
        <v>0</v>
      </c>
      <c r="H26" s="117" t="str">
        <f t="shared" si="9"/>
        <v>0</v>
      </c>
      <c r="I26" s="117" t="str">
        <f t="shared" si="9"/>
        <v>0</v>
      </c>
      <c r="J26" s="117" t="str">
        <f t="shared" si="9"/>
        <v>0</v>
      </c>
      <c r="K26" s="117" t="str">
        <f t="shared" si="9"/>
        <v>1</v>
      </c>
      <c r="L26" s="117" t="str">
        <f t="shared" si="9"/>
        <v>1</v>
      </c>
      <c r="M26" s="118" t="str">
        <f t="shared" si="9"/>
        <v>1</v>
      </c>
      <c r="N26" s="118" t="str">
        <f t="shared" si="9"/>
        <v>0</v>
      </c>
      <c r="O26" s="118" t="str">
        <f t="shared" si="9"/>
        <v>1</v>
      </c>
      <c r="P26" s="118" t="str">
        <f t="shared" si="9"/>
        <v>0</v>
      </c>
      <c r="Q26" s="118" t="str">
        <f t="shared" si="9"/>
        <v>0</v>
      </c>
      <c r="R26" s="118" t="str">
        <f t="shared" si="9"/>
        <v>0</v>
      </c>
      <c r="S26" s="118" t="str">
        <f t="shared" si="9"/>
        <v>0</v>
      </c>
      <c r="T26" s="117" t="str">
        <f t="shared" si="9"/>
        <v>0</v>
      </c>
      <c r="U26" s="117" t="str">
        <f t="shared" si="9"/>
        <v>0</v>
      </c>
      <c r="V26" s="117" t="str">
        <f t="shared" si="9"/>
        <v>0</v>
      </c>
      <c r="W26" s="117" t="str">
        <f t="shared" si="9"/>
        <v>1</v>
      </c>
      <c r="X26" s="117" t="str">
        <f t="shared" si="9"/>
        <v>0</v>
      </c>
      <c r="Y26" s="117" t="str">
        <f t="shared" si="9"/>
        <v>0</v>
      </c>
      <c r="Z26" s="117" t="str">
        <f t="shared" si="9"/>
        <v>0</v>
      </c>
      <c r="AA26" s="118" t="str">
        <f t="shared" si="9"/>
        <v>0</v>
      </c>
      <c r="AB26" s="118" t="str">
        <f>B23</f>
        <v>0</v>
      </c>
      <c r="AC26" s="119" t="str">
        <f>C23</f>
        <v>0</v>
      </c>
      <c r="AF26" s="383"/>
      <c r="AG26" s="379"/>
      <c r="AH26" s="379"/>
      <c r="AI26" s="384"/>
      <c r="AJ26" s="379"/>
      <c r="AK26" s="379"/>
      <c r="AL26" s="379"/>
      <c r="AM26" s="380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387"/>
      <c r="AG27" s="385"/>
      <c r="AH27" s="385"/>
      <c r="AI27" s="386"/>
      <c r="AJ27" s="385"/>
      <c r="AK27" s="385"/>
      <c r="AL27" s="385"/>
      <c r="AM27" s="386"/>
    </row>
    <row r="28" spans="1:39" ht="18">
      <c r="A28" s="98" t="s">
        <v>347</v>
      </c>
      <c r="B28" s="124" t="str">
        <f>D25</f>
        <v>1</v>
      </c>
      <c r="C28" s="118" t="str">
        <f t="shared" ref="C28:AA29" si="10">E25</f>
        <v>1</v>
      </c>
      <c r="D28" s="117" t="str">
        <f t="shared" si="10"/>
        <v>1</v>
      </c>
      <c r="E28" s="117" t="str">
        <f t="shared" si="10"/>
        <v>1</v>
      </c>
      <c r="F28" s="117" t="str">
        <f t="shared" si="10"/>
        <v>1</v>
      </c>
      <c r="G28" s="117" t="str">
        <f t="shared" si="10"/>
        <v>1</v>
      </c>
      <c r="H28" s="117" t="str">
        <f t="shared" si="10"/>
        <v>1</v>
      </c>
      <c r="I28" s="117" t="str">
        <f t="shared" si="10"/>
        <v>0</v>
      </c>
      <c r="J28" s="117" t="str">
        <f t="shared" si="10"/>
        <v>0</v>
      </c>
      <c r="K28" s="118" t="str">
        <f t="shared" si="10"/>
        <v>0</v>
      </c>
      <c r="L28" s="118" t="str">
        <f t="shared" si="10"/>
        <v>0</v>
      </c>
      <c r="M28" s="118" t="str">
        <f t="shared" si="10"/>
        <v>0</v>
      </c>
      <c r="N28" s="118" t="str">
        <f t="shared" si="10"/>
        <v>1</v>
      </c>
      <c r="O28" s="118" t="str">
        <f t="shared" si="10"/>
        <v>1</v>
      </c>
      <c r="P28" s="118" t="str">
        <f t="shared" si="10"/>
        <v>0</v>
      </c>
      <c r="Q28" s="118" t="str">
        <f t="shared" si="10"/>
        <v>0</v>
      </c>
      <c r="R28" s="117" t="str">
        <f t="shared" si="10"/>
        <v>0</v>
      </c>
      <c r="S28" s="117" t="str">
        <f t="shared" si="10"/>
        <v>0</v>
      </c>
      <c r="T28" s="117" t="str">
        <f t="shared" si="10"/>
        <v>0</v>
      </c>
      <c r="U28" s="117" t="str">
        <f t="shared" si="10"/>
        <v>0</v>
      </c>
      <c r="V28" s="117" t="str">
        <f t="shared" si="10"/>
        <v>0</v>
      </c>
      <c r="W28" s="117" t="str">
        <f t="shared" si="10"/>
        <v>0</v>
      </c>
      <c r="X28" s="117" t="str">
        <f t="shared" si="10"/>
        <v>0</v>
      </c>
      <c r="Y28" s="118" t="str">
        <f t="shared" si="10"/>
        <v>0</v>
      </c>
      <c r="Z28" s="118" t="str">
        <f t="shared" si="10"/>
        <v>0</v>
      </c>
      <c r="AA28" s="118" t="str">
        <f t="shared" si="10"/>
        <v>0</v>
      </c>
      <c r="AB28" s="118" t="str">
        <f>B25</f>
        <v>0</v>
      </c>
      <c r="AC28" s="119" t="str">
        <f>C25</f>
        <v>1</v>
      </c>
      <c r="AF28" s="381">
        <v>7</v>
      </c>
      <c r="AG28" s="377"/>
      <c r="AH28" s="377"/>
      <c r="AI28" s="382"/>
      <c r="AJ28" s="377">
        <v>2</v>
      </c>
      <c r="AK28" s="377"/>
      <c r="AL28" s="377"/>
      <c r="AM28" s="378"/>
    </row>
    <row r="29" spans="1:39" ht="18">
      <c r="A29" s="98" t="s">
        <v>348</v>
      </c>
      <c r="B29" s="124" t="str">
        <f>D26</f>
        <v>1</v>
      </c>
      <c r="C29" s="118" t="str">
        <f t="shared" si="10"/>
        <v>1</v>
      </c>
      <c r="D29" s="117" t="str">
        <f t="shared" si="10"/>
        <v>1</v>
      </c>
      <c r="E29" s="117" t="str">
        <f t="shared" si="10"/>
        <v>0</v>
      </c>
      <c r="F29" s="117" t="str">
        <f t="shared" si="10"/>
        <v>0</v>
      </c>
      <c r="G29" s="117" t="str">
        <f t="shared" si="10"/>
        <v>0</v>
      </c>
      <c r="H29" s="117" t="str">
        <f t="shared" si="10"/>
        <v>0</v>
      </c>
      <c r="I29" s="117" t="str">
        <f t="shared" si="10"/>
        <v>1</v>
      </c>
      <c r="J29" s="117" t="str">
        <f t="shared" si="10"/>
        <v>1</v>
      </c>
      <c r="K29" s="118" t="str">
        <f t="shared" si="10"/>
        <v>1</v>
      </c>
      <c r="L29" s="118" t="str">
        <f t="shared" si="10"/>
        <v>0</v>
      </c>
      <c r="M29" s="118" t="str">
        <f t="shared" si="10"/>
        <v>1</v>
      </c>
      <c r="N29" s="118" t="str">
        <f t="shared" si="10"/>
        <v>0</v>
      </c>
      <c r="O29" s="118" t="str">
        <f t="shared" si="10"/>
        <v>0</v>
      </c>
      <c r="P29" s="118" t="str">
        <f t="shared" si="10"/>
        <v>0</v>
      </c>
      <c r="Q29" s="118" t="str">
        <f t="shared" si="10"/>
        <v>0</v>
      </c>
      <c r="R29" s="117" t="str">
        <f t="shared" si="10"/>
        <v>0</v>
      </c>
      <c r="S29" s="117" t="str">
        <f t="shared" si="10"/>
        <v>0</v>
      </c>
      <c r="T29" s="117" t="str">
        <f t="shared" si="10"/>
        <v>0</v>
      </c>
      <c r="U29" s="117" t="str">
        <f t="shared" si="10"/>
        <v>1</v>
      </c>
      <c r="V29" s="117" t="str">
        <f t="shared" si="10"/>
        <v>0</v>
      </c>
      <c r="W29" s="117" t="str">
        <f t="shared" si="10"/>
        <v>0</v>
      </c>
      <c r="X29" s="117" t="str">
        <f t="shared" si="10"/>
        <v>0</v>
      </c>
      <c r="Y29" s="118" t="str">
        <f t="shared" si="10"/>
        <v>0</v>
      </c>
      <c r="Z29" s="118" t="str">
        <f t="shared" si="10"/>
        <v>0</v>
      </c>
      <c r="AA29" s="118" t="str">
        <f t="shared" si="10"/>
        <v>0</v>
      </c>
      <c r="AB29" s="118" t="str">
        <f>B26</f>
        <v>0</v>
      </c>
      <c r="AC29" s="119" t="str">
        <f>C26</f>
        <v>1</v>
      </c>
      <c r="AF29" s="383"/>
      <c r="AG29" s="379"/>
      <c r="AH29" s="379"/>
      <c r="AI29" s="384"/>
      <c r="AJ29" s="379"/>
      <c r="AK29" s="379"/>
      <c r="AL29" s="379"/>
      <c r="AM29" s="380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387"/>
      <c r="AG30" s="385"/>
      <c r="AH30" s="385"/>
      <c r="AI30" s="386"/>
      <c r="AJ30" s="385"/>
      <c r="AK30" s="385"/>
      <c r="AL30" s="385"/>
      <c r="AM30" s="386"/>
    </row>
    <row r="31" spans="1:39" ht="18">
      <c r="A31" s="98" t="s">
        <v>349</v>
      </c>
      <c r="B31" s="116" t="str">
        <f>D28</f>
        <v>1</v>
      </c>
      <c r="C31" s="117" t="str">
        <f t="shared" ref="C31:AA32" si="11">E28</f>
        <v>1</v>
      </c>
      <c r="D31" s="117" t="str">
        <f t="shared" si="11"/>
        <v>1</v>
      </c>
      <c r="E31" s="117" t="str">
        <f t="shared" si="11"/>
        <v>1</v>
      </c>
      <c r="F31" s="117" t="str">
        <f t="shared" si="11"/>
        <v>1</v>
      </c>
      <c r="G31" s="117" t="str">
        <f t="shared" si="11"/>
        <v>0</v>
      </c>
      <c r="H31" s="117" t="str">
        <f t="shared" si="11"/>
        <v>0</v>
      </c>
      <c r="I31" s="118" t="str">
        <f t="shared" si="11"/>
        <v>0</v>
      </c>
      <c r="J31" s="118" t="str">
        <f t="shared" si="11"/>
        <v>0</v>
      </c>
      <c r="K31" s="118" t="str">
        <f t="shared" si="11"/>
        <v>0</v>
      </c>
      <c r="L31" s="118" t="str">
        <f t="shared" si="11"/>
        <v>1</v>
      </c>
      <c r="M31" s="118" t="str">
        <f t="shared" si="11"/>
        <v>1</v>
      </c>
      <c r="N31" s="118" t="str">
        <f t="shared" si="11"/>
        <v>0</v>
      </c>
      <c r="O31" s="118" t="str">
        <f t="shared" si="11"/>
        <v>0</v>
      </c>
      <c r="P31" s="117" t="str">
        <f t="shared" si="11"/>
        <v>0</v>
      </c>
      <c r="Q31" s="117" t="str">
        <f t="shared" si="11"/>
        <v>0</v>
      </c>
      <c r="R31" s="117" t="str">
        <f t="shared" si="11"/>
        <v>0</v>
      </c>
      <c r="S31" s="117" t="str">
        <f t="shared" si="11"/>
        <v>0</v>
      </c>
      <c r="T31" s="117" t="str">
        <f t="shared" si="11"/>
        <v>0</v>
      </c>
      <c r="U31" s="117" t="str">
        <f t="shared" si="11"/>
        <v>0</v>
      </c>
      <c r="V31" s="117" t="str">
        <f t="shared" si="11"/>
        <v>0</v>
      </c>
      <c r="W31" s="118" t="str">
        <f t="shared" si="11"/>
        <v>0</v>
      </c>
      <c r="X31" s="118" t="str">
        <f t="shared" si="11"/>
        <v>0</v>
      </c>
      <c r="Y31" s="118" t="str">
        <f t="shared" si="11"/>
        <v>0</v>
      </c>
      <c r="Z31" s="118" t="str">
        <f t="shared" si="11"/>
        <v>0</v>
      </c>
      <c r="AA31" s="118" t="str">
        <f t="shared" si="11"/>
        <v>1</v>
      </c>
      <c r="AB31" s="118" t="str">
        <f>B28</f>
        <v>1</v>
      </c>
      <c r="AC31" s="119" t="str">
        <f>C28</f>
        <v>1</v>
      </c>
      <c r="AF31" s="381">
        <v>8</v>
      </c>
      <c r="AG31" s="377"/>
      <c r="AH31" s="377"/>
      <c r="AI31" s="382"/>
      <c r="AJ31" s="377">
        <v>2</v>
      </c>
      <c r="AK31" s="377"/>
      <c r="AL31" s="377"/>
      <c r="AM31" s="378"/>
    </row>
    <row r="32" spans="1:39" ht="18">
      <c r="A32" s="98" t="s">
        <v>350</v>
      </c>
      <c r="B32" s="116" t="str">
        <f>D29</f>
        <v>1</v>
      </c>
      <c r="C32" s="117" t="str">
        <f t="shared" si="11"/>
        <v>0</v>
      </c>
      <c r="D32" s="117" t="str">
        <f t="shared" si="11"/>
        <v>0</v>
      </c>
      <c r="E32" s="117" t="str">
        <f t="shared" si="11"/>
        <v>0</v>
      </c>
      <c r="F32" s="117" t="str">
        <f t="shared" si="11"/>
        <v>0</v>
      </c>
      <c r="G32" s="117" t="str">
        <f t="shared" si="11"/>
        <v>1</v>
      </c>
      <c r="H32" s="117" t="str">
        <f t="shared" si="11"/>
        <v>1</v>
      </c>
      <c r="I32" s="118" t="str">
        <f t="shared" si="11"/>
        <v>1</v>
      </c>
      <c r="J32" s="118" t="str">
        <f t="shared" si="11"/>
        <v>0</v>
      </c>
      <c r="K32" s="118" t="str">
        <f t="shared" si="11"/>
        <v>1</v>
      </c>
      <c r="L32" s="118" t="str">
        <f t="shared" si="11"/>
        <v>0</v>
      </c>
      <c r="M32" s="118" t="str">
        <f t="shared" si="11"/>
        <v>0</v>
      </c>
      <c r="N32" s="118" t="str">
        <f t="shared" si="11"/>
        <v>0</v>
      </c>
      <c r="O32" s="118" t="str">
        <f t="shared" si="11"/>
        <v>0</v>
      </c>
      <c r="P32" s="117" t="str">
        <f t="shared" si="11"/>
        <v>0</v>
      </c>
      <c r="Q32" s="117" t="str">
        <f t="shared" si="11"/>
        <v>0</v>
      </c>
      <c r="R32" s="117" t="str">
        <f t="shared" si="11"/>
        <v>0</v>
      </c>
      <c r="S32" s="117" t="str">
        <f t="shared" si="11"/>
        <v>1</v>
      </c>
      <c r="T32" s="117" t="str">
        <f t="shared" si="11"/>
        <v>0</v>
      </c>
      <c r="U32" s="117" t="str">
        <f t="shared" si="11"/>
        <v>0</v>
      </c>
      <c r="V32" s="117" t="str">
        <f t="shared" si="11"/>
        <v>0</v>
      </c>
      <c r="W32" s="118" t="str">
        <f t="shared" si="11"/>
        <v>0</v>
      </c>
      <c r="X32" s="118" t="str">
        <f t="shared" si="11"/>
        <v>0</v>
      </c>
      <c r="Y32" s="118" t="str">
        <f t="shared" si="11"/>
        <v>0</v>
      </c>
      <c r="Z32" s="118" t="str">
        <f t="shared" si="11"/>
        <v>0</v>
      </c>
      <c r="AA32" s="118" t="str">
        <f t="shared" si="11"/>
        <v>1</v>
      </c>
      <c r="AB32" s="118" t="str">
        <f>B29</f>
        <v>1</v>
      </c>
      <c r="AC32" s="119" t="str">
        <f>C29</f>
        <v>1</v>
      </c>
      <c r="AF32" s="383"/>
      <c r="AG32" s="379"/>
      <c r="AH32" s="379"/>
      <c r="AI32" s="384"/>
      <c r="AJ32" s="379"/>
      <c r="AK32" s="379"/>
      <c r="AL32" s="379"/>
      <c r="AM32" s="380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387"/>
      <c r="AG33" s="385"/>
      <c r="AH33" s="385"/>
      <c r="AI33" s="386"/>
      <c r="AJ33" s="385"/>
      <c r="AK33" s="385"/>
      <c r="AL33" s="385"/>
      <c r="AM33" s="386"/>
    </row>
    <row r="34" spans="1:39" ht="18">
      <c r="A34" s="98" t="s">
        <v>351</v>
      </c>
      <c r="B34" s="116" t="str">
        <f>C31</f>
        <v>1</v>
      </c>
      <c r="C34" s="117" t="str">
        <f t="shared" ref="C34:AB35" si="12">D31</f>
        <v>1</v>
      </c>
      <c r="D34" s="117" t="str">
        <f t="shared" si="12"/>
        <v>1</v>
      </c>
      <c r="E34" s="117" t="str">
        <f t="shared" si="12"/>
        <v>1</v>
      </c>
      <c r="F34" s="117" t="str">
        <f t="shared" si="12"/>
        <v>0</v>
      </c>
      <c r="G34" s="117" t="str">
        <f t="shared" si="12"/>
        <v>0</v>
      </c>
      <c r="H34" s="118" t="str">
        <f t="shared" si="12"/>
        <v>0</v>
      </c>
      <c r="I34" s="118" t="str">
        <f t="shared" si="12"/>
        <v>0</v>
      </c>
      <c r="J34" s="118" t="str">
        <f t="shared" si="12"/>
        <v>0</v>
      </c>
      <c r="K34" s="118" t="str">
        <f t="shared" si="12"/>
        <v>1</v>
      </c>
      <c r="L34" s="118" t="str">
        <f t="shared" si="12"/>
        <v>1</v>
      </c>
      <c r="M34" s="118" t="str">
        <f t="shared" si="12"/>
        <v>0</v>
      </c>
      <c r="N34" s="118" t="str">
        <f t="shared" si="12"/>
        <v>0</v>
      </c>
      <c r="O34" s="117" t="str">
        <f t="shared" si="12"/>
        <v>0</v>
      </c>
      <c r="P34" s="117" t="str">
        <f t="shared" si="12"/>
        <v>0</v>
      </c>
      <c r="Q34" s="117" t="str">
        <f t="shared" si="12"/>
        <v>0</v>
      </c>
      <c r="R34" s="117" t="str">
        <f t="shared" si="12"/>
        <v>0</v>
      </c>
      <c r="S34" s="117" t="str">
        <f t="shared" si="12"/>
        <v>0</v>
      </c>
      <c r="T34" s="117" t="str">
        <f t="shared" si="12"/>
        <v>0</v>
      </c>
      <c r="U34" s="117" t="str">
        <f t="shared" si="12"/>
        <v>0</v>
      </c>
      <c r="V34" s="118" t="str">
        <f t="shared" si="12"/>
        <v>0</v>
      </c>
      <c r="W34" s="118" t="str">
        <f t="shared" si="12"/>
        <v>0</v>
      </c>
      <c r="X34" s="118" t="str">
        <f t="shared" si="12"/>
        <v>0</v>
      </c>
      <c r="Y34" s="118" t="str">
        <f t="shared" si="12"/>
        <v>0</v>
      </c>
      <c r="Z34" s="118" t="str">
        <f t="shared" si="12"/>
        <v>1</v>
      </c>
      <c r="AA34" s="118" t="str">
        <f t="shared" si="12"/>
        <v>1</v>
      </c>
      <c r="AB34" s="118" t="str">
        <f t="shared" si="12"/>
        <v>1</v>
      </c>
      <c r="AC34" s="123" t="str">
        <f>B31</f>
        <v>1</v>
      </c>
      <c r="AF34" s="381">
        <v>9</v>
      </c>
      <c r="AG34" s="377"/>
      <c r="AH34" s="377"/>
      <c r="AI34" s="382"/>
      <c r="AJ34" s="377">
        <v>1</v>
      </c>
      <c r="AK34" s="377"/>
      <c r="AL34" s="377"/>
      <c r="AM34" s="378"/>
    </row>
    <row r="35" spans="1:39" ht="18">
      <c r="A35" s="98" t="s">
        <v>352</v>
      </c>
      <c r="B35" s="116" t="str">
        <f>C32</f>
        <v>0</v>
      </c>
      <c r="C35" s="117" t="str">
        <f t="shared" si="12"/>
        <v>0</v>
      </c>
      <c r="D35" s="117" t="str">
        <f t="shared" si="12"/>
        <v>0</v>
      </c>
      <c r="E35" s="117" t="str">
        <f t="shared" si="12"/>
        <v>0</v>
      </c>
      <c r="F35" s="117" t="str">
        <f t="shared" si="12"/>
        <v>1</v>
      </c>
      <c r="G35" s="117" t="str">
        <f t="shared" si="12"/>
        <v>1</v>
      </c>
      <c r="H35" s="118" t="str">
        <f t="shared" si="12"/>
        <v>1</v>
      </c>
      <c r="I35" s="118" t="str">
        <f t="shared" si="12"/>
        <v>0</v>
      </c>
      <c r="J35" s="118" t="str">
        <f t="shared" si="12"/>
        <v>1</v>
      </c>
      <c r="K35" s="118" t="str">
        <f t="shared" si="12"/>
        <v>0</v>
      </c>
      <c r="L35" s="118" t="str">
        <f t="shared" si="12"/>
        <v>0</v>
      </c>
      <c r="M35" s="118" t="str">
        <f t="shared" si="12"/>
        <v>0</v>
      </c>
      <c r="N35" s="118" t="str">
        <f t="shared" si="12"/>
        <v>0</v>
      </c>
      <c r="O35" s="117" t="str">
        <f t="shared" si="12"/>
        <v>0</v>
      </c>
      <c r="P35" s="117" t="str">
        <f t="shared" si="12"/>
        <v>0</v>
      </c>
      <c r="Q35" s="117" t="str">
        <f t="shared" si="12"/>
        <v>0</v>
      </c>
      <c r="R35" s="117" t="str">
        <f t="shared" si="12"/>
        <v>1</v>
      </c>
      <c r="S35" s="117" t="str">
        <f t="shared" si="12"/>
        <v>0</v>
      </c>
      <c r="T35" s="117" t="str">
        <f t="shared" si="12"/>
        <v>0</v>
      </c>
      <c r="U35" s="117" t="str">
        <f t="shared" si="12"/>
        <v>0</v>
      </c>
      <c r="V35" s="118" t="str">
        <f t="shared" si="12"/>
        <v>0</v>
      </c>
      <c r="W35" s="118" t="str">
        <f t="shared" si="12"/>
        <v>0</v>
      </c>
      <c r="X35" s="118" t="str">
        <f t="shared" si="12"/>
        <v>0</v>
      </c>
      <c r="Y35" s="118" t="str">
        <f t="shared" si="12"/>
        <v>0</v>
      </c>
      <c r="Z35" s="118" t="str">
        <f t="shared" si="12"/>
        <v>1</v>
      </c>
      <c r="AA35" s="118" t="str">
        <f t="shared" si="12"/>
        <v>1</v>
      </c>
      <c r="AB35" s="118" t="str">
        <f t="shared" si="12"/>
        <v>1</v>
      </c>
      <c r="AC35" s="123" t="str">
        <f>B32</f>
        <v>1</v>
      </c>
      <c r="AF35" s="383"/>
      <c r="AG35" s="379"/>
      <c r="AH35" s="379"/>
      <c r="AI35" s="384"/>
      <c r="AJ35" s="379"/>
      <c r="AK35" s="379"/>
      <c r="AL35" s="379"/>
      <c r="AM35" s="380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387"/>
      <c r="AG36" s="385"/>
      <c r="AH36" s="385"/>
      <c r="AI36" s="386"/>
      <c r="AJ36" s="385"/>
      <c r="AK36" s="385"/>
      <c r="AL36" s="385"/>
      <c r="AM36" s="386"/>
    </row>
    <row r="37" spans="1:39" ht="18">
      <c r="A37" s="98" t="s">
        <v>353</v>
      </c>
      <c r="B37" s="116" t="str">
        <f>D34</f>
        <v>1</v>
      </c>
      <c r="C37" s="117" t="str">
        <f t="shared" ref="C37:AA38" si="13">E34</f>
        <v>1</v>
      </c>
      <c r="D37" s="117" t="str">
        <f t="shared" si="13"/>
        <v>0</v>
      </c>
      <c r="E37" s="117" t="str">
        <f t="shared" si="13"/>
        <v>0</v>
      </c>
      <c r="F37" s="118" t="str">
        <f t="shared" si="13"/>
        <v>0</v>
      </c>
      <c r="G37" s="118" t="str">
        <f t="shared" si="13"/>
        <v>0</v>
      </c>
      <c r="H37" s="118" t="str">
        <f t="shared" si="13"/>
        <v>0</v>
      </c>
      <c r="I37" s="118" t="str">
        <f t="shared" si="13"/>
        <v>1</v>
      </c>
      <c r="J37" s="118" t="str">
        <f t="shared" si="13"/>
        <v>1</v>
      </c>
      <c r="K37" s="118" t="str">
        <f t="shared" si="13"/>
        <v>0</v>
      </c>
      <c r="L37" s="118" t="str">
        <f t="shared" si="13"/>
        <v>0</v>
      </c>
      <c r="M37" s="117" t="str">
        <f t="shared" si="13"/>
        <v>0</v>
      </c>
      <c r="N37" s="117" t="str">
        <f t="shared" si="13"/>
        <v>0</v>
      </c>
      <c r="O37" s="117" t="str">
        <f t="shared" si="13"/>
        <v>0</v>
      </c>
      <c r="P37" s="117" t="str">
        <f t="shared" si="13"/>
        <v>0</v>
      </c>
      <c r="Q37" s="117" t="str">
        <f t="shared" si="13"/>
        <v>0</v>
      </c>
      <c r="R37" s="117" t="str">
        <f t="shared" si="13"/>
        <v>0</v>
      </c>
      <c r="S37" s="117" t="str">
        <f t="shared" si="13"/>
        <v>0</v>
      </c>
      <c r="T37" s="118" t="str">
        <f t="shared" si="13"/>
        <v>0</v>
      </c>
      <c r="U37" s="118" t="str">
        <f t="shared" si="13"/>
        <v>0</v>
      </c>
      <c r="V37" s="118" t="str">
        <f t="shared" si="13"/>
        <v>0</v>
      </c>
      <c r="W37" s="118" t="str">
        <f t="shared" si="13"/>
        <v>0</v>
      </c>
      <c r="X37" s="118" t="str">
        <f t="shared" si="13"/>
        <v>1</v>
      </c>
      <c r="Y37" s="118" t="str">
        <f t="shared" si="13"/>
        <v>1</v>
      </c>
      <c r="Z37" s="118" t="str">
        <f t="shared" si="13"/>
        <v>1</v>
      </c>
      <c r="AA37" s="117" t="str">
        <f t="shared" si="13"/>
        <v>1</v>
      </c>
      <c r="AB37" s="117" t="str">
        <f>B34</f>
        <v>1</v>
      </c>
      <c r="AC37" s="123" t="str">
        <f>C34</f>
        <v>1</v>
      </c>
      <c r="AF37" s="381">
        <v>10</v>
      </c>
      <c r="AG37" s="377"/>
      <c r="AH37" s="377"/>
      <c r="AI37" s="382"/>
      <c r="AJ37" s="377">
        <v>2</v>
      </c>
      <c r="AK37" s="377"/>
      <c r="AL37" s="377"/>
      <c r="AM37" s="378"/>
    </row>
    <row r="38" spans="1:39" ht="18">
      <c r="A38" s="98" t="s">
        <v>354</v>
      </c>
      <c r="B38" s="116" t="str">
        <f>D35</f>
        <v>0</v>
      </c>
      <c r="C38" s="117" t="str">
        <f t="shared" si="13"/>
        <v>0</v>
      </c>
      <c r="D38" s="117" t="str">
        <f t="shared" si="13"/>
        <v>1</v>
      </c>
      <c r="E38" s="117" t="str">
        <f t="shared" si="13"/>
        <v>1</v>
      </c>
      <c r="F38" s="118" t="str">
        <f t="shared" si="13"/>
        <v>1</v>
      </c>
      <c r="G38" s="118" t="str">
        <f t="shared" si="13"/>
        <v>0</v>
      </c>
      <c r="H38" s="118" t="str">
        <f t="shared" si="13"/>
        <v>1</v>
      </c>
      <c r="I38" s="118" t="str">
        <f t="shared" si="13"/>
        <v>0</v>
      </c>
      <c r="J38" s="118" t="str">
        <f t="shared" si="13"/>
        <v>0</v>
      </c>
      <c r="K38" s="118" t="str">
        <f t="shared" si="13"/>
        <v>0</v>
      </c>
      <c r="L38" s="118" t="str">
        <f t="shared" si="13"/>
        <v>0</v>
      </c>
      <c r="M38" s="117" t="str">
        <f t="shared" si="13"/>
        <v>0</v>
      </c>
      <c r="N38" s="117" t="str">
        <f t="shared" si="13"/>
        <v>0</v>
      </c>
      <c r="O38" s="117" t="str">
        <f t="shared" si="13"/>
        <v>0</v>
      </c>
      <c r="P38" s="117" t="str">
        <f t="shared" si="13"/>
        <v>1</v>
      </c>
      <c r="Q38" s="117" t="str">
        <f t="shared" si="13"/>
        <v>0</v>
      </c>
      <c r="R38" s="117" t="str">
        <f t="shared" si="13"/>
        <v>0</v>
      </c>
      <c r="S38" s="117" t="str">
        <f t="shared" si="13"/>
        <v>0</v>
      </c>
      <c r="T38" s="118" t="str">
        <f t="shared" si="13"/>
        <v>0</v>
      </c>
      <c r="U38" s="118" t="str">
        <f t="shared" si="13"/>
        <v>0</v>
      </c>
      <c r="V38" s="118" t="str">
        <f t="shared" si="13"/>
        <v>0</v>
      </c>
      <c r="W38" s="118" t="str">
        <f t="shared" si="13"/>
        <v>0</v>
      </c>
      <c r="X38" s="118" t="str">
        <f t="shared" si="13"/>
        <v>1</v>
      </c>
      <c r="Y38" s="118" t="str">
        <f t="shared" si="13"/>
        <v>1</v>
      </c>
      <c r="Z38" s="118" t="str">
        <f t="shared" si="13"/>
        <v>1</v>
      </c>
      <c r="AA38" s="117" t="str">
        <f t="shared" si="13"/>
        <v>1</v>
      </c>
      <c r="AB38" s="117" t="str">
        <f>B35</f>
        <v>0</v>
      </c>
      <c r="AC38" s="123" t="str">
        <f>C35</f>
        <v>0</v>
      </c>
      <c r="AF38" s="383"/>
      <c r="AG38" s="379"/>
      <c r="AH38" s="379"/>
      <c r="AI38" s="384"/>
      <c r="AJ38" s="379"/>
      <c r="AK38" s="379"/>
      <c r="AL38" s="379"/>
      <c r="AM38" s="380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387"/>
      <c r="AG39" s="385"/>
      <c r="AH39" s="385"/>
      <c r="AI39" s="386"/>
      <c r="AJ39" s="385"/>
      <c r="AK39" s="385"/>
      <c r="AL39" s="385"/>
      <c r="AM39" s="386"/>
    </row>
    <row r="40" spans="1:39" ht="18">
      <c r="A40" s="98" t="s">
        <v>355</v>
      </c>
      <c r="B40" s="116" t="str">
        <f>D37</f>
        <v>0</v>
      </c>
      <c r="C40" s="117" t="str">
        <f t="shared" ref="C40:AA41" si="14">E37</f>
        <v>0</v>
      </c>
      <c r="D40" s="118" t="str">
        <f t="shared" si="14"/>
        <v>0</v>
      </c>
      <c r="E40" s="118" t="str">
        <f t="shared" si="14"/>
        <v>0</v>
      </c>
      <c r="F40" s="118" t="str">
        <f t="shared" si="14"/>
        <v>0</v>
      </c>
      <c r="G40" s="118" t="str">
        <f t="shared" si="14"/>
        <v>1</v>
      </c>
      <c r="H40" s="118" t="str">
        <f t="shared" si="14"/>
        <v>1</v>
      </c>
      <c r="I40" s="118" t="str">
        <f t="shared" si="14"/>
        <v>0</v>
      </c>
      <c r="J40" s="118" t="str">
        <f t="shared" si="14"/>
        <v>0</v>
      </c>
      <c r="K40" s="117" t="str">
        <f t="shared" si="14"/>
        <v>0</v>
      </c>
      <c r="L40" s="117" t="str">
        <f t="shared" si="14"/>
        <v>0</v>
      </c>
      <c r="M40" s="117" t="str">
        <f t="shared" si="14"/>
        <v>0</v>
      </c>
      <c r="N40" s="117" t="str">
        <f t="shared" si="14"/>
        <v>0</v>
      </c>
      <c r="O40" s="117" t="str">
        <f t="shared" si="14"/>
        <v>0</v>
      </c>
      <c r="P40" s="117" t="str">
        <f t="shared" si="14"/>
        <v>0</v>
      </c>
      <c r="Q40" s="117" t="str">
        <f t="shared" si="14"/>
        <v>0</v>
      </c>
      <c r="R40" s="118" t="str">
        <f t="shared" si="14"/>
        <v>0</v>
      </c>
      <c r="S40" s="118" t="str">
        <f t="shared" si="14"/>
        <v>0</v>
      </c>
      <c r="T40" s="118" t="str">
        <f t="shared" si="14"/>
        <v>0</v>
      </c>
      <c r="U40" s="118" t="str">
        <f t="shared" si="14"/>
        <v>0</v>
      </c>
      <c r="V40" s="118" t="str">
        <f t="shared" si="14"/>
        <v>1</v>
      </c>
      <c r="W40" s="118" t="str">
        <f t="shared" si="14"/>
        <v>1</v>
      </c>
      <c r="X40" s="118" t="str">
        <f t="shared" si="14"/>
        <v>1</v>
      </c>
      <c r="Y40" s="117" t="str">
        <f t="shared" si="14"/>
        <v>1</v>
      </c>
      <c r="Z40" s="117" t="str">
        <f t="shared" si="14"/>
        <v>1</v>
      </c>
      <c r="AA40" s="117" t="str">
        <f t="shared" si="14"/>
        <v>1</v>
      </c>
      <c r="AB40" s="117" t="str">
        <f>B37</f>
        <v>1</v>
      </c>
      <c r="AC40" s="123" t="str">
        <f>C37</f>
        <v>1</v>
      </c>
      <c r="AF40" s="381">
        <v>11</v>
      </c>
      <c r="AG40" s="377"/>
      <c r="AH40" s="377"/>
      <c r="AI40" s="382"/>
      <c r="AJ40" s="377">
        <v>2</v>
      </c>
      <c r="AK40" s="377"/>
      <c r="AL40" s="377"/>
      <c r="AM40" s="378"/>
    </row>
    <row r="41" spans="1:39" ht="18">
      <c r="A41" s="98" t="s">
        <v>356</v>
      </c>
      <c r="B41" s="116" t="str">
        <f>D38</f>
        <v>1</v>
      </c>
      <c r="C41" s="117" t="str">
        <f t="shared" si="14"/>
        <v>1</v>
      </c>
      <c r="D41" s="118" t="str">
        <f t="shared" si="14"/>
        <v>1</v>
      </c>
      <c r="E41" s="118" t="str">
        <f t="shared" si="14"/>
        <v>0</v>
      </c>
      <c r="F41" s="118" t="str">
        <f t="shared" si="14"/>
        <v>1</v>
      </c>
      <c r="G41" s="118" t="str">
        <f t="shared" si="14"/>
        <v>0</v>
      </c>
      <c r="H41" s="118" t="str">
        <f t="shared" si="14"/>
        <v>0</v>
      </c>
      <c r="I41" s="118" t="str">
        <f t="shared" si="14"/>
        <v>0</v>
      </c>
      <c r="J41" s="118" t="str">
        <f t="shared" si="14"/>
        <v>0</v>
      </c>
      <c r="K41" s="117" t="str">
        <f t="shared" si="14"/>
        <v>0</v>
      </c>
      <c r="L41" s="117" t="str">
        <f t="shared" si="14"/>
        <v>0</v>
      </c>
      <c r="M41" s="117" t="str">
        <f t="shared" si="14"/>
        <v>0</v>
      </c>
      <c r="N41" s="117" t="str">
        <f t="shared" si="14"/>
        <v>1</v>
      </c>
      <c r="O41" s="117" t="str">
        <f t="shared" si="14"/>
        <v>0</v>
      </c>
      <c r="P41" s="117" t="str">
        <f t="shared" si="14"/>
        <v>0</v>
      </c>
      <c r="Q41" s="117" t="str">
        <f t="shared" si="14"/>
        <v>0</v>
      </c>
      <c r="R41" s="118" t="str">
        <f t="shared" si="14"/>
        <v>0</v>
      </c>
      <c r="S41" s="118" t="str">
        <f t="shared" si="14"/>
        <v>0</v>
      </c>
      <c r="T41" s="118" t="str">
        <f t="shared" si="14"/>
        <v>0</v>
      </c>
      <c r="U41" s="118" t="str">
        <f t="shared" si="14"/>
        <v>0</v>
      </c>
      <c r="V41" s="118" t="str">
        <f t="shared" si="14"/>
        <v>1</v>
      </c>
      <c r="W41" s="118" t="str">
        <f t="shared" si="14"/>
        <v>1</v>
      </c>
      <c r="X41" s="118" t="str">
        <f t="shared" si="14"/>
        <v>1</v>
      </c>
      <c r="Y41" s="117" t="str">
        <f t="shared" si="14"/>
        <v>1</v>
      </c>
      <c r="Z41" s="117" t="str">
        <f t="shared" si="14"/>
        <v>0</v>
      </c>
      <c r="AA41" s="117" t="str">
        <f t="shared" si="14"/>
        <v>0</v>
      </c>
      <c r="AB41" s="117" t="str">
        <f>B38</f>
        <v>0</v>
      </c>
      <c r="AC41" s="123" t="str">
        <f>C38</f>
        <v>0</v>
      </c>
      <c r="AF41" s="383"/>
      <c r="AG41" s="379"/>
      <c r="AH41" s="379"/>
      <c r="AI41" s="384"/>
      <c r="AJ41" s="379"/>
      <c r="AK41" s="379"/>
      <c r="AL41" s="379"/>
      <c r="AM41" s="380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387"/>
      <c r="AG42" s="385"/>
      <c r="AH42" s="385"/>
      <c r="AI42" s="386"/>
      <c r="AJ42" s="385"/>
      <c r="AK42" s="385"/>
      <c r="AL42" s="385"/>
      <c r="AM42" s="386"/>
    </row>
    <row r="43" spans="1:39" ht="18">
      <c r="A43" s="98" t="s">
        <v>357</v>
      </c>
      <c r="B43" s="124" t="str">
        <f>D40</f>
        <v>0</v>
      </c>
      <c r="C43" s="118" t="str">
        <f t="shared" ref="C43:AA44" si="15">E40</f>
        <v>0</v>
      </c>
      <c r="D43" s="118" t="str">
        <f t="shared" si="15"/>
        <v>0</v>
      </c>
      <c r="E43" s="118" t="str">
        <f t="shared" si="15"/>
        <v>1</v>
      </c>
      <c r="F43" s="118" t="str">
        <f t="shared" si="15"/>
        <v>1</v>
      </c>
      <c r="G43" s="118" t="str">
        <f t="shared" si="15"/>
        <v>0</v>
      </c>
      <c r="H43" s="118" t="str">
        <f t="shared" si="15"/>
        <v>0</v>
      </c>
      <c r="I43" s="117" t="str">
        <f t="shared" si="15"/>
        <v>0</v>
      </c>
      <c r="J43" s="117" t="str">
        <f t="shared" si="15"/>
        <v>0</v>
      </c>
      <c r="K43" s="117" t="str">
        <f t="shared" si="15"/>
        <v>0</v>
      </c>
      <c r="L43" s="117" t="str">
        <f t="shared" si="15"/>
        <v>0</v>
      </c>
      <c r="M43" s="117" t="str">
        <f t="shared" si="15"/>
        <v>0</v>
      </c>
      <c r="N43" s="117" t="str">
        <f t="shared" si="15"/>
        <v>0</v>
      </c>
      <c r="O43" s="117" t="str">
        <f t="shared" si="15"/>
        <v>0</v>
      </c>
      <c r="P43" s="118" t="str">
        <f t="shared" si="15"/>
        <v>0</v>
      </c>
      <c r="Q43" s="118" t="str">
        <f t="shared" si="15"/>
        <v>0</v>
      </c>
      <c r="R43" s="118" t="str">
        <f t="shared" si="15"/>
        <v>0</v>
      </c>
      <c r="S43" s="118" t="str">
        <f t="shared" si="15"/>
        <v>0</v>
      </c>
      <c r="T43" s="118" t="str">
        <f t="shared" si="15"/>
        <v>1</v>
      </c>
      <c r="U43" s="118" t="str">
        <f t="shared" si="15"/>
        <v>1</v>
      </c>
      <c r="V43" s="118" t="str">
        <f t="shared" si="15"/>
        <v>1</v>
      </c>
      <c r="W43" s="117" t="str">
        <f t="shared" si="15"/>
        <v>1</v>
      </c>
      <c r="X43" s="117" t="str">
        <f t="shared" si="15"/>
        <v>1</v>
      </c>
      <c r="Y43" s="117" t="str">
        <f t="shared" si="15"/>
        <v>1</v>
      </c>
      <c r="Z43" s="117" t="str">
        <f t="shared" si="15"/>
        <v>1</v>
      </c>
      <c r="AA43" s="117" t="str">
        <f t="shared" si="15"/>
        <v>1</v>
      </c>
      <c r="AB43" s="117" t="str">
        <f>B40</f>
        <v>0</v>
      </c>
      <c r="AC43" s="123" t="str">
        <f>C40</f>
        <v>0</v>
      </c>
      <c r="AF43" s="381">
        <v>12</v>
      </c>
      <c r="AG43" s="377"/>
      <c r="AH43" s="377"/>
      <c r="AI43" s="382"/>
      <c r="AJ43" s="377">
        <v>2</v>
      </c>
      <c r="AK43" s="377"/>
      <c r="AL43" s="377"/>
      <c r="AM43" s="378"/>
    </row>
    <row r="44" spans="1:39" ht="18">
      <c r="A44" s="98" t="s">
        <v>358</v>
      </c>
      <c r="B44" s="124" t="str">
        <f>D41</f>
        <v>1</v>
      </c>
      <c r="C44" s="118" t="str">
        <f t="shared" si="15"/>
        <v>0</v>
      </c>
      <c r="D44" s="118" t="str">
        <f t="shared" si="15"/>
        <v>1</v>
      </c>
      <c r="E44" s="118" t="str">
        <f t="shared" si="15"/>
        <v>0</v>
      </c>
      <c r="F44" s="118" t="str">
        <f t="shared" si="15"/>
        <v>0</v>
      </c>
      <c r="G44" s="118" t="str">
        <f t="shared" si="15"/>
        <v>0</v>
      </c>
      <c r="H44" s="118" t="str">
        <f t="shared" si="15"/>
        <v>0</v>
      </c>
      <c r="I44" s="117" t="str">
        <f t="shared" si="15"/>
        <v>0</v>
      </c>
      <c r="J44" s="117" t="str">
        <f t="shared" si="15"/>
        <v>0</v>
      </c>
      <c r="K44" s="117" t="str">
        <f t="shared" si="15"/>
        <v>0</v>
      </c>
      <c r="L44" s="117" t="str">
        <f t="shared" si="15"/>
        <v>1</v>
      </c>
      <c r="M44" s="117" t="str">
        <f t="shared" si="15"/>
        <v>0</v>
      </c>
      <c r="N44" s="117" t="str">
        <f t="shared" si="15"/>
        <v>0</v>
      </c>
      <c r="O44" s="117" t="str">
        <f t="shared" si="15"/>
        <v>0</v>
      </c>
      <c r="P44" s="118" t="str">
        <f t="shared" si="15"/>
        <v>0</v>
      </c>
      <c r="Q44" s="118" t="str">
        <f t="shared" si="15"/>
        <v>0</v>
      </c>
      <c r="R44" s="118" t="str">
        <f t="shared" si="15"/>
        <v>0</v>
      </c>
      <c r="S44" s="118" t="str">
        <f t="shared" si="15"/>
        <v>0</v>
      </c>
      <c r="T44" s="118" t="str">
        <f t="shared" si="15"/>
        <v>1</v>
      </c>
      <c r="U44" s="118" t="str">
        <f t="shared" si="15"/>
        <v>1</v>
      </c>
      <c r="V44" s="118" t="str">
        <f t="shared" si="15"/>
        <v>1</v>
      </c>
      <c r="W44" s="117" t="str">
        <f t="shared" si="15"/>
        <v>1</v>
      </c>
      <c r="X44" s="117" t="str">
        <f t="shared" si="15"/>
        <v>0</v>
      </c>
      <c r="Y44" s="117" t="str">
        <f t="shared" si="15"/>
        <v>0</v>
      </c>
      <c r="Z44" s="117" t="str">
        <f t="shared" si="15"/>
        <v>0</v>
      </c>
      <c r="AA44" s="117" t="str">
        <f t="shared" si="15"/>
        <v>0</v>
      </c>
      <c r="AB44" s="117" t="str">
        <f>B41</f>
        <v>1</v>
      </c>
      <c r="AC44" s="123" t="str">
        <f>C41</f>
        <v>1</v>
      </c>
      <c r="AF44" s="383"/>
      <c r="AG44" s="379"/>
      <c r="AH44" s="379"/>
      <c r="AI44" s="384"/>
      <c r="AJ44" s="379"/>
      <c r="AK44" s="379"/>
      <c r="AL44" s="379"/>
      <c r="AM44" s="380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387"/>
      <c r="AG45" s="385"/>
      <c r="AH45" s="385"/>
      <c r="AI45" s="386"/>
      <c r="AJ45" s="385"/>
      <c r="AK45" s="385"/>
      <c r="AL45" s="385"/>
      <c r="AM45" s="386"/>
    </row>
    <row r="46" spans="1:39" ht="18">
      <c r="A46" s="98" t="s">
        <v>359</v>
      </c>
      <c r="B46" s="124" t="str">
        <f>D43</f>
        <v>0</v>
      </c>
      <c r="C46" s="118" t="str">
        <f t="shared" ref="C46:AA47" si="16">E43</f>
        <v>1</v>
      </c>
      <c r="D46" s="118" t="str">
        <f t="shared" si="16"/>
        <v>1</v>
      </c>
      <c r="E46" s="118" t="str">
        <f t="shared" si="16"/>
        <v>0</v>
      </c>
      <c r="F46" s="118" t="str">
        <f t="shared" si="16"/>
        <v>0</v>
      </c>
      <c r="G46" s="117" t="str">
        <f t="shared" si="16"/>
        <v>0</v>
      </c>
      <c r="H46" s="117" t="str">
        <f t="shared" si="16"/>
        <v>0</v>
      </c>
      <c r="I46" s="117" t="str">
        <f t="shared" si="16"/>
        <v>0</v>
      </c>
      <c r="J46" s="117" t="str">
        <f t="shared" si="16"/>
        <v>0</v>
      </c>
      <c r="K46" s="117" t="str">
        <f t="shared" si="16"/>
        <v>0</v>
      </c>
      <c r="L46" s="117" t="str">
        <f t="shared" si="16"/>
        <v>0</v>
      </c>
      <c r="M46" s="117" t="str">
        <f t="shared" si="16"/>
        <v>0</v>
      </c>
      <c r="N46" s="118" t="str">
        <f t="shared" si="16"/>
        <v>0</v>
      </c>
      <c r="O46" s="118" t="str">
        <f t="shared" si="16"/>
        <v>0</v>
      </c>
      <c r="P46" s="118" t="str">
        <f t="shared" si="16"/>
        <v>0</v>
      </c>
      <c r="Q46" s="118" t="str">
        <f t="shared" si="16"/>
        <v>0</v>
      </c>
      <c r="R46" s="118" t="str">
        <f t="shared" si="16"/>
        <v>1</v>
      </c>
      <c r="S46" s="118" t="str">
        <f t="shared" si="16"/>
        <v>1</v>
      </c>
      <c r="T46" s="118" t="str">
        <f t="shared" si="16"/>
        <v>1</v>
      </c>
      <c r="U46" s="117" t="str">
        <f t="shared" si="16"/>
        <v>1</v>
      </c>
      <c r="V46" s="117" t="str">
        <f t="shared" si="16"/>
        <v>1</v>
      </c>
      <c r="W46" s="117" t="str">
        <f t="shared" si="16"/>
        <v>1</v>
      </c>
      <c r="X46" s="117" t="str">
        <f t="shared" si="16"/>
        <v>1</v>
      </c>
      <c r="Y46" s="117" t="str">
        <f t="shared" si="16"/>
        <v>1</v>
      </c>
      <c r="Z46" s="117" t="str">
        <f t="shared" si="16"/>
        <v>0</v>
      </c>
      <c r="AA46" s="117" t="str">
        <f t="shared" si="16"/>
        <v>0</v>
      </c>
      <c r="AB46" s="118" t="str">
        <f>B43</f>
        <v>0</v>
      </c>
      <c r="AC46" s="119" t="str">
        <f>C43</f>
        <v>0</v>
      </c>
      <c r="AF46" s="381">
        <v>13</v>
      </c>
      <c r="AG46" s="377"/>
      <c r="AH46" s="377"/>
      <c r="AI46" s="382"/>
      <c r="AJ46" s="377">
        <v>2</v>
      </c>
      <c r="AK46" s="377"/>
      <c r="AL46" s="377"/>
      <c r="AM46" s="378"/>
    </row>
    <row r="47" spans="1:39" ht="18">
      <c r="A47" s="98" t="s">
        <v>360</v>
      </c>
      <c r="B47" s="124" t="str">
        <f>D44</f>
        <v>1</v>
      </c>
      <c r="C47" s="118" t="str">
        <f t="shared" si="16"/>
        <v>0</v>
      </c>
      <c r="D47" s="118" t="str">
        <f t="shared" si="16"/>
        <v>0</v>
      </c>
      <c r="E47" s="118" t="str">
        <f t="shared" si="16"/>
        <v>0</v>
      </c>
      <c r="F47" s="118" t="str">
        <f t="shared" si="16"/>
        <v>0</v>
      </c>
      <c r="G47" s="117" t="str">
        <f t="shared" si="16"/>
        <v>0</v>
      </c>
      <c r="H47" s="117" t="str">
        <f t="shared" si="16"/>
        <v>0</v>
      </c>
      <c r="I47" s="117" t="str">
        <f t="shared" si="16"/>
        <v>0</v>
      </c>
      <c r="J47" s="117" t="str">
        <f t="shared" si="16"/>
        <v>1</v>
      </c>
      <c r="K47" s="117" t="str">
        <f t="shared" si="16"/>
        <v>0</v>
      </c>
      <c r="L47" s="117" t="str">
        <f t="shared" si="16"/>
        <v>0</v>
      </c>
      <c r="M47" s="117" t="str">
        <f t="shared" si="16"/>
        <v>0</v>
      </c>
      <c r="N47" s="118" t="str">
        <f t="shared" si="16"/>
        <v>0</v>
      </c>
      <c r="O47" s="118" t="str">
        <f t="shared" si="16"/>
        <v>0</v>
      </c>
      <c r="P47" s="118" t="str">
        <f t="shared" si="16"/>
        <v>0</v>
      </c>
      <c r="Q47" s="118" t="str">
        <f t="shared" si="16"/>
        <v>0</v>
      </c>
      <c r="R47" s="118" t="str">
        <f t="shared" si="16"/>
        <v>1</v>
      </c>
      <c r="S47" s="118" t="str">
        <f t="shared" si="16"/>
        <v>1</v>
      </c>
      <c r="T47" s="118" t="str">
        <f t="shared" si="16"/>
        <v>1</v>
      </c>
      <c r="U47" s="117" t="str">
        <f t="shared" si="16"/>
        <v>1</v>
      </c>
      <c r="V47" s="117" t="str">
        <f t="shared" si="16"/>
        <v>0</v>
      </c>
      <c r="W47" s="117" t="str">
        <f t="shared" si="16"/>
        <v>0</v>
      </c>
      <c r="X47" s="117" t="str">
        <f t="shared" si="16"/>
        <v>0</v>
      </c>
      <c r="Y47" s="117" t="str">
        <f t="shared" si="16"/>
        <v>0</v>
      </c>
      <c r="Z47" s="117" t="str">
        <f t="shared" si="16"/>
        <v>1</v>
      </c>
      <c r="AA47" s="117" t="str">
        <f t="shared" si="16"/>
        <v>1</v>
      </c>
      <c r="AB47" s="118" t="str">
        <f>B44</f>
        <v>1</v>
      </c>
      <c r="AC47" s="119" t="str">
        <f>C44</f>
        <v>0</v>
      </c>
      <c r="AF47" s="383"/>
      <c r="AG47" s="379"/>
      <c r="AH47" s="379"/>
      <c r="AI47" s="384"/>
      <c r="AJ47" s="379"/>
      <c r="AK47" s="379"/>
      <c r="AL47" s="379"/>
      <c r="AM47" s="380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387"/>
      <c r="AG48" s="385"/>
      <c r="AH48" s="385"/>
      <c r="AI48" s="386"/>
      <c r="AJ48" s="385"/>
      <c r="AK48" s="385"/>
      <c r="AL48" s="385"/>
      <c r="AM48" s="386"/>
    </row>
    <row r="49" spans="1:57" ht="18">
      <c r="A49" s="98" t="s">
        <v>361</v>
      </c>
      <c r="B49" s="124" t="str">
        <f>D46</f>
        <v>1</v>
      </c>
      <c r="C49" s="118" t="str">
        <f t="shared" ref="C49:AA50" si="17">E46</f>
        <v>0</v>
      </c>
      <c r="D49" s="118" t="str">
        <f t="shared" si="17"/>
        <v>0</v>
      </c>
      <c r="E49" s="117" t="str">
        <f t="shared" si="17"/>
        <v>0</v>
      </c>
      <c r="F49" s="117" t="str">
        <f t="shared" si="17"/>
        <v>0</v>
      </c>
      <c r="G49" s="117" t="str">
        <f t="shared" si="17"/>
        <v>0</v>
      </c>
      <c r="H49" s="117" t="str">
        <f t="shared" si="17"/>
        <v>0</v>
      </c>
      <c r="I49" s="117" t="str">
        <f t="shared" si="17"/>
        <v>0</v>
      </c>
      <c r="J49" s="117" t="str">
        <f t="shared" si="17"/>
        <v>0</v>
      </c>
      <c r="K49" s="117" t="str">
        <f t="shared" si="17"/>
        <v>0</v>
      </c>
      <c r="L49" s="118" t="str">
        <f t="shared" si="17"/>
        <v>0</v>
      </c>
      <c r="M49" s="118" t="str">
        <f t="shared" si="17"/>
        <v>0</v>
      </c>
      <c r="N49" s="118" t="str">
        <f t="shared" si="17"/>
        <v>0</v>
      </c>
      <c r="O49" s="118" t="str">
        <f t="shared" si="17"/>
        <v>0</v>
      </c>
      <c r="P49" s="118" t="str">
        <f t="shared" si="17"/>
        <v>1</v>
      </c>
      <c r="Q49" s="118" t="str">
        <f t="shared" si="17"/>
        <v>1</v>
      </c>
      <c r="R49" s="118" t="str">
        <f t="shared" si="17"/>
        <v>1</v>
      </c>
      <c r="S49" s="117" t="str">
        <f t="shared" si="17"/>
        <v>1</v>
      </c>
      <c r="T49" s="117" t="str">
        <f t="shared" si="17"/>
        <v>1</v>
      </c>
      <c r="U49" s="117" t="str">
        <f t="shared" si="17"/>
        <v>1</v>
      </c>
      <c r="V49" s="117" t="str">
        <f t="shared" si="17"/>
        <v>1</v>
      </c>
      <c r="W49" s="117" t="str">
        <f t="shared" si="17"/>
        <v>1</v>
      </c>
      <c r="X49" s="117" t="str">
        <f t="shared" si="17"/>
        <v>0</v>
      </c>
      <c r="Y49" s="117" t="str">
        <f t="shared" si="17"/>
        <v>0</v>
      </c>
      <c r="Z49" s="118" t="str">
        <f t="shared" si="17"/>
        <v>0</v>
      </c>
      <c r="AA49" s="118" t="str">
        <f t="shared" si="17"/>
        <v>0</v>
      </c>
      <c r="AB49" s="118" t="str">
        <f>B46</f>
        <v>0</v>
      </c>
      <c r="AC49" s="119" t="str">
        <f>C46</f>
        <v>1</v>
      </c>
      <c r="AF49" s="381">
        <v>14</v>
      </c>
      <c r="AG49" s="377"/>
      <c r="AH49" s="377"/>
      <c r="AI49" s="382"/>
      <c r="AJ49" s="377">
        <v>2</v>
      </c>
      <c r="AK49" s="377"/>
      <c r="AL49" s="377"/>
      <c r="AM49" s="378"/>
    </row>
    <row r="50" spans="1:57" ht="18">
      <c r="A50" s="98" t="s">
        <v>362</v>
      </c>
      <c r="B50" s="124" t="str">
        <f>D47</f>
        <v>0</v>
      </c>
      <c r="C50" s="118" t="str">
        <f t="shared" si="17"/>
        <v>0</v>
      </c>
      <c r="D50" s="118" t="str">
        <f t="shared" si="17"/>
        <v>0</v>
      </c>
      <c r="E50" s="117" t="str">
        <f t="shared" si="17"/>
        <v>0</v>
      </c>
      <c r="F50" s="117" t="str">
        <f t="shared" si="17"/>
        <v>0</v>
      </c>
      <c r="G50" s="117" t="str">
        <f t="shared" si="17"/>
        <v>0</v>
      </c>
      <c r="H50" s="117" t="str">
        <f t="shared" si="17"/>
        <v>1</v>
      </c>
      <c r="I50" s="117" t="str">
        <f t="shared" si="17"/>
        <v>0</v>
      </c>
      <c r="J50" s="117" t="str">
        <f t="shared" si="17"/>
        <v>0</v>
      </c>
      <c r="K50" s="117" t="str">
        <f t="shared" si="17"/>
        <v>0</v>
      </c>
      <c r="L50" s="118" t="str">
        <f t="shared" si="17"/>
        <v>0</v>
      </c>
      <c r="M50" s="118" t="str">
        <f t="shared" si="17"/>
        <v>0</v>
      </c>
      <c r="N50" s="118" t="str">
        <f t="shared" si="17"/>
        <v>0</v>
      </c>
      <c r="O50" s="118" t="str">
        <f t="shared" si="17"/>
        <v>0</v>
      </c>
      <c r="P50" s="118" t="str">
        <f t="shared" si="17"/>
        <v>1</v>
      </c>
      <c r="Q50" s="118" t="str">
        <f t="shared" si="17"/>
        <v>1</v>
      </c>
      <c r="R50" s="118" t="str">
        <f t="shared" si="17"/>
        <v>1</v>
      </c>
      <c r="S50" s="117" t="str">
        <f t="shared" si="17"/>
        <v>1</v>
      </c>
      <c r="T50" s="117" t="str">
        <f t="shared" si="17"/>
        <v>0</v>
      </c>
      <c r="U50" s="117" t="str">
        <f t="shared" si="17"/>
        <v>0</v>
      </c>
      <c r="V50" s="117" t="str">
        <f t="shared" si="17"/>
        <v>0</v>
      </c>
      <c r="W50" s="117" t="str">
        <f t="shared" si="17"/>
        <v>0</v>
      </c>
      <c r="X50" s="117" t="str">
        <f t="shared" si="17"/>
        <v>1</v>
      </c>
      <c r="Y50" s="117" t="str">
        <f t="shared" si="17"/>
        <v>1</v>
      </c>
      <c r="Z50" s="118" t="str">
        <f t="shared" si="17"/>
        <v>1</v>
      </c>
      <c r="AA50" s="118" t="str">
        <f t="shared" si="17"/>
        <v>0</v>
      </c>
      <c r="AB50" s="118" t="str">
        <f>B47</f>
        <v>1</v>
      </c>
      <c r="AC50" s="119" t="str">
        <f>C47</f>
        <v>0</v>
      </c>
      <c r="AF50" s="383"/>
      <c r="AG50" s="379"/>
      <c r="AH50" s="379"/>
      <c r="AI50" s="384"/>
      <c r="AJ50" s="379"/>
      <c r="AK50" s="379"/>
      <c r="AL50" s="379"/>
      <c r="AM50" s="380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387"/>
      <c r="AG51" s="385"/>
      <c r="AH51" s="385"/>
      <c r="AI51" s="386"/>
      <c r="AJ51" s="385"/>
      <c r="AK51" s="385"/>
      <c r="AL51" s="385"/>
      <c r="AM51" s="386"/>
    </row>
    <row r="52" spans="1:57" ht="18">
      <c r="A52" s="98" t="s">
        <v>363</v>
      </c>
      <c r="B52" s="124" t="str">
        <f>D49</f>
        <v>0</v>
      </c>
      <c r="C52" s="117" t="str">
        <f t="shared" ref="C52:AA53" si="18">E49</f>
        <v>0</v>
      </c>
      <c r="D52" s="117" t="str">
        <f t="shared" si="18"/>
        <v>0</v>
      </c>
      <c r="E52" s="117" t="str">
        <f t="shared" si="18"/>
        <v>0</v>
      </c>
      <c r="F52" s="117" t="str">
        <f t="shared" si="18"/>
        <v>0</v>
      </c>
      <c r="G52" s="117" t="str">
        <f t="shared" si="18"/>
        <v>0</v>
      </c>
      <c r="H52" s="117" t="str">
        <f t="shared" si="18"/>
        <v>0</v>
      </c>
      <c r="I52" s="117" t="str">
        <f t="shared" si="18"/>
        <v>0</v>
      </c>
      <c r="J52" s="118" t="str">
        <f t="shared" si="18"/>
        <v>0</v>
      </c>
      <c r="K52" s="118" t="str">
        <f t="shared" si="18"/>
        <v>0</v>
      </c>
      <c r="L52" s="118" t="str">
        <f t="shared" si="18"/>
        <v>0</v>
      </c>
      <c r="M52" s="118" t="str">
        <f t="shared" si="18"/>
        <v>0</v>
      </c>
      <c r="N52" s="118" t="str">
        <f t="shared" si="18"/>
        <v>1</v>
      </c>
      <c r="O52" s="118" t="str">
        <f t="shared" si="18"/>
        <v>1</v>
      </c>
      <c r="P52" s="118" t="str">
        <f t="shared" si="18"/>
        <v>1</v>
      </c>
      <c r="Q52" s="117" t="str">
        <f t="shared" si="18"/>
        <v>1</v>
      </c>
      <c r="R52" s="117" t="str">
        <f t="shared" si="18"/>
        <v>1</v>
      </c>
      <c r="S52" s="117" t="str">
        <f t="shared" si="18"/>
        <v>1</v>
      </c>
      <c r="T52" s="117" t="str">
        <f t="shared" si="18"/>
        <v>1</v>
      </c>
      <c r="U52" s="117" t="str">
        <f t="shared" si="18"/>
        <v>1</v>
      </c>
      <c r="V52" s="117" t="str">
        <f t="shared" si="18"/>
        <v>0</v>
      </c>
      <c r="W52" s="117" t="str">
        <f t="shared" si="18"/>
        <v>0</v>
      </c>
      <c r="X52" s="118" t="str">
        <f t="shared" si="18"/>
        <v>0</v>
      </c>
      <c r="Y52" s="118" t="str">
        <f t="shared" si="18"/>
        <v>0</v>
      </c>
      <c r="Z52" s="118" t="str">
        <f t="shared" si="18"/>
        <v>0</v>
      </c>
      <c r="AA52" s="118" t="str">
        <f t="shared" si="18"/>
        <v>1</v>
      </c>
      <c r="AB52" s="118" t="str">
        <f>B49</f>
        <v>1</v>
      </c>
      <c r="AC52" s="119" t="str">
        <f>C49</f>
        <v>0</v>
      </c>
      <c r="AF52" s="381">
        <v>15</v>
      </c>
      <c r="AG52" s="377"/>
      <c r="AH52" s="377"/>
      <c r="AI52" s="382"/>
      <c r="AJ52" s="377">
        <v>2</v>
      </c>
      <c r="AK52" s="377"/>
      <c r="AL52" s="377"/>
      <c r="AM52" s="378"/>
    </row>
    <row r="53" spans="1:57" ht="18">
      <c r="A53" s="98" t="s">
        <v>364</v>
      </c>
      <c r="B53" s="124" t="str">
        <f>D50</f>
        <v>0</v>
      </c>
      <c r="C53" s="117" t="str">
        <f t="shared" si="18"/>
        <v>0</v>
      </c>
      <c r="D53" s="117" t="str">
        <f t="shared" si="18"/>
        <v>0</v>
      </c>
      <c r="E53" s="117" t="str">
        <f t="shared" si="18"/>
        <v>0</v>
      </c>
      <c r="F53" s="117" t="str">
        <f t="shared" si="18"/>
        <v>1</v>
      </c>
      <c r="G53" s="117" t="str">
        <f t="shared" si="18"/>
        <v>0</v>
      </c>
      <c r="H53" s="117" t="str">
        <f t="shared" si="18"/>
        <v>0</v>
      </c>
      <c r="I53" s="117" t="str">
        <f t="shared" si="18"/>
        <v>0</v>
      </c>
      <c r="J53" s="118" t="str">
        <f t="shared" si="18"/>
        <v>0</v>
      </c>
      <c r="K53" s="118" t="str">
        <f t="shared" si="18"/>
        <v>0</v>
      </c>
      <c r="L53" s="118" t="str">
        <f t="shared" si="18"/>
        <v>0</v>
      </c>
      <c r="M53" s="118" t="str">
        <f t="shared" si="18"/>
        <v>0</v>
      </c>
      <c r="N53" s="118" t="str">
        <f t="shared" si="18"/>
        <v>1</v>
      </c>
      <c r="O53" s="118" t="str">
        <f t="shared" si="18"/>
        <v>1</v>
      </c>
      <c r="P53" s="118" t="str">
        <f t="shared" si="18"/>
        <v>1</v>
      </c>
      <c r="Q53" s="117" t="str">
        <f t="shared" si="18"/>
        <v>1</v>
      </c>
      <c r="R53" s="117" t="str">
        <f t="shared" si="18"/>
        <v>0</v>
      </c>
      <c r="S53" s="117" t="str">
        <f t="shared" si="18"/>
        <v>0</v>
      </c>
      <c r="T53" s="117" t="str">
        <f t="shared" si="18"/>
        <v>0</v>
      </c>
      <c r="U53" s="117" t="str">
        <f t="shared" si="18"/>
        <v>0</v>
      </c>
      <c r="V53" s="117" t="str">
        <f t="shared" si="18"/>
        <v>1</v>
      </c>
      <c r="W53" s="117" t="str">
        <f t="shared" si="18"/>
        <v>1</v>
      </c>
      <c r="X53" s="118" t="str">
        <f t="shared" si="18"/>
        <v>1</v>
      </c>
      <c r="Y53" s="118" t="str">
        <f t="shared" si="18"/>
        <v>0</v>
      </c>
      <c r="Z53" s="118" t="str">
        <f t="shared" si="18"/>
        <v>1</v>
      </c>
      <c r="AA53" s="118" t="str">
        <f t="shared" si="18"/>
        <v>0</v>
      </c>
      <c r="AB53" s="118" t="str">
        <f>B50</f>
        <v>0</v>
      </c>
      <c r="AC53" s="119" t="str">
        <f>C50</f>
        <v>0</v>
      </c>
      <c r="AF53" s="383"/>
      <c r="AG53" s="379"/>
      <c r="AH53" s="379"/>
      <c r="AI53" s="384"/>
      <c r="AJ53" s="379"/>
      <c r="AK53" s="379"/>
      <c r="AL53" s="379"/>
      <c r="AM53" s="380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387"/>
      <c r="AG54" s="385"/>
      <c r="AH54" s="385"/>
      <c r="AI54" s="386"/>
      <c r="AJ54" s="385"/>
      <c r="AK54" s="385"/>
      <c r="AL54" s="385"/>
      <c r="AM54" s="386"/>
    </row>
    <row r="55" spans="1:57" ht="18">
      <c r="A55" s="98" t="s">
        <v>365</v>
      </c>
      <c r="B55" s="116" t="str">
        <f>C52</f>
        <v>0</v>
      </c>
      <c r="C55" s="117" t="str">
        <f t="shared" ref="C55:AB56" si="19">D52</f>
        <v>0</v>
      </c>
      <c r="D55" s="117" t="str">
        <f t="shared" si="19"/>
        <v>0</v>
      </c>
      <c r="E55" s="117" t="str">
        <f t="shared" si="19"/>
        <v>0</v>
      </c>
      <c r="F55" s="117" t="str">
        <f t="shared" si="19"/>
        <v>0</v>
      </c>
      <c r="G55" s="117" t="str">
        <f t="shared" si="19"/>
        <v>0</v>
      </c>
      <c r="H55" s="117" t="str">
        <f t="shared" si="19"/>
        <v>0</v>
      </c>
      <c r="I55" s="118" t="str">
        <f t="shared" si="19"/>
        <v>0</v>
      </c>
      <c r="J55" s="118" t="str">
        <f t="shared" si="19"/>
        <v>0</v>
      </c>
      <c r="K55" s="118" t="str">
        <f t="shared" si="19"/>
        <v>0</v>
      </c>
      <c r="L55" s="118" t="str">
        <f t="shared" si="19"/>
        <v>0</v>
      </c>
      <c r="M55" s="118" t="str">
        <f t="shared" si="19"/>
        <v>1</v>
      </c>
      <c r="N55" s="118" t="str">
        <f t="shared" si="19"/>
        <v>1</v>
      </c>
      <c r="O55" s="118" t="str">
        <f t="shared" si="19"/>
        <v>1</v>
      </c>
      <c r="P55" s="117" t="str">
        <f t="shared" si="19"/>
        <v>1</v>
      </c>
      <c r="Q55" s="117" t="str">
        <f t="shared" si="19"/>
        <v>1</v>
      </c>
      <c r="R55" s="117" t="str">
        <f t="shared" si="19"/>
        <v>1</v>
      </c>
      <c r="S55" s="117" t="str">
        <f t="shared" si="19"/>
        <v>1</v>
      </c>
      <c r="T55" s="117" t="str">
        <f t="shared" si="19"/>
        <v>1</v>
      </c>
      <c r="U55" s="117" t="str">
        <f t="shared" si="19"/>
        <v>0</v>
      </c>
      <c r="V55" s="117" t="str">
        <f t="shared" si="19"/>
        <v>0</v>
      </c>
      <c r="W55" s="118" t="str">
        <f t="shared" si="19"/>
        <v>0</v>
      </c>
      <c r="X55" s="118" t="str">
        <f t="shared" si="19"/>
        <v>0</v>
      </c>
      <c r="Y55" s="118" t="str">
        <f t="shared" si="19"/>
        <v>0</v>
      </c>
      <c r="Z55" s="118" t="str">
        <f t="shared" si="19"/>
        <v>1</v>
      </c>
      <c r="AA55" s="118" t="str">
        <f t="shared" si="19"/>
        <v>1</v>
      </c>
      <c r="AB55" s="118" t="str">
        <f t="shared" si="19"/>
        <v>0</v>
      </c>
      <c r="AC55" s="119" t="str">
        <f>B52</f>
        <v>0</v>
      </c>
      <c r="AF55" s="381">
        <v>16</v>
      </c>
      <c r="AG55" s="377"/>
      <c r="AH55" s="377"/>
      <c r="AI55" s="382"/>
      <c r="AJ55" s="377">
        <v>1</v>
      </c>
      <c r="AK55" s="377"/>
      <c r="AL55" s="377"/>
      <c r="AM55" s="378"/>
    </row>
    <row r="56" spans="1:57" ht="18.75" thickBot="1">
      <c r="A56" s="100" t="s">
        <v>366</v>
      </c>
      <c r="B56" s="125" t="str">
        <f>C53</f>
        <v>0</v>
      </c>
      <c r="C56" s="110" t="str">
        <f t="shared" si="19"/>
        <v>0</v>
      </c>
      <c r="D56" s="110" t="str">
        <f t="shared" si="19"/>
        <v>0</v>
      </c>
      <c r="E56" s="110" t="str">
        <f t="shared" si="19"/>
        <v>1</v>
      </c>
      <c r="F56" s="110" t="str">
        <f t="shared" si="19"/>
        <v>0</v>
      </c>
      <c r="G56" s="110" t="str">
        <f t="shared" si="19"/>
        <v>0</v>
      </c>
      <c r="H56" s="110" t="str">
        <f t="shared" si="19"/>
        <v>0</v>
      </c>
      <c r="I56" s="111" t="str">
        <f t="shared" si="19"/>
        <v>0</v>
      </c>
      <c r="J56" s="111" t="str">
        <f t="shared" si="19"/>
        <v>0</v>
      </c>
      <c r="K56" s="111" t="str">
        <f t="shared" si="19"/>
        <v>0</v>
      </c>
      <c r="L56" s="111" t="str">
        <f t="shared" si="19"/>
        <v>0</v>
      </c>
      <c r="M56" s="111" t="str">
        <f t="shared" si="19"/>
        <v>1</v>
      </c>
      <c r="N56" s="111" t="str">
        <f t="shared" si="19"/>
        <v>1</v>
      </c>
      <c r="O56" s="111" t="str">
        <f t="shared" si="19"/>
        <v>1</v>
      </c>
      <c r="P56" s="110" t="str">
        <f t="shared" si="19"/>
        <v>1</v>
      </c>
      <c r="Q56" s="110" t="str">
        <f t="shared" si="19"/>
        <v>0</v>
      </c>
      <c r="R56" s="110" t="str">
        <f t="shared" si="19"/>
        <v>0</v>
      </c>
      <c r="S56" s="110" t="str">
        <f t="shared" si="19"/>
        <v>0</v>
      </c>
      <c r="T56" s="110" t="str">
        <f t="shared" si="19"/>
        <v>0</v>
      </c>
      <c r="U56" s="110" t="str">
        <f t="shared" si="19"/>
        <v>1</v>
      </c>
      <c r="V56" s="110" t="str">
        <f t="shared" si="19"/>
        <v>1</v>
      </c>
      <c r="W56" s="111" t="str">
        <f t="shared" si="19"/>
        <v>1</v>
      </c>
      <c r="X56" s="111" t="str">
        <f t="shared" si="19"/>
        <v>0</v>
      </c>
      <c r="Y56" s="111" t="str">
        <f t="shared" si="19"/>
        <v>1</v>
      </c>
      <c r="Z56" s="111" t="str">
        <f t="shared" si="19"/>
        <v>0</v>
      </c>
      <c r="AA56" s="111" t="str">
        <f t="shared" si="19"/>
        <v>0</v>
      </c>
      <c r="AB56" s="111" t="str">
        <f t="shared" si="19"/>
        <v>0</v>
      </c>
      <c r="AC56" s="112" t="str">
        <f>B53</f>
        <v>0</v>
      </c>
      <c r="AF56" s="398"/>
      <c r="AG56" s="399"/>
      <c r="AH56" s="399"/>
      <c r="AI56" s="400"/>
      <c r="AJ56" s="399"/>
      <c r="AK56" s="399"/>
      <c r="AL56" s="399"/>
      <c r="AM56" s="401"/>
    </row>
    <row r="57" spans="1:57" ht="15.75" thickBot="1">
      <c r="A57" s="405" t="s">
        <v>287</v>
      </c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  <c r="AT57" s="407"/>
      <c r="AU57" s="407"/>
      <c r="AV57" s="407"/>
      <c r="AW57" s="407"/>
      <c r="AX57" s="407"/>
      <c r="AY57" s="407"/>
      <c r="AZ57" s="407"/>
      <c r="BA57" s="407"/>
      <c r="BB57" s="407"/>
      <c r="BC57" s="407"/>
      <c r="BD57" s="407"/>
      <c r="BE57" s="408"/>
    </row>
    <row r="58" spans="1:57" ht="18">
      <c r="A58" s="101" t="s">
        <v>315</v>
      </c>
      <c r="B58" s="141" t="str">
        <f>B10</f>
        <v>0</v>
      </c>
      <c r="C58" s="142" t="str">
        <f t="shared" ref="C58:AC58" si="20">C10</f>
        <v>0</v>
      </c>
      <c r="D58" s="142" t="str">
        <f t="shared" si="20"/>
        <v>0</v>
      </c>
      <c r="E58" s="142" t="str">
        <f t="shared" si="20"/>
        <v>0</v>
      </c>
      <c r="F58" s="142" t="str">
        <f t="shared" si="20"/>
        <v>0</v>
      </c>
      <c r="G58" s="142" t="str">
        <f t="shared" si="20"/>
        <v>0</v>
      </c>
      <c r="H58" s="143" t="str">
        <f t="shared" si="20"/>
        <v>0</v>
      </c>
      <c r="I58" s="143" t="str">
        <f t="shared" si="20"/>
        <v>0</v>
      </c>
      <c r="J58" s="143" t="str">
        <f t="shared" si="20"/>
        <v>0</v>
      </c>
      <c r="K58" s="143" t="str">
        <f t="shared" si="20"/>
        <v>0</v>
      </c>
      <c r="L58" s="143" t="str">
        <f t="shared" si="20"/>
        <v>1</v>
      </c>
      <c r="M58" s="143" t="str">
        <f t="shared" si="20"/>
        <v>1</v>
      </c>
      <c r="N58" s="143" t="str">
        <f t="shared" si="20"/>
        <v>1</v>
      </c>
      <c r="O58" s="142" t="str">
        <f t="shared" si="20"/>
        <v>1</v>
      </c>
      <c r="P58" s="142" t="str">
        <f t="shared" si="20"/>
        <v>1</v>
      </c>
      <c r="Q58" s="142" t="str">
        <f t="shared" si="20"/>
        <v>1</v>
      </c>
      <c r="R58" s="142" t="str">
        <f t="shared" si="20"/>
        <v>1</v>
      </c>
      <c r="S58" s="142" t="str">
        <f t="shared" si="20"/>
        <v>1</v>
      </c>
      <c r="T58" s="142" t="str">
        <f t="shared" si="20"/>
        <v>0</v>
      </c>
      <c r="U58" s="142" t="str">
        <f t="shared" si="20"/>
        <v>0</v>
      </c>
      <c r="V58" s="143" t="str">
        <f t="shared" si="20"/>
        <v>0</v>
      </c>
      <c r="W58" s="143" t="str">
        <f t="shared" si="20"/>
        <v>0</v>
      </c>
      <c r="X58" s="143" t="str">
        <f t="shared" si="20"/>
        <v>0</v>
      </c>
      <c r="Y58" s="143" t="str">
        <f t="shared" si="20"/>
        <v>1</v>
      </c>
      <c r="Z58" s="143" t="str">
        <f t="shared" si="20"/>
        <v>1</v>
      </c>
      <c r="AA58" s="143" t="str">
        <f t="shared" si="20"/>
        <v>0</v>
      </c>
      <c r="AB58" s="143" t="str">
        <f t="shared" si="20"/>
        <v>0</v>
      </c>
      <c r="AC58" s="142" t="str">
        <f t="shared" si="20"/>
        <v>0</v>
      </c>
      <c r="AD58" s="142" t="str">
        <f>B11</f>
        <v>0</v>
      </c>
      <c r="AE58" s="142" t="str">
        <f t="shared" ref="AE58:BE58" si="21">C11</f>
        <v>0</v>
      </c>
      <c r="AF58" s="142" t="str">
        <f t="shared" si="21"/>
        <v>1</v>
      </c>
      <c r="AG58" s="142" t="str">
        <f t="shared" si="21"/>
        <v>0</v>
      </c>
      <c r="AH58" s="142" t="str">
        <f t="shared" si="21"/>
        <v>0</v>
      </c>
      <c r="AI58" s="142" t="str">
        <f t="shared" si="21"/>
        <v>0</v>
      </c>
      <c r="AJ58" s="143" t="str">
        <f t="shared" si="21"/>
        <v>0</v>
      </c>
      <c r="AK58" s="143" t="str">
        <f t="shared" si="21"/>
        <v>0</v>
      </c>
      <c r="AL58" s="143" t="str">
        <f t="shared" si="21"/>
        <v>0</v>
      </c>
      <c r="AM58" s="143" t="str">
        <f t="shared" si="21"/>
        <v>0</v>
      </c>
      <c r="AN58" s="143" t="str">
        <f t="shared" si="21"/>
        <v>1</v>
      </c>
      <c r="AO58" s="143" t="str">
        <f t="shared" si="21"/>
        <v>1</v>
      </c>
      <c r="AP58" s="143" t="str">
        <f t="shared" si="21"/>
        <v>1</v>
      </c>
      <c r="AQ58" s="142" t="str">
        <f t="shared" si="21"/>
        <v>1</v>
      </c>
      <c r="AR58" s="142" t="str">
        <f t="shared" si="21"/>
        <v>0</v>
      </c>
      <c r="AS58" s="142" t="str">
        <f t="shared" si="21"/>
        <v>0</v>
      </c>
      <c r="AT58" s="142" t="str">
        <f t="shared" si="21"/>
        <v>0</v>
      </c>
      <c r="AU58" s="142" t="str">
        <f t="shared" si="21"/>
        <v>0</v>
      </c>
      <c r="AV58" s="142" t="str">
        <f t="shared" si="21"/>
        <v>1</v>
      </c>
      <c r="AW58" s="142" t="str">
        <f t="shared" si="21"/>
        <v>1</v>
      </c>
      <c r="AX58" s="143" t="str">
        <f t="shared" si="21"/>
        <v>1</v>
      </c>
      <c r="AY58" s="143" t="str">
        <f t="shared" si="21"/>
        <v>0</v>
      </c>
      <c r="AZ58" s="143" t="str">
        <f t="shared" si="21"/>
        <v>1</v>
      </c>
      <c r="BA58" s="143" t="str">
        <f t="shared" si="21"/>
        <v>0</v>
      </c>
      <c r="BB58" s="143" t="str">
        <f t="shared" si="21"/>
        <v>0</v>
      </c>
      <c r="BC58" s="143" t="str">
        <f t="shared" si="21"/>
        <v>0</v>
      </c>
      <c r="BD58" s="143" t="str">
        <f t="shared" si="21"/>
        <v>0</v>
      </c>
      <c r="BE58" s="142" t="str">
        <f t="shared" si="21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22">C13</f>
        <v>0</v>
      </c>
      <c r="D59" s="89" t="str">
        <f t="shared" si="22"/>
        <v>0</v>
      </c>
      <c r="E59" s="89" t="str">
        <f t="shared" si="22"/>
        <v>0</v>
      </c>
      <c r="F59" s="89" t="str">
        <f t="shared" si="22"/>
        <v>0</v>
      </c>
      <c r="G59" s="144" t="str">
        <f t="shared" si="22"/>
        <v>0</v>
      </c>
      <c r="H59" s="144" t="str">
        <f t="shared" si="22"/>
        <v>0</v>
      </c>
      <c r="I59" s="144" t="str">
        <f t="shared" si="22"/>
        <v>0</v>
      </c>
      <c r="J59" s="144" t="str">
        <f t="shared" si="22"/>
        <v>0</v>
      </c>
      <c r="K59" s="144" t="str">
        <f t="shared" si="22"/>
        <v>1</v>
      </c>
      <c r="L59" s="144" t="str">
        <f t="shared" si="22"/>
        <v>1</v>
      </c>
      <c r="M59" s="144" t="str">
        <f t="shared" si="22"/>
        <v>1</v>
      </c>
      <c r="N59" s="89" t="str">
        <f t="shared" si="22"/>
        <v>1</v>
      </c>
      <c r="O59" s="89" t="str">
        <f t="shared" si="22"/>
        <v>1</v>
      </c>
      <c r="P59" s="89" t="str">
        <f t="shared" si="22"/>
        <v>1</v>
      </c>
      <c r="Q59" s="89" t="str">
        <f t="shared" si="22"/>
        <v>1</v>
      </c>
      <c r="R59" s="89" t="str">
        <f t="shared" si="22"/>
        <v>1</v>
      </c>
      <c r="S59" s="89" t="str">
        <f t="shared" si="22"/>
        <v>0</v>
      </c>
      <c r="T59" s="89" t="str">
        <f t="shared" si="22"/>
        <v>0</v>
      </c>
      <c r="U59" s="144" t="str">
        <f t="shared" si="22"/>
        <v>0</v>
      </c>
      <c r="V59" s="144" t="str">
        <f t="shared" si="22"/>
        <v>0</v>
      </c>
      <c r="W59" s="144" t="str">
        <f t="shared" si="22"/>
        <v>0</v>
      </c>
      <c r="X59" s="144" t="str">
        <f t="shared" si="22"/>
        <v>1</v>
      </c>
      <c r="Y59" s="144" t="str">
        <f t="shared" si="22"/>
        <v>1</v>
      </c>
      <c r="Z59" s="144" t="str">
        <f t="shared" si="22"/>
        <v>0</v>
      </c>
      <c r="AA59" s="144" t="str">
        <f t="shared" si="22"/>
        <v>0</v>
      </c>
      <c r="AB59" s="89" t="str">
        <f t="shared" si="22"/>
        <v>0</v>
      </c>
      <c r="AC59" s="89" t="str">
        <f t="shared" si="22"/>
        <v>0</v>
      </c>
      <c r="AD59" s="89" t="str">
        <f>B14</f>
        <v>0</v>
      </c>
      <c r="AE59" s="89" t="str">
        <f t="shared" ref="AE59:BE59" si="23">C14</f>
        <v>1</v>
      </c>
      <c r="AF59" s="89" t="str">
        <f t="shared" si="23"/>
        <v>0</v>
      </c>
      <c r="AG59" s="89" t="str">
        <f t="shared" si="23"/>
        <v>0</v>
      </c>
      <c r="AH59" s="89" t="str">
        <f t="shared" si="23"/>
        <v>0</v>
      </c>
      <c r="AI59" s="144" t="str">
        <f t="shared" si="23"/>
        <v>0</v>
      </c>
      <c r="AJ59" s="144" t="str">
        <f t="shared" si="23"/>
        <v>0</v>
      </c>
      <c r="AK59" s="144" t="str">
        <f t="shared" si="23"/>
        <v>0</v>
      </c>
      <c r="AL59" s="144" t="str">
        <f t="shared" si="23"/>
        <v>0</v>
      </c>
      <c r="AM59" s="144" t="str">
        <f t="shared" si="23"/>
        <v>1</v>
      </c>
      <c r="AN59" s="144" t="str">
        <f t="shared" si="23"/>
        <v>1</v>
      </c>
      <c r="AO59" s="144" t="str">
        <f t="shared" si="23"/>
        <v>1</v>
      </c>
      <c r="AP59" s="89" t="str">
        <f t="shared" si="23"/>
        <v>1</v>
      </c>
      <c r="AQ59" s="89" t="str">
        <f t="shared" si="23"/>
        <v>0</v>
      </c>
      <c r="AR59" s="89" t="str">
        <f t="shared" si="23"/>
        <v>0</v>
      </c>
      <c r="AS59" s="89" t="str">
        <f t="shared" si="23"/>
        <v>0</v>
      </c>
      <c r="AT59" s="89" t="str">
        <f t="shared" si="23"/>
        <v>0</v>
      </c>
      <c r="AU59" s="89" t="str">
        <f t="shared" si="23"/>
        <v>1</v>
      </c>
      <c r="AV59" s="89" t="str">
        <f t="shared" si="23"/>
        <v>1</v>
      </c>
      <c r="AW59" s="144" t="str">
        <f t="shared" si="23"/>
        <v>1</v>
      </c>
      <c r="AX59" s="144" t="str">
        <f t="shared" si="23"/>
        <v>0</v>
      </c>
      <c r="AY59" s="144" t="str">
        <f t="shared" si="23"/>
        <v>1</v>
      </c>
      <c r="AZ59" s="144" t="str">
        <f t="shared" si="23"/>
        <v>0</v>
      </c>
      <c r="BA59" s="144" t="str">
        <f t="shared" si="23"/>
        <v>0</v>
      </c>
      <c r="BB59" s="144" t="str">
        <f t="shared" si="23"/>
        <v>0</v>
      </c>
      <c r="BC59" s="144" t="str">
        <f t="shared" si="23"/>
        <v>0</v>
      </c>
      <c r="BD59" s="89" t="str">
        <f t="shared" si="23"/>
        <v>0</v>
      </c>
      <c r="BE59" s="89" t="str">
        <f t="shared" si="23"/>
        <v>0</v>
      </c>
    </row>
    <row r="60" spans="1:57" ht="18">
      <c r="A60" s="102" t="s">
        <v>345</v>
      </c>
      <c r="B60" s="93" t="str">
        <f>B16</f>
        <v>0</v>
      </c>
      <c r="C60" s="89" t="str">
        <f t="shared" ref="C60:AC60" si="24">C16</f>
        <v>0</v>
      </c>
      <c r="D60" s="89" t="str">
        <f t="shared" si="24"/>
        <v>0</v>
      </c>
      <c r="E60" s="144" t="str">
        <f t="shared" si="24"/>
        <v>0</v>
      </c>
      <c r="F60" s="144" t="str">
        <f t="shared" si="24"/>
        <v>0</v>
      </c>
      <c r="G60" s="144" t="str">
        <f t="shared" si="24"/>
        <v>0</v>
      </c>
      <c r="H60" s="144" t="str">
        <f t="shared" si="24"/>
        <v>0</v>
      </c>
      <c r="I60" s="144" t="str">
        <f t="shared" si="24"/>
        <v>1</v>
      </c>
      <c r="J60" s="144" t="str">
        <f t="shared" si="24"/>
        <v>1</v>
      </c>
      <c r="K60" s="144" t="str">
        <f t="shared" si="24"/>
        <v>1</v>
      </c>
      <c r="L60" s="89" t="str">
        <f t="shared" si="24"/>
        <v>1</v>
      </c>
      <c r="M60" s="89" t="str">
        <f t="shared" si="24"/>
        <v>1</v>
      </c>
      <c r="N60" s="89" t="str">
        <f t="shared" si="24"/>
        <v>1</v>
      </c>
      <c r="O60" s="89" t="str">
        <f t="shared" si="24"/>
        <v>1</v>
      </c>
      <c r="P60" s="89" t="str">
        <f t="shared" si="24"/>
        <v>1</v>
      </c>
      <c r="Q60" s="89" t="str">
        <f t="shared" si="24"/>
        <v>0</v>
      </c>
      <c r="R60" s="89" t="str">
        <f t="shared" si="24"/>
        <v>0</v>
      </c>
      <c r="S60" s="144" t="str">
        <f t="shared" si="24"/>
        <v>0</v>
      </c>
      <c r="T60" s="144" t="str">
        <f t="shared" si="24"/>
        <v>0</v>
      </c>
      <c r="U60" s="144" t="str">
        <f t="shared" si="24"/>
        <v>0</v>
      </c>
      <c r="V60" s="144" t="str">
        <f t="shared" si="24"/>
        <v>1</v>
      </c>
      <c r="W60" s="144" t="str">
        <f t="shared" si="24"/>
        <v>1</v>
      </c>
      <c r="X60" s="144" t="str">
        <f t="shared" si="24"/>
        <v>0</v>
      </c>
      <c r="Y60" s="144" t="str">
        <f t="shared" si="24"/>
        <v>0</v>
      </c>
      <c r="Z60" s="89" t="str">
        <f t="shared" si="24"/>
        <v>0</v>
      </c>
      <c r="AA60" s="89" t="str">
        <f t="shared" si="24"/>
        <v>0</v>
      </c>
      <c r="AB60" s="89" t="str">
        <f t="shared" si="24"/>
        <v>0</v>
      </c>
      <c r="AC60" s="89" t="str">
        <f t="shared" si="24"/>
        <v>0</v>
      </c>
      <c r="AD60" s="89" t="str">
        <f>B17</f>
        <v>0</v>
      </c>
      <c r="AE60" s="89" t="str">
        <f t="shared" ref="AE60:BE60" si="25">C17</f>
        <v>0</v>
      </c>
      <c r="AF60" s="89" t="str">
        <f t="shared" si="25"/>
        <v>0</v>
      </c>
      <c r="AG60" s="144" t="str">
        <f t="shared" si="25"/>
        <v>0</v>
      </c>
      <c r="AH60" s="144" t="str">
        <f t="shared" si="25"/>
        <v>0</v>
      </c>
      <c r="AI60" s="144" t="str">
        <f t="shared" si="25"/>
        <v>0</v>
      </c>
      <c r="AJ60" s="144" t="str">
        <f t="shared" si="25"/>
        <v>0</v>
      </c>
      <c r="AK60" s="144" t="str">
        <f t="shared" si="25"/>
        <v>1</v>
      </c>
      <c r="AL60" s="144" t="str">
        <f t="shared" si="25"/>
        <v>1</v>
      </c>
      <c r="AM60" s="144" t="str">
        <f t="shared" si="25"/>
        <v>1</v>
      </c>
      <c r="AN60" s="89" t="str">
        <f t="shared" si="25"/>
        <v>1</v>
      </c>
      <c r="AO60" s="89" t="str">
        <f t="shared" si="25"/>
        <v>0</v>
      </c>
      <c r="AP60" s="89" t="str">
        <f t="shared" si="25"/>
        <v>0</v>
      </c>
      <c r="AQ60" s="89" t="str">
        <f t="shared" si="25"/>
        <v>0</v>
      </c>
      <c r="AR60" s="89" t="str">
        <f t="shared" si="25"/>
        <v>0</v>
      </c>
      <c r="AS60" s="89" t="str">
        <f t="shared" si="25"/>
        <v>1</v>
      </c>
      <c r="AT60" s="89" t="str">
        <f t="shared" si="25"/>
        <v>1</v>
      </c>
      <c r="AU60" s="144" t="str">
        <f t="shared" si="25"/>
        <v>1</v>
      </c>
      <c r="AV60" s="144" t="str">
        <f t="shared" si="25"/>
        <v>0</v>
      </c>
      <c r="AW60" s="144" t="str">
        <f t="shared" si="25"/>
        <v>1</v>
      </c>
      <c r="AX60" s="144" t="str">
        <f t="shared" si="25"/>
        <v>0</v>
      </c>
      <c r="AY60" s="144" t="str">
        <f t="shared" si="25"/>
        <v>0</v>
      </c>
      <c r="AZ60" s="144" t="str">
        <f t="shared" si="25"/>
        <v>0</v>
      </c>
      <c r="BA60" s="144" t="str">
        <f t="shared" si="25"/>
        <v>0</v>
      </c>
      <c r="BB60" s="89" t="str">
        <f t="shared" si="25"/>
        <v>0</v>
      </c>
      <c r="BC60" s="89" t="str">
        <f t="shared" si="25"/>
        <v>0</v>
      </c>
      <c r="BD60" s="89" t="str">
        <f t="shared" si="25"/>
        <v>0</v>
      </c>
      <c r="BE60" s="89" t="str">
        <f t="shared" si="25"/>
        <v>1</v>
      </c>
    </row>
    <row r="61" spans="1:57" ht="18">
      <c r="A61" s="102" t="s">
        <v>344</v>
      </c>
      <c r="B61" s="93" t="str">
        <f>B19</f>
        <v>0</v>
      </c>
      <c r="C61" s="144" t="str">
        <f t="shared" ref="C61:AC61" si="26">C19</f>
        <v>0</v>
      </c>
      <c r="D61" s="144" t="str">
        <f t="shared" si="26"/>
        <v>0</v>
      </c>
      <c r="E61" s="144" t="str">
        <f t="shared" si="26"/>
        <v>0</v>
      </c>
      <c r="F61" s="144" t="str">
        <f t="shared" si="26"/>
        <v>0</v>
      </c>
      <c r="G61" s="144" t="str">
        <f t="shared" si="26"/>
        <v>1</v>
      </c>
      <c r="H61" s="144" t="str">
        <f t="shared" si="26"/>
        <v>1</v>
      </c>
      <c r="I61" s="144" t="str">
        <f t="shared" si="26"/>
        <v>1</v>
      </c>
      <c r="J61" s="89" t="str">
        <f t="shared" si="26"/>
        <v>1</v>
      </c>
      <c r="K61" s="89" t="str">
        <f t="shared" si="26"/>
        <v>1</v>
      </c>
      <c r="L61" s="89" t="str">
        <f t="shared" si="26"/>
        <v>1</v>
      </c>
      <c r="M61" s="89" t="str">
        <f t="shared" si="26"/>
        <v>1</v>
      </c>
      <c r="N61" s="89" t="str">
        <f t="shared" si="26"/>
        <v>1</v>
      </c>
      <c r="O61" s="89" t="str">
        <f t="shared" si="26"/>
        <v>0</v>
      </c>
      <c r="P61" s="89" t="str">
        <f t="shared" si="26"/>
        <v>0</v>
      </c>
      <c r="Q61" s="144" t="str">
        <f t="shared" si="26"/>
        <v>0</v>
      </c>
      <c r="R61" s="144" t="str">
        <f t="shared" si="26"/>
        <v>0</v>
      </c>
      <c r="S61" s="144" t="str">
        <f t="shared" si="26"/>
        <v>0</v>
      </c>
      <c r="T61" s="144" t="str">
        <f t="shared" si="26"/>
        <v>1</v>
      </c>
      <c r="U61" s="144" t="str">
        <f t="shared" si="26"/>
        <v>1</v>
      </c>
      <c r="V61" s="144" t="str">
        <f t="shared" si="26"/>
        <v>0</v>
      </c>
      <c r="W61" s="144" t="str">
        <f t="shared" si="26"/>
        <v>0</v>
      </c>
      <c r="X61" s="89" t="str">
        <f t="shared" si="26"/>
        <v>0</v>
      </c>
      <c r="Y61" s="89" t="str">
        <f t="shared" si="26"/>
        <v>0</v>
      </c>
      <c r="Z61" s="89" t="str">
        <f t="shared" si="26"/>
        <v>0</v>
      </c>
      <c r="AA61" s="89" t="str">
        <f t="shared" si="26"/>
        <v>0</v>
      </c>
      <c r="AB61" s="89" t="str">
        <f t="shared" si="26"/>
        <v>0</v>
      </c>
      <c r="AC61" s="89" t="str">
        <f t="shared" si="26"/>
        <v>0</v>
      </c>
      <c r="AD61" s="89" t="str">
        <f>B20</f>
        <v>0</v>
      </c>
      <c r="AE61" s="144" t="str">
        <f t="shared" ref="AE61:BE61" si="27">C20</f>
        <v>0</v>
      </c>
      <c r="AF61" s="144" t="str">
        <f t="shared" si="27"/>
        <v>0</v>
      </c>
      <c r="AG61" s="144" t="str">
        <f t="shared" si="27"/>
        <v>0</v>
      </c>
      <c r="AH61" s="144" t="str">
        <f t="shared" si="27"/>
        <v>0</v>
      </c>
      <c r="AI61" s="144" t="str">
        <f t="shared" si="27"/>
        <v>1</v>
      </c>
      <c r="AJ61" s="144" t="str">
        <f t="shared" si="27"/>
        <v>1</v>
      </c>
      <c r="AK61" s="144" t="str">
        <f t="shared" si="27"/>
        <v>1</v>
      </c>
      <c r="AL61" s="89" t="str">
        <f t="shared" si="27"/>
        <v>1</v>
      </c>
      <c r="AM61" s="89" t="str">
        <f t="shared" si="27"/>
        <v>0</v>
      </c>
      <c r="AN61" s="89" t="str">
        <f t="shared" si="27"/>
        <v>0</v>
      </c>
      <c r="AO61" s="89" t="str">
        <f t="shared" si="27"/>
        <v>0</v>
      </c>
      <c r="AP61" s="89" t="str">
        <f t="shared" si="27"/>
        <v>0</v>
      </c>
      <c r="AQ61" s="89" t="str">
        <f t="shared" si="27"/>
        <v>1</v>
      </c>
      <c r="AR61" s="89" t="str">
        <f t="shared" si="27"/>
        <v>1</v>
      </c>
      <c r="AS61" s="144" t="str">
        <f t="shared" si="27"/>
        <v>1</v>
      </c>
      <c r="AT61" s="144" t="str">
        <f t="shared" si="27"/>
        <v>0</v>
      </c>
      <c r="AU61" s="144" t="str">
        <f t="shared" si="27"/>
        <v>1</v>
      </c>
      <c r="AV61" s="144" t="str">
        <f t="shared" si="27"/>
        <v>0</v>
      </c>
      <c r="AW61" s="144" t="str">
        <f t="shared" si="27"/>
        <v>0</v>
      </c>
      <c r="AX61" s="144" t="str">
        <f t="shared" si="27"/>
        <v>0</v>
      </c>
      <c r="AY61" s="144" t="str">
        <f t="shared" si="27"/>
        <v>0</v>
      </c>
      <c r="AZ61" s="89" t="str">
        <f t="shared" si="27"/>
        <v>0</v>
      </c>
      <c r="BA61" s="89" t="str">
        <f t="shared" si="27"/>
        <v>0</v>
      </c>
      <c r="BB61" s="89" t="str">
        <f t="shared" si="27"/>
        <v>0</v>
      </c>
      <c r="BC61" s="89" t="str">
        <f t="shared" si="27"/>
        <v>1</v>
      </c>
      <c r="BD61" s="89" t="str">
        <f t="shared" si="27"/>
        <v>0</v>
      </c>
      <c r="BE61" s="89" t="str">
        <f t="shared" si="27"/>
        <v>0</v>
      </c>
    </row>
    <row r="62" spans="1:57" ht="18">
      <c r="A62" s="102" t="s">
        <v>343</v>
      </c>
      <c r="B62" s="145" t="str">
        <f>B22</f>
        <v>0</v>
      </c>
      <c r="C62" s="144" t="str">
        <f t="shared" ref="C62:AC62" si="28">C22</f>
        <v>0</v>
      </c>
      <c r="D62" s="144" t="str">
        <f t="shared" si="28"/>
        <v>0</v>
      </c>
      <c r="E62" s="144" t="str">
        <f t="shared" si="28"/>
        <v>1</v>
      </c>
      <c r="F62" s="144" t="str">
        <f t="shared" si="28"/>
        <v>1</v>
      </c>
      <c r="G62" s="144" t="str">
        <f t="shared" si="28"/>
        <v>1</v>
      </c>
      <c r="H62" s="89" t="str">
        <f t="shared" si="28"/>
        <v>1</v>
      </c>
      <c r="I62" s="89" t="str">
        <f t="shared" si="28"/>
        <v>1</v>
      </c>
      <c r="J62" s="89" t="str">
        <f t="shared" si="28"/>
        <v>1</v>
      </c>
      <c r="K62" s="89" t="str">
        <f t="shared" si="28"/>
        <v>1</v>
      </c>
      <c r="L62" s="89" t="str">
        <f t="shared" si="28"/>
        <v>1</v>
      </c>
      <c r="M62" s="89" t="str">
        <f t="shared" si="28"/>
        <v>0</v>
      </c>
      <c r="N62" s="89" t="str">
        <f t="shared" si="28"/>
        <v>0</v>
      </c>
      <c r="O62" s="144" t="str">
        <f t="shared" si="28"/>
        <v>0</v>
      </c>
      <c r="P62" s="144" t="str">
        <f t="shared" si="28"/>
        <v>0</v>
      </c>
      <c r="Q62" s="144" t="str">
        <f t="shared" si="28"/>
        <v>0</v>
      </c>
      <c r="R62" s="144" t="str">
        <f t="shared" si="28"/>
        <v>1</v>
      </c>
      <c r="S62" s="144" t="str">
        <f t="shared" si="28"/>
        <v>1</v>
      </c>
      <c r="T62" s="144" t="str">
        <f t="shared" si="28"/>
        <v>0</v>
      </c>
      <c r="U62" s="144" t="str">
        <f t="shared" si="28"/>
        <v>0</v>
      </c>
      <c r="V62" s="89" t="str">
        <f t="shared" si="28"/>
        <v>0</v>
      </c>
      <c r="W62" s="89" t="str">
        <f t="shared" si="28"/>
        <v>0</v>
      </c>
      <c r="X62" s="89" t="str">
        <f t="shared" si="28"/>
        <v>0</v>
      </c>
      <c r="Y62" s="89" t="str">
        <f t="shared" si="28"/>
        <v>0</v>
      </c>
      <c r="Z62" s="89" t="str">
        <f t="shared" si="28"/>
        <v>0</v>
      </c>
      <c r="AA62" s="89" t="str">
        <f t="shared" si="28"/>
        <v>0</v>
      </c>
      <c r="AB62" s="89" t="str">
        <f t="shared" si="28"/>
        <v>0</v>
      </c>
      <c r="AC62" s="144" t="str">
        <f t="shared" si="28"/>
        <v>0</v>
      </c>
      <c r="AD62" s="144" t="str">
        <f>B23</f>
        <v>0</v>
      </c>
      <c r="AE62" s="144" t="str">
        <f t="shared" ref="AE62:BE62" si="29">C23</f>
        <v>0</v>
      </c>
      <c r="AF62" s="144" t="str">
        <f t="shared" si="29"/>
        <v>0</v>
      </c>
      <c r="AG62" s="144" t="str">
        <f t="shared" si="29"/>
        <v>1</v>
      </c>
      <c r="AH62" s="144" t="str">
        <f t="shared" si="29"/>
        <v>1</v>
      </c>
      <c r="AI62" s="144" t="str">
        <f t="shared" si="29"/>
        <v>1</v>
      </c>
      <c r="AJ62" s="89" t="str">
        <f t="shared" si="29"/>
        <v>1</v>
      </c>
      <c r="AK62" s="89" t="str">
        <f t="shared" si="29"/>
        <v>0</v>
      </c>
      <c r="AL62" s="89" t="str">
        <f t="shared" si="29"/>
        <v>0</v>
      </c>
      <c r="AM62" s="89" t="str">
        <f t="shared" si="29"/>
        <v>0</v>
      </c>
      <c r="AN62" s="89" t="str">
        <f t="shared" si="29"/>
        <v>0</v>
      </c>
      <c r="AO62" s="89" t="str">
        <f t="shared" si="29"/>
        <v>1</v>
      </c>
      <c r="AP62" s="89" t="str">
        <f t="shared" si="29"/>
        <v>1</v>
      </c>
      <c r="AQ62" s="144" t="str">
        <f t="shared" si="29"/>
        <v>1</v>
      </c>
      <c r="AR62" s="144" t="str">
        <f t="shared" si="29"/>
        <v>0</v>
      </c>
      <c r="AS62" s="144" t="str">
        <f t="shared" si="29"/>
        <v>1</v>
      </c>
      <c r="AT62" s="144" t="str">
        <f t="shared" si="29"/>
        <v>0</v>
      </c>
      <c r="AU62" s="144" t="str">
        <f t="shared" si="29"/>
        <v>0</v>
      </c>
      <c r="AV62" s="144" t="str">
        <f t="shared" si="29"/>
        <v>0</v>
      </c>
      <c r="AW62" s="144" t="str">
        <f t="shared" si="29"/>
        <v>0</v>
      </c>
      <c r="AX62" s="89" t="str">
        <f t="shared" si="29"/>
        <v>0</v>
      </c>
      <c r="AY62" s="89" t="str">
        <f t="shared" si="29"/>
        <v>0</v>
      </c>
      <c r="AZ62" s="89" t="str">
        <f t="shared" si="29"/>
        <v>0</v>
      </c>
      <c r="BA62" s="89" t="str">
        <f t="shared" si="29"/>
        <v>1</v>
      </c>
      <c r="BB62" s="89" t="str">
        <f t="shared" si="29"/>
        <v>0</v>
      </c>
      <c r="BC62" s="89" t="str">
        <f t="shared" si="29"/>
        <v>0</v>
      </c>
      <c r="BD62" s="89" t="str">
        <f t="shared" si="29"/>
        <v>0</v>
      </c>
      <c r="BE62" s="144" t="str">
        <f t="shared" si="29"/>
        <v>0</v>
      </c>
    </row>
    <row r="63" spans="1:57" ht="18">
      <c r="A63" s="102" t="s">
        <v>342</v>
      </c>
      <c r="B63" s="145" t="str">
        <f>B25</f>
        <v>0</v>
      </c>
      <c r="C63" s="144" t="str">
        <f t="shared" ref="C63:AC63" si="30">C25</f>
        <v>1</v>
      </c>
      <c r="D63" s="144" t="str">
        <f t="shared" si="30"/>
        <v>1</v>
      </c>
      <c r="E63" s="144" t="str">
        <f t="shared" si="30"/>
        <v>1</v>
      </c>
      <c r="F63" s="89" t="str">
        <f t="shared" si="30"/>
        <v>1</v>
      </c>
      <c r="G63" s="89" t="str">
        <f t="shared" si="30"/>
        <v>1</v>
      </c>
      <c r="H63" s="89" t="str">
        <f t="shared" si="30"/>
        <v>1</v>
      </c>
      <c r="I63" s="89" t="str">
        <f t="shared" si="30"/>
        <v>1</v>
      </c>
      <c r="J63" s="89" t="str">
        <f t="shared" si="30"/>
        <v>1</v>
      </c>
      <c r="K63" s="89" t="str">
        <f t="shared" si="30"/>
        <v>0</v>
      </c>
      <c r="L63" s="89" t="str">
        <f t="shared" si="30"/>
        <v>0</v>
      </c>
      <c r="M63" s="144" t="str">
        <f t="shared" si="30"/>
        <v>0</v>
      </c>
      <c r="N63" s="144" t="str">
        <f t="shared" si="30"/>
        <v>0</v>
      </c>
      <c r="O63" s="144" t="str">
        <f t="shared" si="30"/>
        <v>0</v>
      </c>
      <c r="P63" s="144" t="str">
        <f t="shared" si="30"/>
        <v>1</v>
      </c>
      <c r="Q63" s="144" t="str">
        <f t="shared" si="30"/>
        <v>1</v>
      </c>
      <c r="R63" s="144" t="str">
        <f t="shared" si="30"/>
        <v>0</v>
      </c>
      <c r="S63" s="144" t="str">
        <f t="shared" si="30"/>
        <v>0</v>
      </c>
      <c r="T63" s="89" t="str">
        <f t="shared" si="30"/>
        <v>0</v>
      </c>
      <c r="U63" s="89" t="str">
        <f t="shared" si="30"/>
        <v>0</v>
      </c>
      <c r="V63" s="89" t="str">
        <f t="shared" si="30"/>
        <v>0</v>
      </c>
      <c r="W63" s="89" t="str">
        <f t="shared" si="30"/>
        <v>0</v>
      </c>
      <c r="X63" s="89" t="str">
        <f t="shared" si="30"/>
        <v>0</v>
      </c>
      <c r="Y63" s="89" t="str">
        <f t="shared" si="30"/>
        <v>0</v>
      </c>
      <c r="Z63" s="89" t="str">
        <f t="shared" si="30"/>
        <v>0</v>
      </c>
      <c r="AA63" s="144" t="str">
        <f t="shared" si="30"/>
        <v>0</v>
      </c>
      <c r="AB63" s="144" t="str">
        <f t="shared" si="30"/>
        <v>0</v>
      </c>
      <c r="AC63" s="144" t="str">
        <f t="shared" si="30"/>
        <v>0</v>
      </c>
      <c r="AD63" s="144" t="str">
        <f>B26</f>
        <v>0</v>
      </c>
      <c r="AE63" s="144" t="str">
        <f t="shared" ref="AE63:BE63" si="31">C26</f>
        <v>1</v>
      </c>
      <c r="AF63" s="144" t="str">
        <f t="shared" si="31"/>
        <v>1</v>
      </c>
      <c r="AG63" s="144" t="str">
        <f t="shared" si="31"/>
        <v>1</v>
      </c>
      <c r="AH63" s="89" t="str">
        <f t="shared" si="31"/>
        <v>1</v>
      </c>
      <c r="AI63" s="89" t="str">
        <f t="shared" si="31"/>
        <v>0</v>
      </c>
      <c r="AJ63" s="89" t="str">
        <f t="shared" si="31"/>
        <v>0</v>
      </c>
      <c r="AK63" s="89" t="str">
        <f t="shared" si="31"/>
        <v>0</v>
      </c>
      <c r="AL63" s="89" t="str">
        <f t="shared" si="31"/>
        <v>0</v>
      </c>
      <c r="AM63" s="89" t="str">
        <f t="shared" si="31"/>
        <v>1</v>
      </c>
      <c r="AN63" s="89" t="str">
        <f t="shared" si="31"/>
        <v>1</v>
      </c>
      <c r="AO63" s="144" t="str">
        <f t="shared" si="31"/>
        <v>1</v>
      </c>
      <c r="AP63" s="144" t="str">
        <f t="shared" si="31"/>
        <v>0</v>
      </c>
      <c r="AQ63" s="144" t="str">
        <f t="shared" si="31"/>
        <v>1</v>
      </c>
      <c r="AR63" s="144" t="str">
        <f t="shared" si="31"/>
        <v>0</v>
      </c>
      <c r="AS63" s="144" t="str">
        <f t="shared" si="31"/>
        <v>0</v>
      </c>
      <c r="AT63" s="144" t="str">
        <f t="shared" si="31"/>
        <v>0</v>
      </c>
      <c r="AU63" s="144" t="str">
        <f t="shared" si="31"/>
        <v>0</v>
      </c>
      <c r="AV63" s="89" t="str">
        <f t="shared" si="31"/>
        <v>0</v>
      </c>
      <c r="AW63" s="89" t="str">
        <f t="shared" si="31"/>
        <v>0</v>
      </c>
      <c r="AX63" s="89" t="str">
        <f t="shared" si="31"/>
        <v>0</v>
      </c>
      <c r="AY63" s="89" t="str">
        <f t="shared" si="31"/>
        <v>1</v>
      </c>
      <c r="AZ63" s="89" t="str">
        <f t="shared" si="31"/>
        <v>0</v>
      </c>
      <c r="BA63" s="89" t="str">
        <f t="shared" si="31"/>
        <v>0</v>
      </c>
      <c r="BB63" s="89" t="str">
        <f t="shared" si="31"/>
        <v>0</v>
      </c>
      <c r="BC63" s="144" t="str">
        <f t="shared" si="31"/>
        <v>0</v>
      </c>
      <c r="BD63" s="144" t="str">
        <f t="shared" si="31"/>
        <v>0</v>
      </c>
      <c r="BE63" s="144" t="str">
        <f t="shared" si="31"/>
        <v>0</v>
      </c>
    </row>
    <row r="64" spans="1:57" ht="18">
      <c r="A64" s="102" t="s">
        <v>341</v>
      </c>
      <c r="B64" s="145" t="str">
        <f>B28</f>
        <v>1</v>
      </c>
      <c r="C64" s="144" t="str">
        <f t="shared" ref="C64:AC64" si="32">C28</f>
        <v>1</v>
      </c>
      <c r="D64" s="89" t="str">
        <f t="shared" si="32"/>
        <v>1</v>
      </c>
      <c r="E64" s="89" t="str">
        <f t="shared" si="32"/>
        <v>1</v>
      </c>
      <c r="F64" s="89" t="str">
        <f t="shared" si="32"/>
        <v>1</v>
      </c>
      <c r="G64" s="89" t="str">
        <f t="shared" si="32"/>
        <v>1</v>
      </c>
      <c r="H64" s="89" t="str">
        <f t="shared" si="32"/>
        <v>1</v>
      </c>
      <c r="I64" s="89" t="str">
        <f t="shared" si="32"/>
        <v>0</v>
      </c>
      <c r="J64" s="89" t="str">
        <f t="shared" si="32"/>
        <v>0</v>
      </c>
      <c r="K64" s="144" t="str">
        <f t="shared" si="32"/>
        <v>0</v>
      </c>
      <c r="L64" s="144" t="str">
        <f t="shared" si="32"/>
        <v>0</v>
      </c>
      <c r="M64" s="144" t="str">
        <f t="shared" si="32"/>
        <v>0</v>
      </c>
      <c r="N64" s="144" t="str">
        <f t="shared" si="32"/>
        <v>1</v>
      </c>
      <c r="O64" s="144" t="str">
        <f t="shared" si="32"/>
        <v>1</v>
      </c>
      <c r="P64" s="144" t="str">
        <f t="shared" si="32"/>
        <v>0</v>
      </c>
      <c r="Q64" s="144" t="str">
        <f t="shared" si="32"/>
        <v>0</v>
      </c>
      <c r="R64" s="89" t="str">
        <f t="shared" si="32"/>
        <v>0</v>
      </c>
      <c r="S64" s="89" t="str">
        <f t="shared" si="32"/>
        <v>0</v>
      </c>
      <c r="T64" s="89" t="str">
        <f t="shared" si="32"/>
        <v>0</v>
      </c>
      <c r="U64" s="89" t="str">
        <f t="shared" si="32"/>
        <v>0</v>
      </c>
      <c r="V64" s="89" t="str">
        <f t="shared" si="32"/>
        <v>0</v>
      </c>
      <c r="W64" s="89" t="str">
        <f t="shared" si="32"/>
        <v>0</v>
      </c>
      <c r="X64" s="89" t="str">
        <f t="shared" si="32"/>
        <v>0</v>
      </c>
      <c r="Y64" s="144" t="str">
        <f t="shared" si="32"/>
        <v>0</v>
      </c>
      <c r="Z64" s="144" t="str">
        <f t="shared" si="32"/>
        <v>0</v>
      </c>
      <c r="AA64" s="144" t="str">
        <f t="shared" si="32"/>
        <v>0</v>
      </c>
      <c r="AB64" s="144" t="str">
        <f t="shared" si="32"/>
        <v>0</v>
      </c>
      <c r="AC64" s="144" t="str">
        <f t="shared" si="32"/>
        <v>1</v>
      </c>
      <c r="AD64" s="144" t="str">
        <f>B29</f>
        <v>1</v>
      </c>
      <c r="AE64" s="144" t="str">
        <f t="shared" ref="AE64:BE64" si="33">C29</f>
        <v>1</v>
      </c>
      <c r="AF64" s="89" t="str">
        <f t="shared" si="33"/>
        <v>1</v>
      </c>
      <c r="AG64" s="89" t="str">
        <f t="shared" si="33"/>
        <v>0</v>
      </c>
      <c r="AH64" s="89" t="str">
        <f t="shared" si="33"/>
        <v>0</v>
      </c>
      <c r="AI64" s="89" t="str">
        <f t="shared" si="33"/>
        <v>0</v>
      </c>
      <c r="AJ64" s="89" t="str">
        <f t="shared" si="33"/>
        <v>0</v>
      </c>
      <c r="AK64" s="89" t="str">
        <f t="shared" si="33"/>
        <v>1</v>
      </c>
      <c r="AL64" s="89" t="str">
        <f t="shared" si="33"/>
        <v>1</v>
      </c>
      <c r="AM64" s="144" t="str">
        <f t="shared" si="33"/>
        <v>1</v>
      </c>
      <c r="AN64" s="144" t="str">
        <f t="shared" si="33"/>
        <v>0</v>
      </c>
      <c r="AO64" s="144" t="str">
        <f t="shared" si="33"/>
        <v>1</v>
      </c>
      <c r="AP64" s="144" t="str">
        <f t="shared" si="33"/>
        <v>0</v>
      </c>
      <c r="AQ64" s="144" t="str">
        <f t="shared" si="33"/>
        <v>0</v>
      </c>
      <c r="AR64" s="144" t="str">
        <f t="shared" si="33"/>
        <v>0</v>
      </c>
      <c r="AS64" s="144" t="str">
        <f t="shared" si="33"/>
        <v>0</v>
      </c>
      <c r="AT64" s="89" t="str">
        <f t="shared" si="33"/>
        <v>0</v>
      </c>
      <c r="AU64" s="89" t="str">
        <f t="shared" si="33"/>
        <v>0</v>
      </c>
      <c r="AV64" s="89" t="str">
        <f t="shared" si="33"/>
        <v>0</v>
      </c>
      <c r="AW64" s="89" t="str">
        <f t="shared" si="33"/>
        <v>1</v>
      </c>
      <c r="AX64" s="89" t="str">
        <f t="shared" si="33"/>
        <v>0</v>
      </c>
      <c r="AY64" s="89" t="str">
        <f t="shared" si="33"/>
        <v>0</v>
      </c>
      <c r="AZ64" s="89" t="str">
        <f t="shared" si="33"/>
        <v>0</v>
      </c>
      <c r="BA64" s="144" t="str">
        <f t="shared" si="33"/>
        <v>0</v>
      </c>
      <c r="BB64" s="144" t="str">
        <f t="shared" si="33"/>
        <v>0</v>
      </c>
      <c r="BC64" s="144" t="str">
        <f t="shared" si="33"/>
        <v>0</v>
      </c>
      <c r="BD64" s="144" t="str">
        <f t="shared" si="33"/>
        <v>0</v>
      </c>
      <c r="BE64" s="144" t="str">
        <f t="shared" si="33"/>
        <v>1</v>
      </c>
    </row>
    <row r="65" spans="1:57" ht="18">
      <c r="A65" s="102" t="s">
        <v>340</v>
      </c>
      <c r="B65" s="93" t="str">
        <f>B31</f>
        <v>1</v>
      </c>
      <c r="C65" s="89" t="str">
        <f t="shared" ref="C65:AC65" si="34">C31</f>
        <v>1</v>
      </c>
      <c r="D65" s="89" t="str">
        <f t="shared" si="34"/>
        <v>1</v>
      </c>
      <c r="E65" s="89" t="str">
        <f t="shared" si="34"/>
        <v>1</v>
      </c>
      <c r="F65" s="89" t="str">
        <f t="shared" si="34"/>
        <v>1</v>
      </c>
      <c r="G65" s="89" t="str">
        <f t="shared" si="34"/>
        <v>0</v>
      </c>
      <c r="H65" s="89" t="str">
        <f t="shared" si="34"/>
        <v>0</v>
      </c>
      <c r="I65" s="144" t="str">
        <f t="shared" si="34"/>
        <v>0</v>
      </c>
      <c r="J65" s="144" t="str">
        <f t="shared" si="34"/>
        <v>0</v>
      </c>
      <c r="K65" s="144" t="str">
        <f t="shared" si="34"/>
        <v>0</v>
      </c>
      <c r="L65" s="144" t="str">
        <f t="shared" si="34"/>
        <v>1</v>
      </c>
      <c r="M65" s="144" t="str">
        <f t="shared" si="34"/>
        <v>1</v>
      </c>
      <c r="N65" s="144" t="str">
        <f t="shared" si="34"/>
        <v>0</v>
      </c>
      <c r="O65" s="144" t="str">
        <f t="shared" si="34"/>
        <v>0</v>
      </c>
      <c r="P65" s="89" t="str">
        <f t="shared" si="34"/>
        <v>0</v>
      </c>
      <c r="Q65" s="89" t="str">
        <f t="shared" si="34"/>
        <v>0</v>
      </c>
      <c r="R65" s="89" t="str">
        <f t="shared" si="34"/>
        <v>0</v>
      </c>
      <c r="S65" s="89" t="str">
        <f t="shared" si="34"/>
        <v>0</v>
      </c>
      <c r="T65" s="89" t="str">
        <f t="shared" si="34"/>
        <v>0</v>
      </c>
      <c r="U65" s="89" t="str">
        <f t="shared" si="34"/>
        <v>0</v>
      </c>
      <c r="V65" s="89" t="str">
        <f t="shared" si="34"/>
        <v>0</v>
      </c>
      <c r="W65" s="144" t="str">
        <f t="shared" si="34"/>
        <v>0</v>
      </c>
      <c r="X65" s="144" t="str">
        <f t="shared" si="34"/>
        <v>0</v>
      </c>
      <c r="Y65" s="144" t="str">
        <f t="shared" si="34"/>
        <v>0</v>
      </c>
      <c r="Z65" s="144" t="str">
        <f t="shared" si="34"/>
        <v>0</v>
      </c>
      <c r="AA65" s="144" t="str">
        <f t="shared" si="34"/>
        <v>1</v>
      </c>
      <c r="AB65" s="144" t="str">
        <f t="shared" si="34"/>
        <v>1</v>
      </c>
      <c r="AC65" s="144" t="str">
        <f t="shared" si="34"/>
        <v>1</v>
      </c>
      <c r="AD65" s="89" t="str">
        <f>B32</f>
        <v>1</v>
      </c>
      <c r="AE65" s="89" t="str">
        <f t="shared" ref="AE65:BE65" si="35">C32</f>
        <v>0</v>
      </c>
      <c r="AF65" s="89" t="str">
        <f t="shared" si="35"/>
        <v>0</v>
      </c>
      <c r="AG65" s="89" t="str">
        <f t="shared" si="35"/>
        <v>0</v>
      </c>
      <c r="AH65" s="89" t="str">
        <f t="shared" si="35"/>
        <v>0</v>
      </c>
      <c r="AI65" s="89" t="str">
        <f t="shared" si="35"/>
        <v>1</v>
      </c>
      <c r="AJ65" s="89" t="str">
        <f t="shared" si="35"/>
        <v>1</v>
      </c>
      <c r="AK65" s="144" t="str">
        <f t="shared" si="35"/>
        <v>1</v>
      </c>
      <c r="AL65" s="144" t="str">
        <f t="shared" si="35"/>
        <v>0</v>
      </c>
      <c r="AM65" s="144" t="str">
        <f t="shared" si="35"/>
        <v>1</v>
      </c>
      <c r="AN65" s="144" t="str">
        <f t="shared" si="35"/>
        <v>0</v>
      </c>
      <c r="AO65" s="144" t="str">
        <f t="shared" si="35"/>
        <v>0</v>
      </c>
      <c r="AP65" s="144" t="str">
        <f t="shared" si="35"/>
        <v>0</v>
      </c>
      <c r="AQ65" s="144" t="str">
        <f t="shared" si="35"/>
        <v>0</v>
      </c>
      <c r="AR65" s="89" t="str">
        <f t="shared" si="35"/>
        <v>0</v>
      </c>
      <c r="AS65" s="89" t="str">
        <f t="shared" si="35"/>
        <v>0</v>
      </c>
      <c r="AT65" s="89" t="str">
        <f t="shared" si="35"/>
        <v>0</v>
      </c>
      <c r="AU65" s="89" t="str">
        <f t="shared" si="35"/>
        <v>1</v>
      </c>
      <c r="AV65" s="89" t="str">
        <f t="shared" si="35"/>
        <v>0</v>
      </c>
      <c r="AW65" s="89" t="str">
        <f t="shared" si="35"/>
        <v>0</v>
      </c>
      <c r="AX65" s="89" t="str">
        <f t="shared" si="35"/>
        <v>0</v>
      </c>
      <c r="AY65" s="144" t="str">
        <f t="shared" si="35"/>
        <v>0</v>
      </c>
      <c r="AZ65" s="144" t="str">
        <f t="shared" si="35"/>
        <v>0</v>
      </c>
      <c r="BA65" s="144" t="str">
        <f t="shared" si="35"/>
        <v>0</v>
      </c>
      <c r="BB65" s="144" t="str">
        <f t="shared" si="35"/>
        <v>0</v>
      </c>
      <c r="BC65" s="144" t="str">
        <f t="shared" si="35"/>
        <v>1</v>
      </c>
      <c r="BD65" s="144" t="str">
        <f t="shared" si="35"/>
        <v>1</v>
      </c>
      <c r="BE65" s="144" t="str">
        <f t="shared" si="35"/>
        <v>1</v>
      </c>
    </row>
    <row r="66" spans="1:57" ht="18">
      <c r="A66" s="102" t="s">
        <v>339</v>
      </c>
      <c r="B66" s="93" t="str">
        <f>B34</f>
        <v>1</v>
      </c>
      <c r="C66" s="89" t="str">
        <f t="shared" ref="C66:AC66" si="36">C34</f>
        <v>1</v>
      </c>
      <c r="D66" s="89" t="str">
        <f t="shared" si="36"/>
        <v>1</v>
      </c>
      <c r="E66" s="89" t="str">
        <f t="shared" si="36"/>
        <v>1</v>
      </c>
      <c r="F66" s="89" t="str">
        <f t="shared" si="36"/>
        <v>0</v>
      </c>
      <c r="G66" s="89" t="str">
        <f t="shared" si="36"/>
        <v>0</v>
      </c>
      <c r="H66" s="144" t="str">
        <f t="shared" si="36"/>
        <v>0</v>
      </c>
      <c r="I66" s="144" t="str">
        <f t="shared" si="36"/>
        <v>0</v>
      </c>
      <c r="J66" s="144" t="str">
        <f t="shared" si="36"/>
        <v>0</v>
      </c>
      <c r="K66" s="144" t="str">
        <f t="shared" si="36"/>
        <v>1</v>
      </c>
      <c r="L66" s="144" t="str">
        <f t="shared" si="36"/>
        <v>1</v>
      </c>
      <c r="M66" s="144" t="str">
        <f t="shared" si="36"/>
        <v>0</v>
      </c>
      <c r="N66" s="144" t="str">
        <f t="shared" si="36"/>
        <v>0</v>
      </c>
      <c r="O66" s="89" t="str">
        <f t="shared" si="36"/>
        <v>0</v>
      </c>
      <c r="P66" s="89" t="str">
        <f t="shared" si="36"/>
        <v>0</v>
      </c>
      <c r="Q66" s="89" t="str">
        <f t="shared" si="36"/>
        <v>0</v>
      </c>
      <c r="R66" s="89" t="str">
        <f t="shared" si="36"/>
        <v>0</v>
      </c>
      <c r="S66" s="89" t="str">
        <f t="shared" si="36"/>
        <v>0</v>
      </c>
      <c r="T66" s="89" t="str">
        <f t="shared" si="36"/>
        <v>0</v>
      </c>
      <c r="U66" s="89" t="str">
        <f t="shared" si="36"/>
        <v>0</v>
      </c>
      <c r="V66" s="144" t="str">
        <f t="shared" si="36"/>
        <v>0</v>
      </c>
      <c r="W66" s="144" t="str">
        <f t="shared" si="36"/>
        <v>0</v>
      </c>
      <c r="X66" s="144" t="str">
        <f t="shared" si="36"/>
        <v>0</v>
      </c>
      <c r="Y66" s="144" t="str">
        <f t="shared" si="36"/>
        <v>0</v>
      </c>
      <c r="Z66" s="144" t="str">
        <f t="shared" si="36"/>
        <v>1</v>
      </c>
      <c r="AA66" s="144" t="str">
        <f t="shared" si="36"/>
        <v>1</v>
      </c>
      <c r="AB66" s="144" t="str">
        <f t="shared" si="36"/>
        <v>1</v>
      </c>
      <c r="AC66" s="89" t="str">
        <f t="shared" si="36"/>
        <v>1</v>
      </c>
      <c r="AD66" s="89" t="str">
        <f>B35</f>
        <v>0</v>
      </c>
      <c r="AE66" s="89" t="str">
        <f t="shared" ref="AE66:BE66" si="37">C35</f>
        <v>0</v>
      </c>
      <c r="AF66" s="89" t="str">
        <f t="shared" si="37"/>
        <v>0</v>
      </c>
      <c r="AG66" s="89" t="str">
        <f t="shared" si="37"/>
        <v>0</v>
      </c>
      <c r="AH66" s="89" t="str">
        <f t="shared" si="37"/>
        <v>1</v>
      </c>
      <c r="AI66" s="89" t="str">
        <f t="shared" si="37"/>
        <v>1</v>
      </c>
      <c r="AJ66" s="144" t="str">
        <f t="shared" si="37"/>
        <v>1</v>
      </c>
      <c r="AK66" s="144" t="str">
        <f t="shared" si="37"/>
        <v>0</v>
      </c>
      <c r="AL66" s="144" t="str">
        <f t="shared" si="37"/>
        <v>1</v>
      </c>
      <c r="AM66" s="144" t="str">
        <f t="shared" si="37"/>
        <v>0</v>
      </c>
      <c r="AN66" s="144" t="str">
        <f t="shared" si="37"/>
        <v>0</v>
      </c>
      <c r="AO66" s="144" t="str">
        <f t="shared" si="37"/>
        <v>0</v>
      </c>
      <c r="AP66" s="144" t="str">
        <f t="shared" si="37"/>
        <v>0</v>
      </c>
      <c r="AQ66" s="89" t="str">
        <f t="shared" si="37"/>
        <v>0</v>
      </c>
      <c r="AR66" s="89" t="str">
        <f t="shared" si="37"/>
        <v>0</v>
      </c>
      <c r="AS66" s="89" t="str">
        <f t="shared" si="37"/>
        <v>0</v>
      </c>
      <c r="AT66" s="89" t="str">
        <f t="shared" si="37"/>
        <v>1</v>
      </c>
      <c r="AU66" s="89" t="str">
        <f t="shared" si="37"/>
        <v>0</v>
      </c>
      <c r="AV66" s="89" t="str">
        <f t="shared" si="37"/>
        <v>0</v>
      </c>
      <c r="AW66" s="89" t="str">
        <f t="shared" si="37"/>
        <v>0</v>
      </c>
      <c r="AX66" s="144" t="str">
        <f t="shared" si="37"/>
        <v>0</v>
      </c>
      <c r="AY66" s="144" t="str">
        <f t="shared" si="37"/>
        <v>0</v>
      </c>
      <c r="AZ66" s="144" t="str">
        <f t="shared" si="37"/>
        <v>0</v>
      </c>
      <c r="BA66" s="144" t="str">
        <f t="shared" si="37"/>
        <v>0</v>
      </c>
      <c r="BB66" s="144" t="str">
        <f t="shared" si="37"/>
        <v>1</v>
      </c>
      <c r="BC66" s="144" t="str">
        <f t="shared" si="37"/>
        <v>1</v>
      </c>
      <c r="BD66" s="144" t="str">
        <f t="shared" si="37"/>
        <v>1</v>
      </c>
      <c r="BE66" s="89" t="str">
        <f t="shared" si="37"/>
        <v>1</v>
      </c>
    </row>
    <row r="67" spans="1:57" ht="18">
      <c r="A67" s="102" t="s">
        <v>338</v>
      </c>
      <c r="B67" s="93" t="str">
        <f>B37</f>
        <v>1</v>
      </c>
      <c r="C67" s="89" t="str">
        <f t="shared" ref="C67:AC67" si="38">C37</f>
        <v>1</v>
      </c>
      <c r="D67" s="89" t="str">
        <f t="shared" si="38"/>
        <v>0</v>
      </c>
      <c r="E67" s="89" t="str">
        <f t="shared" si="38"/>
        <v>0</v>
      </c>
      <c r="F67" s="144" t="str">
        <f t="shared" si="38"/>
        <v>0</v>
      </c>
      <c r="G67" s="144" t="str">
        <f t="shared" si="38"/>
        <v>0</v>
      </c>
      <c r="H67" s="144" t="str">
        <f t="shared" si="38"/>
        <v>0</v>
      </c>
      <c r="I67" s="144" t="str">
        <f t="shared" si="38"/>
        <v>1</v>
      </c>
      <c r="J67" s="144" t="str">
        <f t="shared" si="38"/>
        <v>1</v>
      </c>
      <c r="K67" s="144" t="str">
        <f t="shared" si="38"/>
        <v>0</v>
      </c>
      <c r="L67" s="144" t="str">
        <f t="shared" si="38"/>
        <v>0</v>
      </c>
      <c r="M67" s="89" t="str">
        <f t="shared" si="38"/>
        <v>0</v>
      </c>
      <c r="N67" s="89" t="str">
        <f t="shared" si="38"/>
        <v>0</v>
      </c>
      <c r="O67" s="89" t="str">
        <f t="shared" si="38"/>
        <v>0</v>
      </c>
      <c r="P67" s="89" t="str">
        <f t="shared" si="38"/>
        <v>0</v>
      </c>
      <c r="Q67" s="89" t="str">
        <f t="shared" si="38"/>
        <v>0</v>
      </c>
      <c r="R67" s="89" t="str">
        <f t="shared" si="38"/>
        <v>0</v>
      </c>
      <c r="S67" s="89" t="str">
        <f t="shared" si="38"/>
        <v>0</v>
      </c>
      <c r="T67" s="144" t="str">
        <f t="shared" si="38"/>
        <v>0</v>
      </c>
      <c r="U67" s="144" t="str">
        <f t="shared" si="38"/>
        <v>0</v>
      </c>
      <c r="V67" s="144" t="str">
        <f t="shared" si="38"/>
        <v>0</v>
      </c>
      <c r="W67" s="144" t="str">
        <f t="shared" si="38"/>
        <v>0</v>
      </c>
      <c r="X67" s="144" t="str">
        <f t="shared" si="38"/>
        <v>1</v>
      </c>
      <c r="Y67" s="144" t="str">
        <f t="shared" si="38"/>
        <v>1</v>
      </c>
      <c r="Z67" s="144" t="str">
        <f t="shared" si="38"/>
        <v>1</v>
      </c>
      <c r="AA67" s="89" t="str">
        <f t="shared" si="38"/>
        <v>1</v>
      </c>
      <c r="AB67" s="89" t="str">
        <f t="shared" si="38"/>
        <v>1</v>
      </c>
      <c r="AC67" s="89" t="str">
        <f t="shared" si="38"/>
        <v>1</v>
      </c>
      <c r="AD67" s="89" t="str">
        <f>B38</f>
        <v>0</v>
      </c>
      <c r="AE67" s="89" t="str">
        <f t="shared" ref="AE67:BE67" si="39">C38</f>
        <v>0</v>
      </c>
      <c r="AF67" s="89" t="str">
        <f t="shared" si="39"/>
        <v>1</v>
      </c>
      <c r="AG67" s="89" t="str">
        <f t="shared" si="39"/>
        <v>1</v>
      </c>
      <c r="AH67" s="144" t="str">
        <f t="shared" si="39"/>
        <v>1</v>
      </c>
      <c r="AI67" s="144" t="str">
        <f t="shared" si="39"/>
        <v>0</v>
      </c>
      <c r="AJ67" s="144" t="str">
        <f t="shared" si="39"/>
        <v>1</v>
      </c>
      <c r="AK67" s="144" t="str">
        <f t="shared" si="39"/>
        <v>0</v>
      </c>
      <c r="AL67" s="144" t="str">
        <f t="shared" si="39"/>
        <v>0</v>
      </c>
      <c r="AM67" s="144" t="str">
        <f t="shared" si="39"/>
        <v>0</v>
      </c>
      <c r="AN67" s="144" t="str">
        <f t="shared" si="39"/>
        <v>0</v>
      </c>
      <c r="AO67" s="89" t="str">
        <f t="shared" si="39"/>
        <v>0</v>
      </c>
      <c r="AP67" s="89" t="str">
        <f t="shared" si="39"/>
        <v>0</v>
      </c>
      <c r="AQ67" s="89" t="str">
        <f t="shared" si="39"/>
        <v>0</v>
      </c>
      <c r="AR67" s="89" t="str">
        <f t="shared" si="39"/>
        <v>1</v>
      </c>
      <c r="AS67" s="89" t="str">
        <f t="shared" si="39"/>
        <v>0</v>
      </c>
      <c r="AT67" s="89" t="str">
        <f t="shared" si="39"/>
        <v>0</v>
      </c>
      <c r="AU67" s="89" t="str">
        <f t="shared" si="39"/>
        <v>0</v>
      </c>
      <c r="AV67" s="144" t="str">
        <f t="shared" si="39"/>
        <v>0</v>
      </c>
      <c r="AW67" s="144" t="str">
        <f t="shared" si="39"/>
        <v>0</v>
      </c>
      <c r="AX67" s="144" t="str">
        <f t="shared" si="39"/>
        <v>0</v>
      </c>
      <c r="AY67" s="144" t="str">
        <f t="shared" si="39"/>
        <v>0</v>
      </c>
      <c r="AZ67" s="144" t="str">
        <f t="shared" si="39"/>
        <v>1</v>
      </c>
      <c r="BA67" s="144" t="str">
        <f t="shared" si="39"/>
        <v>1</v>
      </c>
      <c r="BB67" s="144" t="str">
        <f t="shared" si="39"/>
        <v>1</v>
      </c>
      <c r="BC67" s="89" t="str">
        <f t="shared" si="39"/>
        <v>1</v>
      </c>
      <c r="BD67" s="89" t="str">
        <f t="shared" si="39"/>
        <v>0</v>
      </c>
      <c r="BE67" s="89" t="str">
        <f t="shared" si="39"/>
        <v>0</v>
      </c>
    </row>
    <row r="68" spans="1:57" ht="18">
      <c r="A68" s="102" t="s">
        <v>337</v>
      </c>
      <c r="B68" s="93" t="str">
        <f>B40</f>
        <v>0</v>
      </c>
      <c r="C68" s="89" t="str">
        <f t="shared" ref="C68:AC68" si="40">C40</f>
        <v>0</v>
      </c>
      <c r="D68" s="144" t="str">
        <f t="shared" si="40"/>
        <v>0</v>
      </c>
      <c r="E68" s="144" t="str">
        <f t="shared" si="40"/>
        <v>0</v>
      </c>
      <c r="F68" s="144" t="str">
        <f t="shared" si="40"/>
        <v>0</v>
      </c>
      <c r="G68" s="144" t="str">
        <f t="shared" si="40"/>
        <v>1</v>
      </c>
      <c r="H68" s="144" t="str">
        <f t="shared" si="40"/>
        <v>1</v>
      </c>
      <c r="I68" s="144" t="str">
        <f t="shared" si="40"/>
        <v>0</v>
      </c>
      <c r="J68" s="144" t="str">
        <f t="shared" si="40"/>
        <v>0</v>
      </c>
      <c r="K68" s="89" t="str">
        <f t="shared" si="40"/>
        <v>0</v>
      </c>
      <c r="L68" s="89" t="str">
        <f t="shared" si="40"/>
        <v>0</v>
      </c>
      <c r="M68" s="89" t="str">
        <f t="shared" si="40"/>
        <v>0</v>
      </c>
      <c r="N68" s="89" t="str">
        <f t="shared" si="40"/>
        <v>0</v>
      </c>
      <c r="O68" s="89" t="str">
        <f t="shared" si="40"/>
        <v>0</v>
      </c>
      <c r="P68" s="89" t="str">
        <f t="shared" si="40"/>
        <v>0</v>
      </c>
      <c r="Q68" s="89" t="str">
        <f t="shared" si="40"/>
        <v>0</v>
      </c>
      <c r="R68" s="144" t="str">
        <f t="shared" si="40"/>
        <v>0</v>
      </c>
      <c r="S68" s="144" t="str">
        <f t="shared" si="40"/>
        <v>0</v>
      </c>
      <c r="T68" s="144" t="str">
        <f t="shared" si="40"/>
        <v>0</v>
      </c>
      <c r="U68" s="144" t="str">
        <f t="shared" si="40"/>
        <v>0</v>
      </c>
      <c r="V68" s="144" t="str">
        <f t="shared" si="40"/>
        <v>1</v>
      </c>
      <c r="W68" s="144" t="str">
        <f t="shared" si="40"/>
        <v>1</v>
      </c>
      <c r="X68" s="144" t="str">
        <f t="shared" si="40"/>
        <v>1</v>
      </c>
      <c r="Y68" s="89" t="str">
        <f t="shared" si="40"/>
        <v>1</v>
      </c>
      <c r="Z68" s="89" t="str">
        <f t="shared" si="40"/>
        <v>1</v>
      </c>
      <c r="AA68" s="89" t="str">
        <f t="shared" si="40"/>
        <v>1</v>
      </c>
      <c r="AB68" s="89" t="str">
        <f t="shared" si="40"/>
        <v>1</v>
      </c>
      <c r="AC68" s="89" t="str">
        <f t="shared" si="40"/>
        <v>1</v>
      </c>
      <c r="AD68" s="89" t="str">
        <f>B41</f>
        <v>1</v>
      </c>
      <c r="AE68" s="89" t="str">
        <f t="shared" ref="AE68:BE68" si="41">C41</f>
        <v>1</v>
      </c>
      <c r="AF68" s="144" t="str">
        <f t="shared" si="41"/>
        <v>1</v>
      </c>
      <c r="AG68" s="144" t="str">
        <f t="shared" si="41"/>
        <v>0</v>
      </c>
      <c r="AH68" s="144" t="str">
        <f t="shared" si="41"/>
        <v>1</v>
      </c>
      <c r="AI68" s="144" t="str">
        <f t="shared" si="41"/>
        <v>0</v>
      </c>
      <c r="AJ68" s="144" t="str">
        <f t="shared" si="41"/>
        <v>0</v>
      </c>
      <c r="AK68" s="144" t="str">
        <f t="shared" si="41"/>
        <v>0</v>
      </c>
      <c r="AL68" s="144" t="str">
        <f t="shared" si="41"/>
        <v>0</v>
      </c>
      <c r="AM68" s="89" t="str">
        <f t="shared" si="41"/>
        <v>0</v>
      </c>
      <c r="AN68" s="89" t="str">
        <f t="shared" si="41"/>
        <v>0</v>
      </c>
      <c r="AO68" s="89" t="str">
        <f t="shared" si="41"/>
        <v>0</v>
      </c>
      <c r="AP68" s="89" t="str">
        <f t="shared" si="41"/>
        <v>1</v>
      </c>
      <c r="AQ68" s="89" t="str">
        <f t="shared" si="41"/>
        <v>0</v>
      </c>
      <c r="AR68" s="89" t="str">
        <f t="shared" si="41"/>
        <v>0</v>
      </c>
      <c r="AS68" s="89" t="str">
        <f t="shared" si="41"/>
        <v>0</v>
      </c>
      <c r="AT68" s="144" t="str">
        <f t="shared" si="41"/>
        <v>0</v>
      </c>
      <c r="AU68" s="144" t="str">
        <f t="shared" si="41"/>
        <v>0</v>
      </c>
      <c r="AV68" s="144" t="str">
        <f t="shared" si="41"/>
        <v>0</v>
      </c>
      <c r="AW68" s="144" t="str">
        <f t="shared" si="41"/>
        <v>0</v>
      </c>
      <c r="AX68" s="144" t="str">
        <f t="shared" si="41"/>
        <v>1</v>
      </c>
      <c r="AY68" s="144" t="str">
        <f t="shared" si="41"/>
        <v>1</v>
      </c>
      <c r="AZ68" s="144" t="str">
        <f t="shared" si="41"/>
        <v>1</v>
      </c>
      <c r="BA68" s="89" t="str">
        <f t="shared" si="41"/>
        <v>1</v>
      </c>
      <c r="BB68" s="89" t="str">
        <f t="shared" si="41"/>
        <v>0</v>
      </c>
      <c r="BC68" s="89" t="str">
        <f t="shared" si="41"/>
        <v>0</v>
      </c>
      <c r="BD68" s="89" t="str">
        <f t="shared" si="41"/>
        <v>0</v>
      </c>
      <c r="BE68" s="89" t="str">
        <f t="shared" si="41"/>
        <v>0</v>
      </c>
    </row>
    <row r="69" spans="1:57" ht="18">
      <c r="A69" s="102" t="s">
        <v>336</v>
      </c>
      <c r="B69" s="145" t="str">
        <f>B43</f>
        <v>0</v>
      </c>
      <c r="C69" s="144" t="str">
        <f t="shared" ref="C69:AC69" si="42">C43</f>
        <v>0</v>
      </c>
      <c r="D69" s="144" t="str">
        <f t="shared" si="42"/>
        <v>0</v>
      </c>
      <c r="E69" s="144" t="str">
        <f t="shared" si="42"/>
        <v>1</v>
      </c>
      <c r="F69" s="144" t="str">
        <f t="shared" si="42"/>
        <v>1</v>
      </c>
      <c r="G69" s="144" t="str">
        <f t="shared" si="42"/>
        <v>0</v>
      </c>
      <c r="H69" s="144" t="str">
        <f t="shared" si="42"/>
        <v>0</v>
      </c>
      <c r="I69" s="89" t="str">
        <f t="shared" si="42"/>
        <v>0</v>
      </c>
      <c r="J69" s="89" t="str">
        <f t="shared" si="42"/>
        <v>0</v>
      </c>
      <c r="K69" s="89" t="str">
        <f t="shared" si="42"/>
        <v>0</v>
      </c>
      <c r="L69" s="89" t="str">
        <f t="shared" si="42"/>
        <v>0</v>
      </c>
      <c r="M69" s="89" t="str">
        <f t="shared" si="42"/>
        <v>0</v>
      </c>
      <c r="N69" s="89" t="str">
        <f t="shared" si="42"/>
        <v>0</v>
      </c>
      <c r="O69" s="89" t="str">
        <f t="shared" si="42"/>
        <v>0</v>
      </c>
      <c r="P69" s="144" t="str">
        <f t="shared" si="42"/>
        <v>0</v>
      </c>
      <c r="Q69" s="144" t="str">
        <f t="shared" si="42"/>
        <v>0</v>
      </c>
      <c r="R69" s="144" t="str">
        <f t="shared" si="42"/>
        <v>0</v>
      </c>
      <c r="S69" s="144" t="str">
        <f t="shared" si="42"/>
        <v>0</v>
      </c>
      <c r="T69" s="144" t="str">
        <f t="shared" si="42"/>
        <v>1</v>
      </c>
      <c r="U69" s="144" t="str">
        <f t="shared" si="42"/>
        <v>1</v>
      </c>
      <c r="V69" s="144" t="str">
        <f t="shared" si="42"/>
        <v>1</v>
      </c>
      <c r="W69" s="89" t="str">
        <f t="shared" si="42"/>
        <v>1</v>
      </c>
      <c r="X69" s="89" t="str">
        <f t="shared" si="42"/>
        <v>1</v>
      </c>
      <c r="Y69" s="89" t="str">
        <f t="shared" si="42"/>
        <v>1</v>
      </c>
      <c r="Z69" s="89" t="str">
        <f t="shared" si="42"/>
        <v>1</v>
      </c>
      <c r="AA69" s="89" t="str">
        <f t="shared" si="42"/>
        <v>1</v>
      </c>
      <c r="AB69" s="89" t="str">
        <f t="shared" si="42"/>
        <v>0</v>
      </c>
      <c r="AC69" s="89" t="str">
        <f t="shared" si="42"/>
        <v>0</v>
      </c>
      <c r="AD69" s="144" t="str">
        <f>B44</f>
        <v>1</v>
      </c>
      <c r="AE69" s="144" t="str">
        <f t="shared" ref="AE69:BE69" si="43">C44</f>
        <v>0</v>
      </c>
      <c r="AF69" s="144" t="str">
        <f t="shared" si="43"/>
        <v>1</v>
      </c>
      <c r="AG69" s="144" t="str">
        <f t="shared" si="43"/>
        <v>0</v>
      </c>
      <c r="AH69" s="144" t="str">
        <f t="shared" si="43"/>
        <v>0</v>
      </c>
      <c r="AI69" s="144" t="str">
        <f t="shared" si="43"/>
        <v>0</v>
      </c>
      <c r="AJ69" s="144" t="str">
        <f t="shared" si="43"/>
        <v>0</v>
      </c>
      <c r="AK69" s="89" t="str">
        <f t="shared" si="43"/>
        <v>0</v>
      </c>
      <c r="AL69" s="89" t="str">
        <f t="shared" si="43"/>
        <v>0</v>
      </c>
      <c r="AM69" s="89" t="str">
        <f t="shared" si="43"/>
        <v>0</v>
      </c>
      <c r="AN69" s="89" t="str">
        <f t="shared" si="43"/>
        <v>1</v>
      </c>
      <c r="AO69" s="89" t="str">
        <f t="shared" si="43"/>
        <v>0</v>
      </c>
      <c r="AP69" s="89" t="str">
        <f t="shared" si="43"/>
        <v>0</v>
      </c>
      <c r="AQ69" s="89" t="str">
        <f t="shared" si="43"/>
        <v>0</v>
      </c>
      <c r="AR69" s="144" t="str">
        <f t="shared" si="43"/>
        <v>0</v>
      </c>
      <c r="AS69" s="144" t="str">
        <f t="shared" si="43"/>
        <v>0</v>
      </c>
      <c r="AT69" s="144" t="str">
        <f t="shared" si="43"/>
        <v>0</v>
      </c>
      <c r="AU69" s="144" t="str">
        <f t="shared" si="43"/>
        <v>0</v>
      </c>
      <c r="AV69" s="144" t="str">
        <f t="shared" si="43"/>
        <v>1</v>
      </c>
      <c r="AW69" s="144" t="str">
        <f t="shared" si="43"/>
        <v>1</v>
      </c>
      <c r="AX69" s="144" t="str">
        <f t="shared" si="43"/>
        <v>1</v>
      </c>
      <c r="AY69" s="89" t="str">
        <f t="shared" si="43"/>
        <v>1</v>
      </c>
      <c r="AZ69" s="89" t="str">
        <f t="shared" si="43"/>
        <v>0</v>
      </c>
      <c r="BA69" s="89" t="str">
        <f t="shared" si="43"/>
        <v>0</v>
      </c>
      <c r="BB69" s="89" t="str">
        <f t="shared" si="43"/>
        <v>0</v>
      </c>
      <c r="BC69" s="89" t="str">
        <f t="shared" si="43"/>
        <v>0</v>
      </c>
      <c r="BD69" s="89" t="str">
        <f t="shared" si="43"/>
        <v>1</v>
      </c>
      <c r="BE69" s="89" t="str">
        <f t="shared" si="43"/>
        <v>1</v>
      </c>
    </row>
    <row r="70" spans="1:57" ht="18">
      <c r="A70" s="102" t="s">
        <v>335</v>
      </c>
      <c r="B70" s="145" t="str">
        <f>B46</f>
        <v>0</v>
      </c>
      <c r="C70" s="144" t="str">
        <f t="shared" ref="C70:AC70" si="44">C46</f>
        <v>1</v>
      </c>
      <c r="D70" s="144" t="str">
        <f t="shared" si="44"/>
        <v>1</v>
      </c>
      <c r="E70" s="144" t="str">
        <f t="shared" si="44"/>
        <v>0</v>
      </c>
      <c r="F70" s="144" t="str">
        <f t="shared" si="44"/>
        <v>0</v>
      </c>
      <c r="G70" s="89" t="str">
        <f t="shared" si="44"/>
        <v>0</v>
      </c>
      <c r="H70" s="89" t="str">
        <f t="shared" si="44"/>
        <v>0</v>
      </c>
      <c r="I70" s="89" t="str">
        <f t="shared" si="44"/>
        <v>0</v>
      </c>
      <c r="J70" s="89" t="str">
        <f t="shared" si="44"/>
        <v>0</v>
      </c>
      <c r="K70" s="89" t="str">
        <f t="shared" si="44"/>
        <v>0</v>
      </c>
      <c r="L70" s="89" t="str">
        <f t="shared" si="44"/>
        <v>0</v>
      </c>
      <c r="M70" s="89" t="str">
        <f t="shared" si="44"/>
        <v>0</v>
      </c>
      <c r="N70" s="144" t="str">
        <f t="shared" si="44"/>
        <v>0</v>
      </c>
      <c r="O70" s="144" t="str">
        <f t="shared" si="44"/>
        <v>0</v>
      </c>
      <c r="P70" s="144" t="str">
        <f t="shared" si="44"/>
        <v>0</v>
      </c>
      <c r="Q70" s="144" t="str">
        <f t="shared" si="44"/>
        <v>0</v>
      </c>
      <c r="R70" s="144" t="str">
        <f t="shared" si="44"/>
        <v>1</v>
      </c>
      <c r="S70" s="144" t="str">
        <f t="shared" si="44"/>
        <v>1</v>
      </c>
      <c r="T70" s="144" t="str">
        <f t="shared" si="44"/>
        <v>1</v>
      </c>
      <c r="U70" s="89" t="str">
        <f t="shared" si="44"/>
        <v>1</v>
      </c>
      <c r="V70" s="89" t="str">
        <f t="shared" si="44"/>
        <v>1</v>
      </c>
      <c r="W70" s="89" t="str">
        <f t="shared" si="44"/>
        <v>1</v>
      </c>
      <c r="X70" s="89" t="str">
        <f t="shared" si="44"/>
        <v>1</v>
      </c>
      <c r="Y70" s="89" t="str">
        <f t="shared" si="44"/>
        <v>1</v>
      </c>
      <c r="Z70" s="89" t="str">
        <f t="shared" si="44"/>
        <v>0</v>
      </c>
      <c r="AA70" s="89" t="str">
        <f t="shared" si="44"/>
        <v>0</v>
      </c>
      <c r="AB70" s="144" t="str">
        <f t="shared" si="44"/>
        <v>0</v>
      </c>
      <c r="AC70" s="144" t="str">
        <f t="shared" si="44"/>
        <v>0</v>
      </c>
      <c r="AD70" s="144" t="str">
        <f>B47</f>
        <v>1</v>
      </c>
      <c r="AE70" s="144" t="str">
        <f t="shared" ref="AE70:BE70" si="45">C47</f>
        <v>0</v>
      </c>
      <c r="AF70" s="144" t="str">
        <f t="shared" si="45"/>
        <v>0</v>
      </c>
      <c r="AG70" s="144" t="str">
        <f t="shared" si="45"/>
        <v>0</v>
      </c>
      <c r="AH70" s="144" t="str">
        <f t="shared" si="45"/>
        <v>0</v>
      </c>
      <c r="AI70" s="89" t="str">
        <f t="shared" si="45"/>
        <v>0</v>
      </c>
      <c r="AJ70" s="89" t="str">
        <f t="shared" si="45"/>
        <v>0</v>
      </c>
      <c r="AK70" s="89" t="str">
        <f t="shared" si="45"/>
        <v>0</v>
      </c>
      <c r="AL70" s="89" t="str">
        <f t="shared" si="45"/>
        <v>1</v>
      </c>
      <c r="AM70" s="89" t="str">
        <f t="shared" si="45"/>
        <v>0</v>
      </c>
      <c r="AN70" s="89" t="str">
        <f t="shared" si="45"/>
        <v>0</v>
      </c>
      <c r="AO70" s="89" t="str">
        <f t="shared" si="45"/>
        <v>0</v>
      </c>
      <c r="AP70" s="144" t="str">
        <f t="shared" si="45"/>
        <v>0</v>
      </c>
      <c r="AQ70" s="144" t="str">
        <f t="shared" si="45"/>
        <v>0</v>
      </c>
      <c r="AR70" s="144" t="str">
        <f t="shared" si="45"/>
        <v>0</v>
      </c>
      <c r="AS70" s="144" t="str">
        <f t="shared" si="45"/>
        <v>0</v>
      </c>
      <c r="AT70" s="144" t="str">
        <f t="shared" si="45"/>
        <v>1</v>
      </c>
      <c r="AU70" s="144" t="str">
        <f t="shared" si="45"/>
        <v>1</v>
      </c>
      <c r="AV70" s="144" t="str">
        <f t="shared" si="45"/>
        <v>1</v>
      </c>
      <c r="AW70" s="89" t="str">
        <f t="shared" si="45"/>
        <v>1</v>
      </c>
      <c r="AX70" s="89" t="str">
        <f t="shared" si="45"/>
        <v>0</v>
      </c>
      <c r="AY70" s="89" t="str">
        <f t="shared" si="45"/>
        <v>0</v>
      </c>
      <c r="AZ70" s="89" t="str">
        <f t="shared" si="45"/>
        <v>0</v>
      </c>
      <c r="BA70" s="89" t="str">
        <f t="shared" si="45"/>
        <v>0</v>
      </c>
      <c r="BB70" s="89" t="str">
        <f t="shared" si="45"/>
        <v>1</v>
      </c>
      <c r="BC70" s="89" t="str">
        <f t="shared" si="45"/>
        <v>1</v>
      </c>
      <c r="BD70" s="144" t="str">
        <f t="shared" si="45"/>
        <v>1</v>
      </c>
      <c r="BE70" s="144" t="str">
        <f t="shared" si="45"/>
        <v>0</v>
      </c>
    </row>
    <row r="71" spans="1:57" ht="18">
      <c r="A71" s="102" t="s">
        <v>334</v>
      </c>
      <c r="B71" s="145" t="str">
        <f>B49</f>
        <v>1</v>
      </c>
      <c r="C71" s="144" t="str">
        <f t="shared" ref="C71:AC71" si="46">C49</f>
        <v>0</v>
      </c>
      <c r="D71" s="144" t="str">
        <f t="shared" si="46"/>
        <v>0</v>
      </c>
      <c r="E71" s="89" t="str">
        <f t="shared" si="46"/>
        <v>0</v>
      </c>
      <c r="F71" s="89" t="str">
        <f t="shared" si="46"/>
        <v>0</v>
      </c>
      <c r="G71" s="89" t="str">
        <f t="shared" si="46"/>
        <v>0</v>
      </c>
      <c r="H71" s="89" t="str">
        <f t="shared" si="46"/>
        <v>0</v>
      </c>
      <c r="I71" s="89" t="str">
        <f t="shared" si="46"/>
        <v>0</v>
      </c>
      <c r="J71" s="89" t="str">
        <f t="shared" si="46"/>
        <v>0</v>
      </c>
      <c r="K71" s="89" t="str">
        <f t="shared" si="46"/>
        <v>0</v>
      </c>
      <c r="L71" s="144" t="str">
        <f t="shared" si="46"/>
        <v>0</v>
      </c>
      <c r="M71" s="144" t="str">
        <f t="shared" si="46"/>
        <v>0</v>
      </c>
      <c r="N71" s="144" t="str">
        <f t="shared" si="46"/>
        <v>0</v>
      </c>
      <c r="O71" s="144" t="str">
        <f t="shared" si="46"/>
        <v>0</v>
      </c>
      <c r="P71" s="144" t="str">
        <f t="shared" si="46"/>
        <v>1</v>
      </c>
      <c r="Q71" s="144" t="str">
        <f t="shared" si="46"/>
        <v>1</v>
      </c>
      <c r="R71" s="144" t="str">
        <f t="shared" si="46"/>
        <v>1</v>
      </c>
      <c r="S71" s="89" t="str">
        <f t="shared" si="46"/>
        <v>1</v>
      </c>
      <c r="T71" s="89" t="str">
        <f t="shared" si="46"/>
        <v>1</v>
      </c>
      <c r="U71" s="89" t="str">
        <f t="shared" si="46"/>
        <v>1</v>
      </c>
      <c r="V71" s="89" t="str">
        <f t="shared" si="46"/>
        <v>1</v>
      </c>
      <c r="W71" s="89" t="str">
        <f t="shared" si="46"/>
        <v>1</v>
      </c>
      <c r="X71" s="89" t="str">
        <f t="shared" si="46"/>
        <v>0</v>
      </c>
      <c r="Y71" s="89" t="str">
        <f t="shared" si="46"/>
        <v>0</v>
      </c>
      <c r="Z71" s="144" t="str">
        <f t="shared" si="46"/>
        <v>0</v>
      </c>
      <c r="AA71" s="144" t="str">
        <f t="shared" si="46"/>
        <v>0</v>
      </c>
      <c r="AB71" s="144" t="str">
        <f t="shared" si="46"/>
        <v>0</v>
      </c>
      <c r="AC71" s="144" t="str">
        <f t="shared" si="46"/>
        <v>1</v>
      </c>
      <c r="AD71" s="144" t="str">
        <f>B50</f>
        <v>0</v>
      </c>
      <c r="AE71" s="144" t="str">
        <f t="shared" ref="AE71:BE71" si="47">C50</f>
        <v>0</v>
      </c>
      <c r="AF71" s="144" t="str">
        <f t="shared" si="47"/>
        <v>0</v>
      </c>
      <c r="AG71" s="89" t="str">
        <f t="shared" si="47"/>
        <v>0</v>
      </c>
      <c r="AH71" s="89" t="str">
        <f t="shared" si="47"/>
        <v>0</v>
      </c>
      <c r="AI71" s="89" t="str">
        <f t="shared" si="47"/>
        <v>0</v>
      </c>
      <c r="AJ71" s="89" t="str">
        <f t="shared" si="47"/>
        <v>1</v>
      </c>
      <c r="AK71" s="89" t="str">
        <f t="shared" si="47"/>
        <v>0</v>
      </c>
      <c r="AL71" s="89" t="str">
        <f t="shared" si="47"/>
        <v>0</v>
      </c>
      <c r="AM71" s="89" t="str">
        <f t="shared" si="47"/>
        <v>0</v>
      </c>
      <c r="AN71" s="144" t="str">
        <f t="shared" si="47"/>
        <v>0</v>
      </c>
      <c r="AO71" s="144" t="str">
        <f t="shared" si="47"/>
        <v>0</v>
      </c>
      <c r="AP71" s="144" t="str">
        <f t="shared" si="47"/>
        <v>0</v>
      </c>
      <c r="AQ71" s="144" t="str">
        <f t="shared" si="47"/>
        <v>0</v>
      </c>
      <c r="AR71" s="144" t="str">
        <f t="shared" si="47"/>
        <v>1</v>
      </c>
      <c r="AS71" s="144" t="str">
        <f t="shared" si="47"/>
        <v>1</v>
      </c>
      <c r="AT71" s="144" t="str">
        <f t="shared" si="47"/>
        <v>1</v>
      </c>
      <c r="AU71" s="89" t="str">
        <f t="shared" si="47"/>
        <v>1</v>
      </c>
      <c r="AV71" s="89" t="str">
        <f t="shared" si="47"/>
        <v>0</v>
      </c>
      <c r="AW71" s="89" t="str">
        <f t="shared" si="47"/>
        <v>0</v>
      </c>
      <c r="AX71" s="89" t="str">
        <f t="shared" si="47"/>
        <v>0</v>
      </c>
      <c r="AY71" s="89" t="str">
        <f t="shared" si="47"/>
        <v>0</v>
      </c>
      <c r="AZ71" s="89" t="str">
        <f t="shared" si="47"/>
        <v>1</v>
      </c>
      <c r="BA71" s="89" t="str">
        <f t="shared" si="47"/>
        <v>1</v>
      </c>
      <c r="BB71" s="144" t="str">
        <f t="shared" si="47"/>
        <v>1</v>
      </c>
      <c r="BC71" s="144" t="str">
        <f t="shared" si="47"/>
        <v>0</v>
      </c>
      <c r="BD71" s="144" t="str">
        <f t="shared" si="47"/>
        <v>1</v>
      </c>
      <c r="BE71" s="144" t="str">
        <f t="shared" si="47"/>
        <v>0</v>
      </c>
    </row>
    <row r="72" spans="1:57" ht="18">
      <c r="A72" s="102" t="s">
        <v>333</v>
      </c>
      <c r="B72" s="145" t="str">
        <f>B52</f>
        <v>0</v>
      </c>
      <c r="C72" s="89" t="str">
        <f t="shared" ref="C72:AC72" si="48">C52</f>
        <v>0</v>
      </c>
      <c r="D72" s="89" t="str">
        <f t="shared" si="48"/>
        <v>0</v>
      </c>
      <c r="E72" s="89" t="str">
        <f t="shared" si="48"/>
        <v>0</v>
      </c>
      <c r="F72" s="89" t="str">
        <f t="shared" si="48"/>
        <v>0</v>
      </c>
      <c r="G72" s="89" t="str">
        <f t="shared" si="48"/>
        <v>0</v>
      </c>
      <c r="H72" s="89" t="str">
        <f t="shared" si="48"/>
        <v>0</v>
      </c>
      <c r="I72" s="89" t="str">
        <f t="shared" si="48"/>
        <v>0</v>
      </c>
      <c r="J72" s="144" t="str">
        <f t="shared" si="48"/>
        <v>0</v>
      </c>
      <c r="K72" s="144" t="str">
        <f t="shared" si="48"/>
        <v>0</v>
      </c>
      <c r="L72" s="144" t="str">
        <f t="shared" si="48"/>
        <v>0</v>
      </c>
      <c r="M72" s="144" t="str">
        <f t="shared" si="48"/>
        <v>0</v>
      </c>
      <c r="N72" s="144" t="str">
        <f t="shared" si="48"/>
        <v>1</v>
      </c>
      <c r="O72" s="144" t="str">
        <f t="shared" si="48"/>
        <v>1</v>
      </c>
      <c r="P72" s="144" t="str">
        <f t="shared" si="48"/>
        <v>1</v>
      </c>
      <c r="Q72" s="89" t="str">
        <f t="shared" si="48"/>
        <v>1</v>
      </c>
      <c r="R72" s="89" t="str">
        <f t="shared" si="48"/>
        <v>1</v>
      </c>
      <c r="S72" s="89" t="str">
        <f t="shared" si="48"/>
        <v>1</v>
      </c>
      <c r="T72" s="89" t="str">
        <f t="shared" si="48"/>
        <v>1</v>
      </c>
      <c r="U72" s="89" t="str">
        <f t="shared" si="48"/>
        <v>1</v>
      </c>
      <c r="V72" s="89" t="str">
        <f t="shared" si="48"/>
        <v>0</v>
      </c>
      <c r="W72" s="89" t="str">
        <f t="shared" si="48"/>
        <v>0</v>
      </c>
      <c r="X72" s="144" t="str">
        <f t="shared" si="48"/>
        <v>0</v>
      </c>
      <c r="Y72" s="144" t="str">
        <f t="shared" si="48"/>
        <v>0</v>
      </c>
      <c r="Z72" s="144" t="str">
        <f t="shared" si="48"/>
        <v>0</v>
      </c>
      <c r="AA72" s="144" t="str">
        <f t="shared" si="48"/>
        <v>1</v>
      </c>
      <c r="AB72" s="144" t="str">
        <f t="shared" si="48"/>
        <v>1</v>
      </c>
      <c r="AC72" s="144" t="str">
        <f t="shared" si="48"/>
        <v>0</v>
      </c>
      <c r="AD72" s="144" t="str">
        <f>B53</f>
        <v>0</v>
      </c>
      <c r="AE72" s="89" t="str">
        <f t="shared" ref="AE72:BE72" si="49">C53</f>
        <v>0</v>
      </c>
      <c r="AF72" s="89" t="str">
        <f t="shared" si="49"/>
        <v>0</v>
      </c>
      <c r="AG72" s="89" t="str">
        <f t="shared" si="49"/>
        <v>0</v>
      </c>
      <c r="AH72" s="89" t="str">
        <f t="shared" si="49"/>
        <v>1</v>
      </c>
      <c r="AI72" s="89" t="str">
        <f t="shared" si="49"/>
        <v>0</v>
      </c>
      <c r="AJ72" s="89" t="str">
        <f t="shared" si="49"/>
        <v>0</v>
      </c>
      <c r="AK72" s="89" t="str">
        <f t="shared" si="49"/>
        <v>0</v>
      </c>
      <c r="AL72" s="144" t="str">
        <f t="shared" si="49"/>
        <v>0</v>
      </c>
      <c r="AM72" s="144" t="str">
        <f t="shared" si="49"/>
        <v>0</v>
      </c>
      <c r="AN72" s="144" t="str">
        <f t="shared" si="49"/>
        <v>0</v>
      </c>
      <c r="AO72" s="144" t="str">
        <f t="shared" si="49"/>
        <v>0</v>
      </c>
      <c r="AP72" s="144" t="str">
        <f t="shared" si="49"/>
        <v>1</v>
      </c>
      <c r="AQ72" s="144" t="str">
        <f t="shared" si="49"/>
        <v>1</v>
      </c>
      <c r="AR72" s="144" t="str">
        <f t="shared" si="49"/>
        <v>1</v>
      </c>
      <c r="AS72" s="89" t="str">
        <f t="shared" si="49"/>
        <v>1</v>
      </c>
      <c r="AT72" s="89" t="str">
        <f t="shared" si="49"/>
        <v>0</v>
      </c>
      <c r="AU72" s="89" t="str">
        <f t="shared" si="49"/>
        <v>0</v>
      </c>
      <c r="AV72" s="89" t="str">
        <f t="shared" si="49"/>
        <v>0</v>
      </c>
      <c r="AW72" s="89" t="str">
        <f t="shared" si="49"/>
        <v>0</v>
      </c>
      <c r="AX72" s="89" t="str">
        <f t="shared" si="49"/>
        <v>1</v>
      </c>
      <c r="AY72" s="89" t="str">
        <f t="shared" si="49"/>
        <v>1</v>
      </c>
      <c r="AZ72" s="144" t="str">
        <f t="shared" si="49"/>
        <v>1</v>
      </c>
      <c r="BA72" s="144" t="str">
        <f t="shared" si="49"/>
        <v>0</v>
      </c>
      <c r="BB72" s="144" t="str">
        <f t="shared" si="49"/>
        <v>1</v>
      </c>
      <c r="BC72" s="144" t="str">
        <f t="shared" si="49"/>
        <v>0</v>
      </c>
      <c r="BD72" s="144" t="str">
        <f t="shared" si="49"/>
        <v>0</v>
      </c>
      <c r="BE72" s="144" t="str">
        <f t="shared" si="49"/>
        <v>0</v>
      </c>
    </row>
    <row r="73" spans="1:57" ht="18.75" thickBot="1">
      <c r="A73" s="103" t="s">
        <v>316</v>
      </c>
      <c r="B73" s="146" t="str">
        <f>B55</f>
        <v>0</v>
      </c>
      <c r="C73" s="147" t="str">
        <f t="shared" ref="C73:AC73" si="50">C55</f>
        <v>0</v>
      </c>
      <c r="D73" s="147" t="str">
        <f t="shared" si="50"/>
        <v>0</v>
      </c>
      <c r="E73" s="147" t="str">
        <f t="shared" si="50"/>
        <v>0</v>
      </c>
      <c r="F73" s="147" t="str">
        <f t="shared" si="50"/>
        <v>0</v>
      </c>
      <c r="G73" s="147" t="str">
        <f t="shared" si="50"/>
        <v>0</v>
      </c>
      <c r="H73" s="147" t="str">
        <f t="shared" si="50"/>
        <v>0</v>
      </c>
      <c r="I73" s="148" t="str">
        <f t="shared" si="50"/>
        <v>0</v>
      </c>
      <c r="J73" s="148" t="str">
        <f t="shared" si="50"/>
        <v>0</v>
      </c>
      <c r="K73" s="148" t="str">
        <f t="shared" si="50"/>
        <v>0</v>
      </c>
      <c r="L73" s="148" t="str">
        <f t="shared" si="50"/>
        <v>0</v>
      </c>
      <c r="M73" s="148" t="str">
        <f t="shared" si="50"/>
        <v>1</v>
      </c>
      <c r="N73" s="148" t="str">
        <f t="shared" si="50"/>
        <v>1</v>
      </c>
      <c r="O73" s="148" t="str">
        <f t="shared" si="50"/>
        <v>1</v>
      </c>
      <c r="P73" s="147" t="str">
        <f t="shared" si="50"/>
        <v>1</v>
      </c>
      <c r="Q73" s="147" t="str">
        <f t="shared" si="50"/>
        <v>1</v>
      </c>
      <c r="R73" s="147" t="str">
        <f t="shared" si="50"/>
        <v>1</v>
      </c>
      <c r="S73" s="147" t="str">
        <f t="shared" si="50"/>
        <v>1</v>
      </c>
      <c r="T73" s="147" t="str">
        <f t="shared" si="50"/>
        <v>1</v>
      </c>
      <c r="U73" s="147" t="str">
        <f t="shared" si="50"/>
        <v>0</v>
      </c>
      <c r="V73" s="147" t="str">
        <f t="shared" si="50"/>
        <v>0</v>
      </c>
      <c r="W73" s="148" t="str">
        <f t="shared" si="50"/>
        <v>0</v>
      </c>
      <c r="X73" s="148" t="str">
        <f t="shared" si="50"/>
        <v>0</v>
      </c>
      <c r="Y73" s="148" t="str">
        <f t="shared" si="50"/>
        <v>0</v>
      </c>
      <c r="Z73" s="148" t="str">
        <f t="shared" si="50"/>
        <v>1</v>
      </c>
      <c r="AA73" s="148" t="str">
        <f t="shared" si="50"/>
        <v>1</v>
      </c>
      <c r="AB73" s="148" t="str">
        <f t="shared" si="50"/>
        <v>0</v>
      </c>
      <c r="AC73" s="148" t="str">
        <f t="shared" si="50"/>
        <v>0</v>
      </c>
      <c r="AD73" s="147" t="str">
        <f>B56</f>
        <v>0</v>
      </c>
      <c r="AE73" s="147" t="str">
        <f t="shared" ref="AE73:BE73" si="51">C56</f>
        <v>0</v>
      </c>
      <c r="AF73" s="147" t="str">
        <f t="shared" si="51"/>
        <v>0</v>
      </c>
      <c r="AG73" s="147" t="str">
        <f t="shared" si="51"/>
        <v>1</v>
      </c>
      <c r="AH73" s="147" t="str">
        <f t="shared" si="51"/>
        <v>0</v>
      </c>
      <c r="AI73" s="147" t="str">
        <f t="shared" si="51"/>
        <v>0</v>
      </c>
      <c r="AJ73" s="147" t="str">
        <f t="shared" si="51"/>
        <v>0</v>
      </c>
      <c r="AK73" s="148" t="str">
        <f t="shared" si="51"/>
        <v>0</v>
      </c>
      <c r="AL73" s="148" t="str">
        <f t="shared" si="51"/>
        <v>0</v>
      </c>
      <c r="AM73" s="148" t="str">
        <f t="shared" si="51"/>
        <v>0</v>
      </c>
      <c r="AN73" s="148" t="str">
        <f t="shared" si="51"/>
        <v>0</v>
      </c>
      <c r="AO73" s="148" t="str">
        <f t="shared" si="51"/>
        <v>1</v>
      </c>
      <c r="AP73" s="148" t="str">
        <f t="shared" si="51"/>
        <v>1</v>
      </c>
      <c r="AQ73" s="148" t="str">
        <f t="shared" si="51"/>
        <v>1</v>
      </c>
      <c r="AR73" s="147" t="str">
        <f t="shared" si="51"/>
        <v>1</v>
      </c>
      <c r="AS73" s="147" t="str">
        <f t="shared" si="51"/>
        <v>0</v>
      </c>
      <c r="AT73" s="147" t="str">
        <f t="shared" si="51"/>
        <v>0</v>
      </c>
      <c r="AU73" s="147" t="str">
        <f t="shared" si="51"/>
        <v>0</v>
      </c>
      <c r="AV73" s="147" t="str">
        <f t="shared" si="51"/>
        <v>0</v>
      </c>
      <c r="AW73" s="147" t="str">
        <f t="shared" si="51"/>
        <v>1</v>
      </c>
      <c r="AX73" s="89" t="str">
        <f t="shared" si="51"/>
        <v>1</v>
      </c>
      <c r="AY73" s="144" t="str">
        <f t="shared" si="51"/>
        <v>1</v>
      </c>
      <c r="AZ73" s="144" t="str">
        <f t="shared" si="51"/>
        <v>0</v>
      </c>
      <c r="BA73" s="144" t="str">
        <f t="shared" si="51"/>
        <v>1</v>
      </c>
      <c r="BB73" s="144" t="str">
        <f t="shared" si="51"/>
        <v>0</v>
      </c>
      <c r="BC73" s="144" t="str">
        <f t="shared" si="51"/>
        <v>0</v>
      </c>
      <c r="BD73" s="144" t="str">
        <f t="shared" si="51"/>
        <v>0</v>
      </c>
      <c r="BE73" s="144" t="str">
        <f t="shared" si="51"/>
        <v>0</v>
      </c>
    </row>
    <row r="74" spans="1:57" ht="16.5" thickBot="1">
      <c r="A74" s="402" t="s">
        <v>125</v>
      </c>
      <c r="B74" s="403"/>
      <c r="C74" s="403"/>
      <c r="D74" s="403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3"/>
      <c r="AI74" s="403"/>
      <c r="AJ74" s="403"/>
      <c r="AK74" s="403"/>
      <c r="AL74" s="403"/>
      <c r="AM74" s="403"/>
      <c r="AN74" s="403"/>
      <c r="AO74" s="403"/>
      <c r="AP74" s="403"/>
      <c r="AQ74" s="403"/>
      <c r="AR74" s="403"/>
      <c r="AS74" s="403"/>
      <c r="AT74" s="403"/>
      <c r="AU74" s="403"/>
      <c r="AV74" s="403"/>
      <c r="AW74" s="404"/>
    </row>
    <row r="75" spans="1:57" ht="18">
      <c r="A75" s="107" t="s">
        <v>317</v>
      </c>
      <c r="B75" s="104" t="str">
        <f>HLOOKUP(B$3,$B$1:$BE$73,58,FALSE)</f>
        <v>1</v>
      </c>
      <c r="C75" s="74" t="str">
        <f t="shared" ref="C75:AW75" si="52">HLOOKUP(C$3,$B$1:$BE$73,58,FALSE)</f>
        <v>1</v>
      </c>
      <c r="D75" s="74" t="str">
        <f t="shared" si="52"/>
        <v>1</v>
      </c>
      <c r="E75" s="74" t="str">
        <f t="shared" si="52"/>
        <v>1</v>
      </c>
      <c r="F75" s="74" t="str">
        <f t="shared" si="52"/>
        <v>0</v>
      </c>
      <c r="G75" s="74" t="str">
        <f t="shared" si="52"/>
        <v>0</v>
      </c>
      <c r="H75" s="75" t="str">
        <f t="shared" si="52"/>
        <v>0</v>
      </c>
      <c r="I75" s="75" t="str">
        <f t="shared" si="52"/>
        <v>0</v>
      </c>
      <c r="J75" s="75" t="str">
        <f t="shared" si="52"/>
        <v>1</v>
      </c>
      <c r="K75" s="75" t="str">
        <f t="shared" si="52"/>
        <v>0</v>
      </c>
      <c r="L75" s="75" t="str">
        <f t="shared" si="52"/>
        <v>0</v>
      </c>
      <c r="M75" s="75" t="str">
        <f t="shared" si="52"/>
        <v>0</v>
      </c>
      <c r="N75" s="74" t="str">
        <f t="shared" si="52"/>
        <v>0</v>
      </c>
      <c r="O75" s="74" t="str">
        <f t="shared" si="52"/>
        <v>0</v>
      </c>
      <c r="P75" s="74" t="str">
        <f t="shared" si="52"/>
        <v>1</v>
      </c>
      <c r="Q75" s="74" t="str">
        <f t="shared" si="52"/>
        <v>0</v>
      </c>
      <c r="R75" s="74" t="str">
        <f t="shared" si="52"/>
        <v>0</v>
      </c>
      <c r="S75" s="74" t="str">
        <f t="shared" si="52"/>
        <v>0</v>
      </c>
      <c r="T75" s="75" t="str">
        <f t="shared" si="52"/>
        <v>1</v>
      </c>
      <c r="U75" s="75" t="str">
        <f t="shared" si="52"/>
        <v>0</v>
      </c>
      <c r="V75" s="75" t="str">
        <f t="shared" si="52"/>
        <v>0</v>
      </c>
      <c r="W75" s="75" t="str">
        <f t="shared" si="52"/>
        <v>0</v>
      </c>
      <c r="X75" s="75" t="str">
        <f t="shared" si="52"/>
        <v>1</v>
      </c>
      <c r="Y75" s="75" t="str">
        <f t="shared" si="52"/>
        <v>0</v>
      </c>
      <c r="Z75" s="74" t="str">
        <f t="shared" si="52"/>
        <v>1</v>
      </c>
      <c r="AA75" s="74" t="str">
        <f t="shared" si="52"/>
        <v>0</v>
      </c>
      <c r="AB75" s="74" t="str">
        <f t="shared" si="52"/>
        <v>1</v>
      </c>
      <c r="AC75" s="74" t="str">
        <f t="shared" si="52"/>
        <v>0</v>
      </c>
      <c r="AD75" s="74" t="str">
        <f t="shared" si="52"/>
        <v>1</v>
      </c>
      <c r="AE75" s="74" t="str">
        <f t="shared" si="52"/>
        <v>0</v>
      </c>
      <c r="AF75" s="75" t="str">
        <f t="shared" si="52"/>
        <v>0</v>
      </c>
      <c r="AG75" s="75" t="str">
        <f t="shared" si="52"/>
        <v>1</v>
      </c>
      <c r="AH75" s="75" t="str">
        <f t="shared" si="52"/>
        <v>1</v>
      </c>
      <c r="AI75" s="75" t="str">
        <f t="shared" si="52"/>
        <v>0</v>
      </c>
      <c r="AJ75" s="75" t="str">
        <f t="shared" si="52"/>
        <v>0</v>
      </c>
      <c r="AK75" s="75" t="str">
        <f t="shared" si="52"/>
        <v>1</v>
      </c>
      <c r="AL75" s="74" t="str">
        <f t="shared" si="52"/>
        <v>0</v>
      </c>
      <c r="AM75" s="74" t="str">
        <f t="shared" si="52"/>
        <v>1</v>
      </c>
      <c r="AN75" s="74" t="str">
        <f t="shared" si="52"/>
        <v>1</v>
      </c>
      <c r="AO75" s="74" t="str">
        <f t="shared" si="52"/>
        <v>0</v>
      </c>
      <c r="AP75" s="74" t="str">
        <f t="shared" si="52"/>
        <v>0</v>
      </c>
      <c r="AQ75" s="74" t="str">
        <f t="shared" si="52"/>
        <v>0</v>
      </c>
      <c r="AR75" s="75" t="str">
        <f t="shared" si="52"/>
        <v>0</v>
      </c>
      <c r="AS75" s="75" t="str">
        <f t="shared" si="52"/>
        <v>1</v>
      </c>
      <c r="AT75" s="75" t="str">
        <f t="shared" si="52"/>
        <v>0</v>
      </c>
      <c r="AU75" s="75" t="str">
        <f t="shared" si="52"/>
        <v>0</v>
      </c>
      <c r="AV75" s="75" t="str">
        <f t="shared" si="52"/>
        <v>0</v>
      </c>
      <c r="AW75" s="95" t="str">
        <f t="shared" si="52"/>
        <v>0</v>
      </c>
    </row>
    <row r="76" spans="1:57" ht="19.5">
      <c r="A76" s="108" t="s">
        <v>318</v>
      </c>
      <c r="B76" s="105" t="str">
        <f>HLOOKUP(B$3,$B$1:$BE$73,59,FALSE)</f>
        <v>1</v>
      </c>
      <c r="C76" s="27" t="str">
        <f t="shared" ref="C76:AW76" si="53">HLOOKUP(C$3,$B$1:$BE$73,59,FALSE)</f>
        <v>1</v>
      </c>
      <c r="D76" s="27" t="str">
        <f t="shared" si="53"/>
        <v>1</v>
      </c>
      <c r="E76" s="27" t="str">
        <f t="shared" si="53"/>
        <v>1</v>
      </c>
      <c r="F76" s="27" t="str">
        <f t="shared" si="53"/>
        <v>0</v>
      </c>
      <c r="G76" s="27" t="str">
        <f t="shared" si="53"/>
        <v>0</v>
      </c>
      <c r="H76" s="28" t="str">
        <f t="shared" si="53"/>
        <v>0</v>
      </c>
      <c r="I76" s="28" t="str">
        <f t="shared" si="53"/>
        <v>0</v>
      </c>
      <c r="J76" s="28" t="str">
        <f t="shared" si="53"/>
        <v>1</v>
      </c>
      <c r="K76" s="28" t="str">
        <f t="shared" si="53"/>
        <v>0</v>
      </c>
      <c r="L76" s="28" t="str">
        <f t="shared" si="53"/>
        <v>0</v>
      </c>
      <c r="M76" s="28" t="str">
        <f t="shared" si="53"/>
        <v>1</v>
      </c>
      <c r="N76" s="27" t="str">
        <f t="shared" si="53"/>
        <v>1</v>
      </c>
      <c r="O76" s="27" t="str">
        <f t="shared" si="53"/>
        <v>0</v>
      </c>
      <c r="P76" s="27" t="str">
        <f t="shared" si="53"/>
        <v>1</v>
      </c>
      <c r="Q76" s="27" t="str">
        <f t="shared" si="53"/>
        <v>0</v>
      </c>
      <c r="R76" s="27" t="str">
        <f t="shared" si="53"/>
        <v>0</v>
      </c>
      <c r="S76" s="27" t="str">
        <f t="shared" si="53"/>
        <v>0</v>
      </c>
      <c r="T76" s="28" t="str">
        <f t="shared" si="53"/>
        <v>1</v>
      </c>
      <c r="U76" s="28" t="str">
        <f t="shared" si="53"/>
        <v>0</v>
      </c>
      <c r="V76" s="28" t="str">
        <f t="shared" si="53"/>
        <v>0</v>
      </c>
      <c r="W76" s="28" t="str">
        <f t="shared" si="53"/>
        <v>0</v>
      </c>
      <c r="X76" s="28" t="str">
        <f t="shared" si="53"/>
        <v>1</v>
      </c>
      <c r="Y76" s="28" t="str">
        <f t="shared" si="53"/>
        <v>0</v>
      </c>
      <c r="Z76" s="27" t="str">
        <f t="shared" si="53"/>
        <v>1</v>
      </c>
      <c r="AA76" s="27" t="str">
        <f t="shared" si="53"/>
        <v>0</v>
      </c>
      <c r="AB76" s="27" t="str">
        <f t="shared" si="53"/>
        <v>0</v>
      </c>
      <c r="AC76" s="27" t="str">
        <f t="shared" si="53"/>
        <v>0</v>
      </c>
      <c r="AD76" s="27" t="str">
        <f t="shared" si="53"/>
        <v>1</v>
      </c>
      <c r="AE76" s="27" t="str">
        <f t="shared" si="53"/>
        <v>0</v>
      </c>
      <c r="AF76" s="28" t="str">
        <f t="shared" si="53"/>
        <v>1</v>
      </c>
      <c r="AG76" s="28" t="str">
        <f t="shared" si="53"/>
        <v>1</v>
      </c>
      <c r="AH76" s="28" t="str">
        <f t="shared" si="53"/>
        <v>0</v>
      </c>
      <c r="AI76" s="28" t="str">
        <f t="shared" si="53"/>
        <v>0</v>
      </c>
      <c r="AJ76" s="28" t="str">
        <f t="shared" si="53"/>
        <v>0</v>
      </c>
      <c r="AK76" s="28" t="str">
        <f t="shared" si="53"/>
        <v>1</v>
      </c>
      <c r="AL76" s="27" t="str">
        <f t="shared" si="53"/>
        <v>0</v>
      </c>
      <c r="AM76" s="27" t="str">
        <f t="shared" si="53"/>
        <v>0</v>
      </c>
      <c r="AN76" s="27" t="str">
        <f t="shared" si="53"/>
        <v>1</v>
      </c>
      <c r="AO76" s="27" t="str">
        <f t="shared" si="53"/>
        <v>0</v>
      </c>
      <c r="AP76" s="27" t="str">
        <f t="shared" si="53"/>
        <v>0</v>
      </c>
      <c r="AQ76" s="27" t="str">
        <f t="shared" si="53"/>
        <v>0</v>
      </c>
      <c r="AR76" s="28" t="str">
        <f t="shared" si="53"/>
        <v>1</v>
      </c>
      <c r="AS76" s="28" t="str">
        <f t="shared" si="53"/>
        <v>0</v>
      </c>
      <c r="AT76" s="28" t="str">
        <f t="shared" si="53"/>
        <v>1</v>
      </c>
      <c r="AU76" s="28" t="str">
        <f t="shared" si="53"/>
        <v>0</v>
      </c>
      <c r="AV76" s="28" t="str">
        <f t="shared" si="53"/>
        <v>0</v>
      </c>
      <c r="AW76" s="90" t="str">
        <f t="shared" si="53"/>
        <v>0</v>
      </c>
      <c r="AZ76" s="193"/>
      <c r="BA76" s="193"/>
      <c r="BB76" s="193"/>
      <c r="BC76" s="193"/>
      <c r="BD76" s="193"/>
      <c r="BE76" s="193"/>
    </row>
    <row r="77" spans="1:57" ht="18">
      <c r="A77" s="108" t="s">
        <v>319</v>
      </c>
      <c r="B77" s="105" t="str">
        <f>HLOOKUP(B$3,$B$1:$BE$73,60,FALSE)</f>
        <v>1</v>
      </c>
      <c r="C77" s="27" t="str">
        <f t="shared" ref="C77:AW77" si="54">HLOOKUP(C$3,$B$1:$BE$73,60,FALSE)</f>
        <v>0</v>
      </c>
      <c r="D77" s="27" t="str">
        <f t="shared" si="54"/>
        <v>1</v>
      </c>
      <c r="E77" s="27" t="str">
        <f t="shared" si="54"/>
        <v>0</v>
      </c>
      <c r="F77" s="27" t="str">
        <f t="shared" si="54"/>
        <v>0</v>
      </c>
      <c r="G77" s="27" t="str">
        <f t="shared" si="54"/>
        <v>0</v>
      </c>
      <c r="H77" s="28" t="str">
        <f t="shared" si="54"/>
        <v>0</v>
      </c>
      <c r="I77" s="28" t="str">
        <f t="shared" si="54"/>
        <v>0</v>
      </c>
      <c r="J77" s="28" t="str">
        <f t="shared" si="54"/>
        <v>1</v>
      </c>
      <c r="K77" s="28" t="str">
        <f t="shared" si="54"/>
        <v>0</v>
      </c>
      <c r="L77" s="28" t="str">
        <f t="shared" si="54"/>
        <v>1</v>
      </c>
      <c r="M77" s="28" t="str">
        <f t="shared" si="54"/>
        <v>1</v>
      </c>
      <c r="N77" s="27" t="str">
        <f t="shared" si="54"/>
        <v>0</v>
      </c>
      <c r="O77" s="27" t="str">
        <f t="shared" si="54"/>
        <v>0</v>
      </c>
      <c r="P77" s="27" t="str">
        <f t="shared" si="54"/>
        <v>1</v>
      </c>
      <c r="Q77" s="27" t="str">
        <f t="shared" si="54"/>
        <v>0</v>
      </c>
      <c r="R77" s="27" t="str">
        <f t="shared" si="54"/>
        <v>0</v>
      </c>
      <c r="S77" s="27" t="str">
        <f t="shared" si="54"/>
        <v>1</v>
      </c>
      <c r="T77" s="28" t="str">
        <f t="shared" si="54"/>
        <v>0</v>
      </c>
      <c r="U77" s="28" t="str">
        <f t="shared" si="54"/>
        <v>0</v>
      </c>
      <c r="V77" s="28" t="str">
        <f t="shared" si="54"/>
        <v>0</v>
      </c>
      <c r="W77" s="28" t="str">
        <f t="shared" si="54"/>
        <v>0</v>
      </c>
      <c r="X77" s="28" t="str">
        <f t="shared" si="54"/>
        <v>1</v>
      </c>
      <c r="Y77" s="28" t="str">
        <f t="shared" si="54"/>
        <v>0</v>
      </c>
      <c r="Z77" s="27" t="str">
        <f t="shared" si="54"/>
        <v>0</v>
      </c>
      <c r="AA77" s="27" t="str">
        <f t="shared" si="54"/>
        <v>0</v>
      </c>
      <c r="AB77" s="27" t="str">
        <f t="shared" si="54"/>
        <v>0</v>
      </c>
      <c r="AC77" s="27" t="str">
        <f t="shared" si="54"/>
        <v>1</v>
      </c>
      <c r="AD77" s="27" t="str">
        <f t="shared" si="54"/>
        <v>0</v>
      </c>
      <c r="AE77" s="27" t="str">
        <f t="shared" si="54"/>
        <v>0</v>
      </c>
      <c r="AF77" s="28" t="str">
        <f t="shared" si="54"/>
        <v>0</v>
      </c>
      <c r="AG77" s="28" t="str">
        <f t="shared" si="54"/>
        <v>0</v>
      </c>
      <c r="AH77" s="28" t="str">
        <f t="shared" si="54"/>
        <v>0</v>
      </c>
      <c r="AI77" s="28" t="str">
        <f t="shared" si="54"/>
        <v>1</v>
      </c>
      <c r="AJ77" s="28" t="str">
        <f t="shared" si="54"/>
        <v>0</v>
      </c>
      <c r="AK77" s="28" t="str">
        <f t="shared" si="54"/>
        <v>1</v>
      </c>
      <c r="AL77" s="27" t="str">
        <f t="shared" si="54"/>
        <v>1</v>
      </c>
      <c r="AM77" s="27" t="str">
        <f t="shared" si="54"/>
        <v>0</v>
      </c>
      <c r="AN77" s="27" t="str">
        <f t="shared" si="54"/>
        <v>1</v>
      </c>
      <c r="AO77" s="27" t="str">
        <f t="shared" si="54"/>
        <v>1</v>
      </c>
      <c r="AP77" s="27" t="str">
        <f t="shared" si="54"/>
        <v>0</v>
      </c>
      <c r="AQ77" s="27" t="str">
        <f t="shared" si="54"/>
        <v>0</v>
      </c>
      <c r="AR77" s="28" t="str">
        <f t="shared" si="54"/>
        <v>1</v>
      </c>
      <c r="AS77" s="28" t="str">
        <f t="shared" si="54"/>
        <v>0</v>
      </c>
      <c r="AT77" s="28" t="str">
        <f t="shared" si="54"/>
        <v>0</v>
      </c>
      <c r="AU77" s="28" t="str">
        <f t="shared" si="54"/>
        <v>1</v>
      </c>
      <c r="AV77" s="28" t="str">
        <f t="shared" si="54"/>
        <v>0</v>
      </c>
      <c r="AW77" s="90" t="str">
        <f t="shared" si="54"/>
        <v>0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0</v>
      </c>
      <c r="C78" s="27" t="str">
        <f t="shared" ref="C78:AW78" si="55">HLOOKUP(C$3,$B$1:$BE$73,61,FALSE)</f>
        <v>0</v>
      </c>
      <c r="D78" s="27" t="str">
        <f t="shared" si="55"/>
        <v>1</v>
      </c>
      <c r="E78" s="27" t="str">
        <f t="shared" si="55"/>
        <v>0</v>
      </c>
      <c r="F78" s="27" t="str">
        <f t="shared" si="55"/>
        <v>0</v>
      </c>
      <c r="G78" s="27" t="str">
        <f t="shared" si="55"/>
        <v>0</v>
      </c>
      <c r="H78" s="28" t="str">
        <f t="shared" si="55"/>
        <v>0</v>
      </c>
      <c r="I78" s="28" t="str">
        <f t="shared" si="55"/>
        <v>0</v>
      </c>
      <c r="J78" s="28" t="str">
        <f t="shared" si="55"/>
        <v>0</v>
      </c>
      <c r="K78" s="28" t="str">
        <f t="shared" si="55"/>
        <v>1</v>
      </c>
      <c r="L78" s="28" t="str">
        <f t="shared" si="55"/>
        <v>0</v>
      </c>
      <c r="M78" s="28" t="str">
        <f t="shared" si="55"/>
        <v>1</v>
      </c>
      <c r="N78" s="27" t="str">
        <f t="shared" si="55"/>
        <v>0</v>
      </c>
      <c r="O78" s="27" t="str">
        <f t="shared" si="55"/>
        <v>1</v>
      </c>
      <c r="P78" s="27" t="str">
        <f t="shared" si="55"/>
        <v>1</v>
      </c>
      <c r="Q78" s="27" t="str">
        <f t="shared" si="55"/>
        <v>0</v>
      </c>
      <c r="R78" s="27" t="str">
        <f t="shared" si="55"/>
        <v>0</v>
      </c>
      <c r="S78" s="27" t="str">
        <f t="shared" si="55"/>
        <v>1</v>
      </c>
      <c r="T78" s="28" t="str">
        <f t="shared" si="55"/>
        <v>0</v>
      </c>
      <c r="U78" s="28" t="str">
        <f t="shared" si="55"/>
        <v>1</v>
      </c>
      <c r="V78" s="28" t="str">
        <f t="shared" si="55"/>
        <v>0</v>
      </c>
      <c r="W78" s="28" t="str">
        <f t="shared" si="55"/>
        <v>1</v>
      </c>
      <c r="X78" s="28" t="str">
        <f t="shared" si="55"/>
        <v>1</v>
      </c>
      <c r="Y78" s="28" t="str">
        <f t="shared" si="55"/>
        <v>0</v>
      </c>
      <c r="Z78" s="27" t="str">
        <f t="shared" si="55"/>
        <v>0</v>
      </c>
      <c r="AA78" s="27" t="str">
        <f t="shared" si="55"/>
        <v>0</v>
      </c>
      <c r="AB78" s="27" t="str">
        <f t="shared" si="55"/>
        <v>0</v>
      </c>
      <c r="AC78" s="27" t="str">
        <f t="shared" si="55"/>
        <v>1</v>
      </c>
      <c r="AD78" s="27" t="str">
        <f t="shared" si="55"/>
        <v>0</v>
      </c>
      <c r="AE78" s="27" t="str">
        <f t="shared" si="55"/>
        <v>0</v>
      </c>
      <c r="AF78" s="28" t="str">
        <f t="shared" si="55"/>
        <v>0</v>
      </c>
      <c r="AG78" s="28" t="str">
        <f t="shared" si="55"/>
        <v>0</v>
      </c>
      <c r="AH78" s="28" t="str">
        <f t="shared" si="55"/>
        <v>0</v>
      </c>
      <c r="AI78" s="28" t="str">
        <f t="shared" si="55"/>
        <v>0</v>
      </c>
      <c r="AJ78" s="28" t="str">
        <f t="shared" si="55"/>
        <v>0</v>
      </c>
      <c r="AK78" s="28" t="str">
        <f t="shared" si="55"/>
        <v>0</v>
      </c>
      <c r="AL78" s="27" t="str">
        <f t="shared" si="55"/>
        <v>1</v>
      </c>
      <c r="AM78" s="27" t="str">
        <f t="shared" si="55"/>
        <v>0</v>
      </c>
      <c r="AN78" s="27" t="str">
        <f t="shared" si="55"/>
        <v>0</v>
      </c>
      <c r="AO78" s="27" t="str">
        <f t="shared" si="55"/>
        <v>0</v>
      </c>
      <c r="AP78" s="27" t="str">
        <f t="shared" si="55"/>
        <v>1</v>
      </c>
      <c r="AQ78" s="27" t="str">
        <f t="shared" si="55"/>
        <v>0</v>
      </c>
      <c r="AR78" s="28" t="str">
        <f t="shared" si="55"/>
        <v>1</v>
      </c>
      <c r="AS78" s="28" t="str">
        <f t="shared" si="55"/>
        <v>1</v>
      </c>
      <c r="AT78" s="28" t="str">
        <f t="shared" si="55"/>
        <v>0</v>
      </c>
      <c r="AU78" s="28" t="str">
        <f t="shared" si="55"/>
        <v>1</v>
      </c>
      <c r="AV78" s="28" t="str">
        <f t="shared" si="55"/>
        <v>0</v>
      </c>
      <c r="AW78" s="90" t="str">
        <f t="shared" si="55"/>
        <v>0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56">HLOOKUP(C$3,$B$1:$BE$73,62,FALSE)</f>
        <v>1</v>
      </c>
      <c r="D79" s="27" t="str">
        <f t="shared" si="56"/>
        <v>1</v>
      </c>
      <c r="E79" s="27" t="str">
        <f t="shared" si="56"/>
        <v>0</v>
      </c>
      <c r="F79" s="27" t="str">
        <f t="shared" si="56"/>
        <v>0</v>
      </c>
      <c r="G79" s="27" t="str">
        <f t="shared" si="56"/>
        <v>1</v>
      </c>
      <c r="H79" s="28" t="str">
        <f t="shared" si="56"/>
        <v>0</v>
      </c>
      <c r="I79" s="28" t="str">
        <f t="shared" si="56"/>
        <v>0</v>
      </c>
      <c r="J79" s="28" t="str">
        <f t="shared" si="56"/>
        <v>0</v>
      </c>
      <c r="K79" s="28" t="str">
        <f t="shared" si="56"/>
        <v>1</v>
      </c>
      <c r="L79" s="28" t="str">
        <f t="shared" si="56"/>
        <v>0</v>
      </c>
      <c r="M79" s="28" t="str">
        <f t="shared" si="56"/>
        <v>1</v>
      </c>
      <c r="N79" s="27" t="str">
        <f t="shared" si="56"/>
        <v>0</v>
      </c>
      <c r="O79" s="27" t="str">
        <f t="shared" si="56"/>
        <v>0</v>
      </c>
      <c r="P79" s="27" t="str">
        <f t="shared" si="56"/>
        <v>0</v>
      </c>
      <c r="Q79" s="27" t="str">
        <f t="shared" si="56"/>
        <v>1</v>
      </c>
      <c r="R79" s="27" t="str">
        <f t="shared" si="56"/>
        <v>0</v>
      </c>
      <c r="S79" s="27" t="str">
        <f t="shared" si="56"/>
        <v>1</v>
      </c>
      <c r="T79" s="28" t="str">
        <f t="shared" si="56"/>
        <v>0</v>
      </c>
      <c r="U79" s="28" t="str">
        <f t="shared" si="56"/>
        <v>1</v>
      </c>
      <c r="V79" s="28" t="str">
        <f t="shared" si="56"/>
        <v>0</v>
      </c>
      <c r="W79" s="28" t="str">
        <f t="shared" si="56"/>
        <v>0</v>
      </c>
      <c r="X79" s="28" t="str">
        <f t="shared" si="56"/>
        <v>0</v>
      </c>
      <c r="Y79" s="28" t="str">
        <f t="shared" si="56"/>
        <v>0</v>
      </c>
      <c r="Z79" s="27" t="str">
        <f t="shared" si="56"/>
        <v>1</v>
      </c>
      <c r="AA79" s="27" t="str">
        <f t="shared" si="56"/>
        <v>1</v>
      </c>
      <c r="AB79" s="27" t="str">
        <f t="shared" si="56"/>
        <v>0</v>
      </c>
      <c r="AC79" s="27" t="str">
        <f t="shared" si="56"/>
        <v>0</v>
      </c>
      <c r="AD79" s="27" t="str">
        <f t="shared" si="56"/>
        <v>0</v>
      </c>
      <c r="AE79" s="27" t="str">
        <f t="shared" si="56"/>
        <v>0</v>
      </c>
      <c r="AF79" s="28" t="str">
        <f t="shared" si="56"/>
        <v>0</v>
      </c>
      <c r="AG79" s="28" t="str">
        <f t="shared" si="56"/>
        <v>1</v>
      </c>
      <c r="AH79" s="28" t="str">
        <f t="shared" si="56"/>
        <v>0</v>
      </c>
      <c r="AI79" s="28" t="str">
        <f t="shared" si="56"/>
        <v>0</v>
      </c>
      <c r="AJ79" s="28" t="str">
        <f t="shared" si="56"/>
        <v>1</v>
      </c>
      <c r="AK79" s="28" t="str">
        <f t="shared" si="56"/>
        <v>0</v>
      </c>
      <c r="AL79" s="27" t="str">
        <f t="shared" si="56"/>
        <v>1</v>
      </c>
      <c r="AM79" s="27" t="str">
        <f t="shared" si="56"/>
        <v>0</v>
      </c>
      <c r="AN79" s="27" t="str">
        <f t="shared" si="56"/>
        <v>0</v>
      </c>
      <c r="AO79" s="27" t="str">
        <f t="shared" si="56"/>
        <v>0</v>
      </c>
      <c r="AP79" s="27" t="str">
        <f t="shared" si="56"/>
        <v>1</v>
      </c>
      <c r="AQ79" s="27" t="str">
        <f t="shared" si="56"/>
        <v>0</v>
      </c>
      <c r="AR79" s="28" t="str">
        <f t="shared" si="56"/>
        <v>0</v>
      </c>
      <c r="AS79" s="28" t="str">
        <f t="shared" si="56"/>
        <v>1</v>
      </c>
      <c r="AT79" s="28" t="str">
        <f t="shared" si="56"/>
        <v>0</v>
      </c>
      <c r="AU79" s="28" t="str">
        <f t="shared" si="56"/>
        <v>0</v>
      </c>
      <c r="AV79" s="28" t="str">
        <f t="shared" si="56"/>
        <v>0</v>
      </c>
      <c r="AW79" s="90" t="str">
        <f t="shared" si="56"/>
        <v>1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0</v>
      </c>
      <c r="C80" s="27" t="str">
        <f t="shared" ref="C80:AW80" si="57">HLOOKUP(C$3,$B$1:$BE$73,63,FALSE)</f>
        <v>0</v>
      </c>
      <c r="D80" s="27" t="str">
        <f t="shared" si="57"/>
        <v>0</v>
      </c>
      <c r="E80" s="27" t="str">
        <f t="shared" si="57"/>
        <v>0</v>
      </c>
      <c r="F80" s="27" t="str">
        <f t="shared" si="57"/>
        <v>0</v>
      </c>
      <c r="G80" s="27" t="str">
        <f t="shared" si="57"/>
        <v>1</v>
      </c>
      <c r="H80" s="28" t="str">
        <f t="shared" si="57"/>
        <v>1</v>
      </c>
      <c r="I80" s="28" t="str">
        <f t="shared" si="57"/>
        <v>0</v>
      </c>
      <c r="J80" s="28" t="str">
        <f t="shared" si="57"/>
        <v>1</v>
      </c>
      <c r="K80" s="28" t="str">
        <f t="shared" si="57"/>
        <v>1</v>
      </c>
      <c r="L80" s="28" t="str">
        <f t="shared" si="57"/>
        <v>0</v>
      </c>
      <c r="M80" s="28" t="str">
        <f t="shared" si="57"/>
        <v>0</v>
      </c>
      <c r="N80" s="27" t="str">
        <f t="shared" si="57"/>
        <v>0</v>
      </c>
      <c r="O80" s="27" t="str">
        <f t="shared" si="57"/>
        <v>0</v>
      </c>
      <c r="P80" s="27" t="str">
        <f t="shared" si="57"/>
        <v>0</v>
      </c>
      <c r="Q80" s="27" t="str">
        <f t="shared" si="57"/>
        <v>1</v>
      </c>
      <c r="R80" s="27" t="str">
        <f t="shared" si="57"/>
        <v>0</v>
      </c>
      <c r="S80" s="27" t="str">
        <f t="shared" si="57"/>
        <v>1</v>
      </c>
      <c r="T80" s="28" t="str">
        <f t="shared" si="57"/>
        <v>1</v>
      </c>
      <c r="U80" s="28" t="str">
        <f t="shared" si="57"/>
        <v>1</v>
      </c>
      <c r="V80" s="28" t="str">
        <f t="shared" si="57"/>
        <v>0</v>
      </c>
      <c r="W80" s="28" t="str">
        <f t="shared" si="57"/>
        <v>0</v>
      </c>
      <c r="X80" s="28" t="str">
        <f t="shared" si="57"/>
        <v>0</v>
      </c>
      <c r="Y80" s="28" t="str">
        <f t="shared" si="57"/>
        <v>1</v>
      </c>
      <c r="Z80" s="27" t="str">
        <f t="shared" si="57"/>
        <v>0</v>
      </c>
      <c r="AA80" s="27" t="str">
        <f t="shared" si="57"/>
        <v>0</v>
      </c>
      <c r="AB80" s="27" t="str">
        <f t="shared" si="57"/>
        <v>1</v>
      </c>
      <c r="AC80" s="27" t="str">
        <f t="shared" si="57"/>
        <v>0</v>
      </c>
      <c r="AD80" s="27" t="str">
        <f t="shared" si="57"/>
        <v>0</v>
      </c>
      <c r="AE80" s="27" t="str">
        <f t="shared" si="57"/>
        <v>0</v>
      </c>
      <c r="AF80" s="28" t="str">
        <f t="shared" si="57"/>
        <v>1</v>
      </c>
      <c r="AG80" s="28" t="str">
        <f t="shared" si="57"/>
        <v>1</v>
      </c>
      <c r="AH80" s="28" t="str">
        <f t="shared" si="57"/>
        <v>0</v>
      </c>
      <c r="AI80" s="28" t="str">
        <f t="shared" si="57"/>
        <v>0</v>
      </c>
      <c r="AJ80" s="28" t="str">
        <f t="shared" si="57"/>
        <v>1</v>
      </c>
      <c r="AK80" s="28" t="str">
        <f t="shared" si="57"/>
        <v>0</v>
      </c>
      <c r="AL80" s="27" t="str">
        <f t="shared" si="57"/>
        <v>0</v>
      </c>
      <c r="AM80" s="27" t="str">
        <f t="shared" si="57"/>
        <v>0</v>
      </c>
      <c r="AN80" s="27" t="str">
        <f t="shared" si="57"/>
        <v>1</v>
      </c>
      <c r="AO80" s="27" t="str">
        <f t="shared" si="57"/>
        <v>0</v>
      </c>
      <c r="AP80" s="27" t="str">
        <f t="shared" si="57"/>
        <v>0</v>
      </c>
      <c r="AQ80" s="27" t="str">
        <f t="shared" si="57"/>
        <v>0</v>
      </c>
      <c r="AR80" s="28" t="str">
        <f t="shared" si="57"/>
        <v>0</v>
      </c>
      <c r="AS80" s="28" t="str">
        <f t="shared" si="57"/>
        <v>1</v>
      </c>
      <c r="AT80" s="28" t="str">
        <f t="shared" si="57"/>
        <v>1</v>
      </c>
      <c r="AU80" s="28" t="str">
        <f t="shared" si="57"/>
        <v>0</v>
      </c>
      <c r="AV80" s="28" t="str">
        <f t="shared" si="57"/>
        <v>0</v>
      </c>
      <c r="AW80" s="90" t="str">
        <f t="shared" si="57"/>
        <v>1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1</v>
      </c>
      <c r="C81" s="27" t="str">
        <f t="shared" ref="C81:AW81" si="58">HLOOKUP(C$3,$B$1:$BE$73,64,FALSE)</f>
        <v>0</v>
      </c>
      <c r="D81" s="27" t="str">
        <f t="shared" si="58"/>
        <v>0</v>
      </c>
      <c r="E81" s="27" t="str">
        <f t="shared" si="58"/>
        <v>0</v>
      </c>
      <c r="F81" s="27" t="str">
        <f t="shared" si="58"/>
        <v>1</v>
      </c>
      <c r="G81" s="27" t="str">
        <f t="shared" si="58"/>
        <v>1</v>
      </c>
      <c r="H81" s="28" t="str">
        <f t="shared" si="58"/>
        <v>1</v>
      </c>
      <c r="I81" s="28" t="str">
        <f t="shared" si="58"/>
        <v>1</v>
      </c>
      <c r="J81" s="28" t="str">
        <f t="shared" si="58"/>
        <v>0</v>
      </c>
      <c r="K81" s="28" t="str">
        <f t="shared" si="58"/>
        <v>1</v>
      </c>
      <c r="L81" s="28" t="str">
        <f t="shared" si="58"/>
        <v>0</v>
      </c>
      <c r="M81" s="28" t="str">
        <f t="shared" si="58"/>
        <v>0</v>
      </c>
      <c r="N81" s="27" t="str">
        <f t="shared" si="58"/>
        <v>0</v>
      </c>
      <c r="O81" s="27" t="str">
        <f t="shared" si="58"/>
        <v>0</v>
      </c>
      <c r="P81" s="27" t="str">
        <f t="shared" si="58"/>
        <v>0</v>
      </c>
      <c r="Q81" s="27" t="str">
        <f t="shared" si="58"/>
        <v>1</v>
      </c>
      <c r="R81" s="27" t="str">
        <f t="shared" si="58"/>
        <v>0</v>
      </c>
      <c r="S81" s="27" t="str">
        <f t="shared" si="58"/>
        <v>0</v>
      </c>
      <c r="T81" s="28" t="str">
        <f t="shared" si="58"/>
        <v>0</v>
      </c>
      <c r="U81" s="28" t="str">
        <f t="shared" si="58"/>
        <v>1</v>
      </c>
      <c r="V81" s="28" t="str">
        <f t="shared" si="58"/>
        <v>0</v>
      </c>
      <c r="W81" s="28" t="str">
        <f t="shared" si="58"/>
        <v>0</v>
      </c>
      <c r="X81" s="28" t="str">
        <f t="shared" si="58"/>
        <v>1</v>
      </c>
      <c r="Y81" s="28" t="str">
        <f t="shared" si="58"/>
        <v>1</v>
      </c>
      <c r="Z81" s="27" t="str">
        <f t="shared" si="58"/>
        <v>0</v>
      </c>
      <c r="AA81" s="27" t="str">
        <f t="shared" si="58"/>
        <v>0</v>
      </c>
      <c r="AB81" s="27" t="str">
        <f t="shared" si="58"/>
        <v>1</v>
      </c>
      <c r="AC81" s="27" t="str">
        <f t="shared" si="58"/>
        <v>1</v>
      </c>
      <c r="AD81" s="27" t="str">
        <f t="shared" si="58"/>
        <v>0</v>
      </c>
      <c r="AE81" s="27" t="str">
        <f t="shared" si="58"/>
        <v>0</v>
      </c>
      <c r="AF81" s="28" t="str">
        <f t="shared" si="58"/>
        <v>1</v>
      </c>
      <c r="AG81" s="28" t="str">
        <f t="shared" si="58"/>
        <v>1</v>
      </c>
      <c r="AH81" s="28" t="str">
        <f t="shared" si="58"/>
        <v>0</v>
      </c>
      <c r="AI81" s="28" t="str">
        <f t="shared" si="58"/>
        <v>0</v>
      </c>
      <c r="AJ81" s="28" t="str">
        <f t="shared" si="58"/>
        <v>0</v>
      </c>
      <c r="AK81" s="28" t="str">
        <f t="shared" si="58"/>
        <v>1</v>
      </c>
      <c r="AL81" s="27" t="str">
        <f t="shared" si="58"/>
        <v>0</v>
      </c>
      <c r="AM81" s="27" t="str">
        <f t="shared" si="58"/>
        <v>0</v>
      </c>
      <c r="AN81" s="27" t="str">
        <f t="shared" si="58"/>
        <v>0</v>
      </c>
      <c r="AO81" s="27" t="str">
        <f t="shared" si="58"/>
        <v>1</v>
      </c>
      <c r="AP81" s="27" t="str">
        <f t="shared" si="58"/>
        <v>0</v>
      </c>
      <c r="AQ81" s="27" t="str">
        <f t="shared" si="58"/>
        <v>0</v>
      </c>
      <c r="AR81" s="28" t="str">
        <f t="shared" si="58"/>
        <v>0</v>
      </c>
      <c r="AS81" s="28" t="str">
        <f t="shared" si="58"/>
        <v>0</v>
      </c>
      <c r="AT81" s="28" t="str">
        <f t="shared" si="58"/>
        <v>0</v>
      </c>
      <c r="AU81" s="28" t="str">
        <f t="shared" si="58"/>
        <v>1</v>
      </c>
      <c r="AV81" s="28" t="str">
        <f t="shared" si="58"/>
        <v>1</v>
      </c>
      <c r="AW81" s="90" t="str">
        <f t="shared" si="58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0</v>
      </c>
      <c r="C82" s="27" t="str">
        <f t="shared" ref="C82:AW82" si="59">HLOOKUP(C$3,$B$1:$BE$73,65,FALSE)</f>
        <v>0</v>
      </c>
      <c r="D82" s="27" t="str">
        <f t="shared" si="59"/>
        <v>1</v>
      </c>
      <c r="E82" s="27" t="str">
        <f t="shared" si="59"/>
        <v>0</v>
      </c>
      <c r="F82" s="27" t="str">
        <f t="shared" si="59"/>
        <v>1</v>
      </c>
      <c r="G82" s="27" t="str">
        <f t="shared" si="59"/>
        <v>1</v>
      </c>
      <c r="H82" s="28" t="str">
        <f t="shared" si="59"/>
        <v>1</v>
      </c>
      <c r="I82" s="28" t="str">
        <f t="shared" si="59"/>
        <v>1</v>
      </c>
      <c r="J82" s="28" t="str">
        <f t="shared" si="59"/>
        <v>0</v>
      </c>
      <c r="K82" s="28" t="str">
        <f t="shared" si="59"/>
        <v>0</v>
      </c>
      <c r="L82" s="28" t="str">
        <f t="shared" si="59"/>
        <v>0</v>
      </c>
      <c r="M82" s="28" t="str">
        <f t="shared" si="59"/>
        <v>0</v>
      </c>
      <c r="N82" s="27" t="str">
        <f t="shared" si="59"/>
        <v>0</v>
      </c>
      <c r="O82" s="27" t="str">
        <f t="shared" si="59"/>
        <v>0</v>
      </c>
      <c r="P82" s="27" t="str">
        <f t="shared" si="59"/>
        <v>1</v>
      </c>
      <c r="Q82" s="27" t="str">
        <f t="shared" si="59"/>
        <v>1</v>
      </c>
      <c r="R82" s="27" t="str">
        <f t="shared" si="59"/>
        <v>1</v>
      </c>
      <c r="S82" s="27" t="str">
        <f t="shared" si="59"/>
        <v>0</v>
      </c>
      <c r="T82" s="28" t="str">
        <f t="shared" si="59"/>
        <v>0</v>
      </c>
      <c r="U82" s="28" t="str">
        <f t="shared" si="59"/>
        <v>0</v>
      </c>
      <c r="V82" s="28" t="str">
        <f t="shared" si="59"/>
        <v>1</v>
      </c>
      <c r="W82" s="28" t="str">
        <f t="shared" si="59"/>
        <v>0</v>
      </c>
      <c r="X82" s="28" t="str">
        <f t="shared" si="59"/>
        <v>0</v>
      </c>
      <c r="Y82" s="28" t="str">
        <f t="shared" si="59"/>
        <v>1</v>
      </c>
      <c r="Z82" s="27" t="str">
        <f t="shared" si="59"/>
        <v>0</v>
      </c>
      <c r="AA82" s="27" t="str">
        <f t="shared" si="59"/>
        <v>0</v>
      </c>
      <c r="AB82" s="27" t="str">
        <f t="shared" si="59"/>
        <v>0</v>
      </c>
      <c r="AC82" s="27" t="str">
        <f t="shared" si="59"/>
        <v>0</v>
      </c>
      <c r="AD82" s="27" t="str">
        <f t="shared" si="59"/>
        <v>0</v>
      </c>
      <c r="AE82" s="27" t="str">
        <f t="shared" si="59"/>
        <v>1</v>
      </c>
      <c r="AF82" s="28" t="str">
        <f t="shared" si="59"/>
        <v>0</v>
      </c>
      <c r="AG82" s="28" t="str">
        <f t="shared" si="59"/>
        <v>0</v>
      </c>
      <c r="AH82" s="28" t="str">
        <f t="shared" si="59"/>
        <v>0</v>
      </c>
      <c r="AI82" s="28" t="str">
        <f t="shared" si="59"/>
        <v>0</v>
      </c>
      <c r="AJ82" s="28" t="str">
        <f t="shared" si="59"/>
        <v>0</v>
      </c>
      <c r="AK82" s="28" t="str">
        <f t="shared" si="59"/>
        <v>0</v>
      </c>
      <c r="AL82" s="27" t="str">
        <f t="shared" si="59"/>
        <v>0</v>
      </c>
      <c r="AM82" s="27" t="str">
        <f t="shared" si="59"/>
        <v>0</v>
      </c>
      <c r="AN82" s="27" t="str">
        <f t="shared" si="59"/>
        <v>0</v>
      </c>
      <c r="AO82" s="27" t="str">
        <f t="shared" si="59"/>
        <v>1</v>
      </c>
      <c r="AP82" s="27" t="str">
        <f t="shared" si="59"/>
        <v>1</v>
      </c>
      <c r="AQ82" s="27" t="str">
        <f t="shared" si="59"/>
        <v>0</v>
      </c>
      <c r="AR82" s="28" t="str">
        <f t="shared" si="59"/>
        <v>1</v>
      </c>
      <c r="AS82" s="28" t="str">
        <f t="shared" si="59"/>
        <v>0</v>
      </c>
      <c r="AT82" s="28" t="str">
        <f t="shared" si="59"/>
        <v>0</v>
      </c>
      <c r="AU82" s="28" t="str">
        <f t="shared" si="59"/>
        <v>1</v>
      </c>
      <c r="AV82" s="28" t="str">
        <f t="shared" si="59"/>
        <v>1</v>
      </c>
      <c r="AW82" s="90" t="str">
        <f t="shared" si="59"/>
        <v>0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0</v>
      </c>
      <c r="C83" s="27" t="str">
        <f t="shared" ref="C83:AW83" si="60">HLOOKUP(C$3,$B$1:$BE$73,66,FALSE)</f>
        <v>0</v>
      </c>
      <c r="D83" s="27" t="str">
        <f t="shared" si="60"/>
        <v>1</v>
      </c>
      <c r="E83" s="27" t="str">
        <f t="shared" si="60"/>
        <v>0</v>
      </c>
      <c r="F83" s="27" t="str">
        <f t="shared" si="60"/>
        <v>1</v>
      </c>
      <c r="G83" s="27" t="str">
        <f t="shared" si="60"/>
        <v>0</v>
      </c>
      <c r="H83" s="28" t="str">
        <f t="shared" si="60"/>
        <v>1</v>
      </c>
      <c r="I83" s="28" t="str">
        <f t="shared" si="60"/>
        <v>1</v>
      </c>
      <c r="J83" s="28" t="str">
        <f t="shared" si="60"/>
        <v>0</v>
      </c>
      <c r="K83" s="28" t="str">
        <f t="shared" si="60"/>
        <v>0</v>
      </c>
      <c r="L83" s="28" t="str">
        <f t="shared" si="60"/>
        <v>0</v>
      </c>
      <c r="M83" s="28" t="str">
        <f t="shared" si="60"/>
        <v>1</v>
      </c>
      <c r="N83" s="27" t="str">
        <f t="shared" si="60"/>
        <v>0</v>
      </c>
      <c r="O83" s="27" t="str">
        <f t="shared" si="60"/>
        <v>0</v>
      </c>
      <c r="P83" s="27" t="str">
        <f t="shared" si="60"/>
        <v>0</v>
      </c>
      <c r="Q83" s="27" t="str">
        <f t="shared" si="60"/>
        <v>1</v>
      </c>
      <c r="R83" s="27" t="str">
        <f t="shared" si="60"/>
        <v>1</v>
      </c>
      <c r="S83" s="27" t="str">
        <f t="shared" si="60"/>
        <v>0</v>
      </c>
      <c r="T83" s="28" t="str">
        <f t="shared" si="60"/>
        <v>0</v>
      </c>
      <c r="U83" s="28" t="str">
        <f t="shared" si="60"/>
        <v>0</v>
      </c>
      <c r="V83" s="28" t="str">
        <f t="shared" si="60"/>
        <v>1</v>
      </c>
      <c r="W83" s="28" t="str">
        <f t="shared" si="60"/>
        <v>0</v>
      </c>
      <c r="X83" s="28" t="str">
        <f t="shared" si="60"/>
        <v>0</v>
      </c>
      <c r="Y83" s="28" t="str">
        <f t="shared" si="60"/>
        <v>1</v>
      </c>
      <c r="Z83" s="27" t="str">
        <f t="shared" si="60"/>
        <v>0</v>
      </c>
      <c r="AA83" s="27" t="str">
        <f t="shared" si="60"/>
        <v>0</v>
      </c>
      <c r="AB83" s="27" t="str">
        <f t="shared" si="60"/>
        <v>0</v>
      </c>
      <c r="AC83" s="27" t="str">
        <f t="shared" si="60"/>
        <v>1</v>
      </c>
      <c r="AD83" s="27" t="str">
        <f t="shared" si="60"/>
        <v>0</v>
      </c>
      <c r="AE83" s="27" t="str">
        <f t="shared" si="60"/>
        <v>1</v>
      </c>
      <c r="AF83" s="28" t="str">
        <f t="shared" si="60"/>
        <v>0</v>
      </c>
      <c r="AG83" s="28" t="str">
        <f t="shared" si="60"/>
        <v>0</v>
      </c>
      <c r="AH83" s="28" t="str">
        <f t="shared" si="60"/>
        <v>0</v>
      </c>
      <c r="AI83" s="28" t="str">
        <f t="shared" si="60"/>
        <v>1</v>
      </c>
      <c r="AJ83" s="28" t="str">
        <f t="shared" si="60"/>
        <v>1</v>
      </c>
      <c r="AK83" s="28" t="str">
        <f t="shared" si="60"/>
        <v>0</v>
      </c>
      <c r="AL83" s="27" t="str">
        <f t="shared" si="60"/>
        <v>0</v>
      </c>
      <c r="AM83" s="27" t="str">
        <f t="shared" si="60"/>
        <v>0</v>
      </c>
      <c r="AN83" s="27" t="str">
        <f t="shared" si="60"/>
        <v>0</v>
      </c>
      <c r="AO83" s="27" t="str">
        <f t="shared" si="60"/>
        <v>1</v>
      </c>
      <c r="AP83" s="27" t="str">
        <f t="shared" si="60"/>
        <v>1</v>
      </c>
      <c r="AQ83" s="27" t="str">
        <f t="shared" si="60"/>
        <v>1</v>
      </c>
      <c r="AR83" s="28" t="str">
        <f t="shared" si="60"/>
        <v>0</v>
      </c>
      <c r="AS83" s="28" t="str">
        <f t="shared" si="60"/>
        <v>0</v>
      </c>
      <c r="AT83" s="28" t="str">
        <f t="shared" si="60"/>
        <v>0</v>
      </c>
      <c r="AU83" s="28" t="str">
        <f t="shared" si="60"/>
        <v>0</v>
      </c>
      <c r="AV83" s="28" t="str">
        <f t="shared" si="60"/>
        <v>0</v>
      </c>
      <c r="AW83" s="90" t="str">
        <f t="shared" si="60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61">HLOOKUP(C$3,$B$1:$BE$73,67,FALSE)</f>
        <v>0</v>
      </c>
      <c r="D84" s="27" t="str">
        <f t="shared" si="61"/>
        <v>0</v>
      </c>
      <c r="E84" s="27" t="str">
        <f t="shared" si="61"/>
        <v>1</v>
      </c>
      <c r="F84" s="27" t="str">
        <f t="shared" si="61"/>
        <v>1</v>
      </c>
      <c r="G84" s="27" t="str">
        <f t="shared" si="61"/>
        <v>0</v>
      </c>
      <c r="H84" s="28" t="str">
        <f t="shared" si="61"/>
        <v>0</v>
      </c>
      <c r="I84" s="28" t="str">
        <f t="shared" si="61"/>
        <v>1</v>
      </c>
      <c r="J84" s="28" t="str">
        <f t="shared" si="61"/>
        <v>0</v>
      </c>
      <c r="K84" s="28" t="str">
        <f t="shared" si="61"/>
        <v>0</v>
      </c>
      <c r="L84" s="28" t="str">
        <f t="shared" si="61"/>
        <v>0</v>
      </c>
      <c r="M84" s="28" t="str">
        <f t="shared" si="61"/>
        <v>0</v>
      </c>
      <c r="N84" s="27" t="str">
        <f t="shared" si="61"/>
        <v>1</v>
      </c>
      <c r="O84" s="27" t="str">
        <f t="shared" si="61"/>
        <v>0</v>
      </c>
      <c r="P84" s="27" t="str">
        <f t="shared" si="61"/>
        <v>0</v>
      </c>
      <c r="Q84" s="27" t="str">
        <f t="shared" si="61"/>
        <v>0</v>
      </c>
      <c r="R84" s="27" t="str">
        <f t="shared" si="61"/>
        <v>1</v>
      </c>
      <c r="S84" s="27" t="str">
        <f t="shared" si="61"/>
        <v>1</v>
      </c>
      <c r="T84" s="28" t="str">
        <f t="shared" si="61"/>
        <v>0</v>
      </c>
      <c r="U84" s="28" t="str">
        <f t="shared" si="61"/>
        <v>0</v>
      </c>
      <c r="V84" s="28" t="str">
        <f t="shared" si="61"/>
        <v>1</v>
      </c>
      <c r="W84" s="28" t="str">
        <f t="shared" si="61"/>
        <v>0</v>
      </c>
      <c r="X84" s="28" t="str">
        <f t="shared" si="61"/>
        <v>0</v>
      </c>
      <c r="Y84" s="28" t="str">
        <f t="shared" si="61"/>
        <v>1</v>
      </c>
      <c r="Z84" s="27" t="str">
        <f t="shared" si="61"/>
        <v>0</v>
      </c>
      <c r="AA84" s="27" t="str">
        <f t="shared" si="61"/>
        <v>1</v>
      </c>
      <c r="AB84" s="27" t="str">
        <f t="shared" si="61"/>
        <v>1</v>
      </c>
      <c r="AC84" s="27" t="str">
        <f t="shared" si="61"/>
        <v>0</v>
      </c>
      <c r="AD84" s="27" t="str">
        <f t="shared" si="61"/>
        <v>0</v>
      </c>
      <c r="AE84" s="27" t="str">
        <f t="shared" si="61"/>
        <v>0</v>
      </c>
      <c r="AF84" s="28" t="str">
        <f t="shared" si="61"/>
        <v>0</v>
      </c>
      <c r="AG84" s="28" t="str">
        <f t="shared" si="61"/>
        <v>0</v>
      </c>
      <c r="AH84" s="28" t="str">
        <f t="shared" si="61"/>
        <v>1</v>
      </c>
      <c r="AI84" s="28" t="str">
        <f t="shared" si="61"/>
        <v>0</v>
      </c>
      <c r="AJ84" s="28" t="str">
        <f t="shared" si="61"/>
        <v>1</v>
      </c>
      <c r="AK84" s="28" t="str">
        <f t="shared" si="61"/>
        <v>0</v>
      </c>
      <c r="AL84" s="27" t="str">
        <f t="shared" si="61"/>
        <v>0</v>
      </c>
      <c r="AM84" s="27" t="str">
        <f t="shared" si="61"/>
        <v>0</v>
      </c>
      <c r="AN84" s="27" t="str">
        <f t="shared" si="61"/>
        <v>0</v>
      </c>
      <c r="AO84" s="27" t="str">
        <f t="shared" si="61"/>
        <v>0</v>
      </c>
      <c r="AP84" s="27" t="str">
        <f t="shared" si="61"/>
        <v>0</v>
      </c>
      <c r="AQ84" s="27" t="str">
        <f t="shared" si="61"/>
        <v>1</v>
      </c>
      <c r="AR84" s="28" t="str">
        <f t="shared" si="61"/>
        <v>0</v>
      </c>
      <c r="AS84" s="28" t="str">
        <f t="shared" si="61"/>
        <v>0</v>
      </c>
      <c r="AT84" s="28" t="str">
        <f t="shared" si="61"/>
        <v>0</v>
      </c>
      <c r="AU84" s="28" t="str">
        <f t="shared" si="61"/>
        <v>0</v>
      </c>
      <c r="AV84" s="28" t="str">
        <f t="shared" si="61"/>
        <v>0</v>
      </c>
      <c r="AW84" s="90" t="str">
        <f t="shared" si="61"/>
        <v>1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0</v>
      </c>
      <c r="C85" s="27" t="str">
        <f t="shared" ref="C85:AW85" si="62">HLOOKUP(C$3,$B$1:$BE$73,68,FALSE)</f>
        <v>0</v>
      </c>
      <c r="D85" s="27" t="str">
        <f t="shared" si="62"/>
        <v>0</v>
      </c>
      <c r="E85" s="27" t="str">
        <f t="shared" si="62"/>
        <v>1</v>
      </c>
      <c r="F85" s="27" t="str">
        <f t="shared" si="62"/>
        <v>0</v>
      </c>
      <c r="G85" s="27" t="str">
        <f t="shared" si="62"/>
        <v>0</v>
      </c>
      <c r="H85" s="28" t="str">
        <f t="shared" si="62"/>
        <v>0</v>
      </c>
      <c r="I85" s="28" t="str">
        <f t="shared" si="62"/>
        <v>1</v>
      </c>
      <c r="J85" s="28" t="str">
        <f t="shared" si="62"/>
        <v>0</v>
      </c>
      <c r="K85" s="28" t="str">
        <f t="shared" si="62"/>
        <v>1</v>
      </c>
      <c r="L85" s="28" t="str">
        <f t="shared" si="62"/>
        <v>1</v>
      </c>
      <c r="M85" s="28" t="str">
        <f t="shared" si="62"/>
        <v>0</v>
      </c>
      <c r="N85" s="27" t="str">
        <f t="shared" si="62"/>
        <v>1</v>
      </c>
      <c r="O85" s="27" t="str">
        <f t="shared" si="62"/>
        <v>0</v>
      </c>
      <c r="P85" s="27" t="str">
        <f t="shared" si="62"/>
        <v>0</v>
      </c>
      <c r="Q85" s="27" t="str">
        <f t="shared" si="62"/>
        <v>0</v>
      </c>
      <c r="R85" s="27" t="str">
        <f t="shared" si="62"/>
        <v>1</v>
      </c>
      <c r="S85" s="27" t="str">
        <f t="shared" si="62"/>
        <v>0</v>
      </c>
      <c r="T85" s="28" t="str">
        <f t="shared" si="62"/>
        <v>0</v>
      </c>
      <c r="U85" s="28" t="str">
        <f t="shared" si="62"/>
        <v>1</v>
      </c>
      <c r="V85" s="28" t="str">
        <f t="shared" si="62"/>
        <v>1</v>
      </c>
      <c r="W85" s="28" t="str">
        <f t="shared" si="62"/>
        <v>0</v>
      </c>
      <c r="X85" s="28" t="str">
        <f t="shared" si="62"/>
        <v>0</v>
      </c>
      <c r="Y85" s="28" t="str">
        <f t="shared" si="62"/>
        <v>0</v>
      </c>
      <c r="Z85" s="27" t="str">
        <f t="shared" si="62"/>
        <v>1</v>
      </c>
      <c r="AA85" s="27" t="str">
        <f t="shared" si="62"/>
        <v>1</v>
      </c>
      <c r="AB85" s="27" t="str">
        <f t="shared" si="62"/>
        <v>1</v>
      </c>
      <c r="AC85" s="27" t="str">
        <f t="shared" si="62"/>
        <v>0</v>
      </c>
      <c r="AD85" s="27" t="str">
        <f t="shared" si="62"/>
        <v>0</v>
      </c>
      <c r="AE85" s="27" t="str">
        <f t="shared" si="62"/>
        <v>0</v>
      </c>
      <c r="AF85" s="28" t="str">
        <f t="shared" si="62"/>
        <v>1</v>
      </c>
      <c r="AG85" s="28" t="str">
        <f t="shared" si="62"/>
        <v>0</v>
      </c>
      <c r="AH85" s="28" t="str">
        <f t="shared" si="62"/>
        <v>1</v>
      </c>
      <c r="AI85" s="28" t="str">
        <f t="shared" si="62"/>
        <v>0</v>
      </c>
      <c r="AJ85" s="28" t="str">
        <f t="shared" si="62"/>
        <v>1</v>
      </c>
      <c r="AK85" s="28" t="str">
        <f t="shared" si="62"/>
        <v>0</v>
      </c>
      <c r="AL85" s="27" t="str">
        <f t="shared" si="62"/>
        <v>0</v>
      </c>
      <c r="AM85" s="27" t="str">
        <f t="shared" si="62"/>
        <v>1</v>
      </c>
      <c r="AN85" s="27" t="str">
        <f t="shared" si="62"/>
        <v>0</v>
      </c>
      <c r="AO85" s="27" t="str">
        <f t="shared" si="62"/>
        <v>0</v>
      </c>
      <c r="AP85" s="27" t="str">
        <f t="shared" si="62"/>
        <v>0</v>
      </c>
      <c r="AQ85" s="27" t="str">
        <f t="shared" si="62"/>
        <v>0</v>
      </c>
      <c r="AR85" s="28" t="str">
        <f t="shared" si="62"/>
        <v>0</v>
      </c>
      <c r="AS85" s="28" t="str">
        <f t="shared" si="62"/>
        <v>0</v>
      </c>
      <c r="AT85" s="28" t="str">
        <f t="shared" si="62"/>
        <v>1</v>
      </c>
      <c r="AU85" s="28" t="str">
        <f t="shared" si="62"/>
        <v>0</v>
      </c>
      <c r="AV85" s="28" t="str">
        <f t="shared" si="62"/>
        <v>1</v>
      </c>
      <c r="AW85" s="90" t="str">
        <f t="shared" si="62"/>
        <v>0</v>
      </c>
    </row>
    <row r="86" spans="1:57" ht="18">
      <c r="A86" s="108" t="s">
        <v>328</v>
      </c>
      <c r="B86" s="105" t="str">
        <f>HLOOKUP(B$3,$B$1:$BE$73,69,FALSE)</f>
        <v>0</v>
      </c>
      <c r="C86" s="27" t="str">
        <f t="shared" ref="C86:AW86" si="63">HLOOKUP(C$3,$B$1:$BE$73,69,FALSE)</f>
        <v>0</v>
      </c>
      <c r="D86" s="27" t="str">
        <f t="shared" si="63"/>
        <v>0</v>
      </c>
      <c r="E86" s="27" t="str">
        <f t="shared" si="63"/>
        <v>1</v>
      </c>
      <c r="F86" s="27" t="str">
        <f t="shared" si="63"/>
        <v>0</v>
      </c>
      <c r="G86" s="27" t="str">
        <f t="shared" si="63"/>
        <v>1</v>
      </c>
      <c r="H86" s="28" t="str">
        <f t="shared" si="63"/>
        <v>0</v>
      </c>
      <c r="I86" s="28" t="str">
        <f t="shared" si="63"/>
        <v>0</v>
      </c>
      <c r="J86" s="28" t="str">
        <f t="shared" si="63"/>
        <v>0</v>
      </c>
      <c r="K86" s="28" t="str">
        <f t="shared" si="63"/>
        <v>0</v>
      </c>
      <c r="L86" s="28" t="str">
        <f t="shared" si="63"/>
        <v>1</v>
      </c>
      <c r="M86" s="28" t="str">
        <f t="shared" si="63"/>
        <v>0</v>
      </c>
      <c r="N86" s="27" t="str">
        <f t="shared" si="63"/>
        <v>1</v>
      </c>
      <c r="O86" s="27" t="str">
        <f t="shared" si="63"/>
        <v>1</v>
      </c>
      <c r="P86" s="27" t="str">
        <f t="shared" si="63"/>
        <v>0</v>
      </c>
      <c r="Q86" s="27" t="str">
        <f t="shared" si="63"/>
        <v>1</v>
      </c>
      <c r="R86" s="27" t="str">
        <f t="shared" si="63"/>
        <v>1</v>
      </c>
      <c r="S86" s="27" t="str">
        <f t="shared" si="63"/>
        <v>0</v>
      </c>
      <c r="T86" s="28" t="str">
        <f t="shared" si="63"/>
        <v>0</v>
      </c>
      <c r="U86" s="28" t="str">
        <f t="shared" si="63"/>
        <v>0</v>
      </c>
      <c r="V86" s="28" t="str">
        <f t="shared" si="63"/>
        <v>0</v>
      </c>
      <c r="W86" s="28" t="str">
        <f t="shared" si="63"/>
        <v>1</v>
      </c>
      <c r="X86" s="28" t="str">
        <f t="shared" si="63"/>
        <v>0</v>
      </c>
      <c r="Y86" s="28" t="str">
        <f t="shared" si="63"/>
        <v>0</v>
      </c>
      <c r="Z86" s="27" t="str">
        <f t="shared" si="63"/>
        <v>0</v>
      </c>
      <c r="AA86" s="27" t="str">
        <f t="shared" si="63"/>
        <v>0</v>
      </c>
      <c r="AB86" s="27" t="str">
        <f t="shared" si="63"/>
        <v>1</v>
      </c>
      <c r="AC86" s="27" t="str">
        <f t="shared" si="63"/>
        <v>0</v>
      </c>
      <c r="AD86" s="27" t="str">
        <f t="shared" si="63"/>
        <v>1</v>
      </c>
      <c r="AE86" s="27" t="str">
        <f t="shared" si="63"/>
        <v>1</v>
      </c>
      <c r="AF86" s="28" t="str">
        <f t="shared" si="63"/>
        <v>0</v>
      </c>
      <c r="AG86" s="28" t="str">
        <f t="shared" si="63"/>
        <v>0</v>
      </c>
      <c r="AH86" s="28" t="str">
        <f t="shared" si="63"/>
        <v>0</v>
      </c>
      <c r="AI86" s="28" t="str">
        <f t="shared" si="63"/>
        <v>0</v>
      </c>
      <c r="AJ86" s="28" t="str">
        <f t="shared" si="63"/>
        <v>0</v>
      </c>
      <c r="AK86" s="28" t="str">
        <f t="shared" si="63"/>
        <v>1</v>
      </c>
      <c r="AL86" s="27" t="str">
        <f t="shared" si="63"/>
        <v>0</v>
      </c>
      <c r="AM86" s="27" t="str">
        <f t="shared" si="63"/>
        <v>1</v>
      </c>
      <c r="AN86" s="27" t="str">
        <f t="shared" si="63"/>
        <v>1</v>
      </c>
      <c r="AO86" s="27" t="str">
        <f t="shared" si="63"/>
        <v>1</v>
      </c>
      <c r="AP86" s="27" t="str">
        <f t="shared" si="63"/>
        <v>0</v>
      </c>
      <c r="AQ86" s="27" t="str">
        <f t="shared" si="63"/>
        <v>0</v>
      </c>
      <c r="AR86" s="28" t="str">
        <f t="shared" si="63"/>
        <v>0</v>
      </c>
      <c r="AS86" s="28" t="str">
        <f t="shared" si="63"/>
        <v>0</v>
      </c>
      <c r="AT86" s="28" t="str">
        <f t="shared" si="63"/>
        <v>1</v>
      </c>
      <c r="AU86" s="28" t="str">
        <f t="shared" si="63"/>
        <v>0</v>
      </c>
      <c r="AV86" s="28" t="str">
        <f t="shared" si="63"/>
        <v>1</v>
      </c>
      <c r="AW86" s="90" t="str">
        <f t="shared" si="63"/>
        <v>0</v>
      </c>
    </row>
    <row r="87" spans="1:57" ht="18">
      <c r="A87" s="108" t="s">
        <v>329</v>
      </c>
      <c r="B87" s="105" t="str">
        <f>HLOOKUP(B$3,$B$1:$BE$73,70,FALSE)</f>
        <v>0</v>
      </c>
      <c r="C87" s="27" t="str">
        <f t="shared" ref="C87:AW87" si="64">HLOOKUP(C$3,$B$1:$BE$73,70,FALSE)</f>
        <v>1</v>
      </c>
      <c r="D87" s="27" t="str">
        <f t="shared" si="64"/>
        <v>0</v>
      </c>
      <c r="E87" s="27" t="str">
        <f t="shared" si="64"/>
        <v>1</v>
      </c>
      <c r="F87" s="27" t="str">
        <f t="shared" si="64"/>
        <v>0</v>
      </c>
      <c r="G87" s="27" t="str">
        <f t="shared" si="64"/>
        <v>0</v>
      </c>
      <c r="H87" s="28" t="str">
        <f t="shared" si="64"/>
        <v>1</v>
      </c>
      <c r="I87" s="28" t="str">
        <f t="shared" si="64"/>
        <v>0</v>
      </c>
      <c r="J87" s="28" t="str">
        <f t="shared" si="64"/>
        <v>0</v>
      </c>
      <c r="K87" s="28" t="str">
        <f t="shared" si="64"/>
        <v>0</v>
      </c>
      <c r="L87" s="28" t="str">
        <f t="shared" si="64"/>
        <v>1</v>
      </c>
      <c r="M87" s="28" t="str">
        <f t="shared" si="64"/>
        <v>0</v>
      </c>
      <c r="N87" s="27" t="str">
        <f t="shared" si="64"/>
        <v>1</v>
      </c>
      <c r="O87" s="27" t="str">
        <f t="shared" si="64"/>
        <v>1</v>
      </c>
      <c r="P87" s="27" t="str">
        <f t="shared" si="64"/>
        <v>0</v>
      </c>
      <c r="Q87" s="27" t="str">
        <f t="shared" si="64"/>
        <v>0</v>
      </c>
      <c r="R87" s="27" t="str">
        <f t="shared" si="64"/>
        <v>0</v>
      </c>
      <c r="S87" s="27" t="str">
        <f t="shared" si="64"/>
        <v>0</v>
      </c>
      <c r="T87" s="28" t="str">
        <f t="shared" si="64"/>
        <v>0</v>
      </c>
      <c r="U87" s="28" t="str">
        <f t="shared" si="64"/>
        <v>0</v>
      </c>
      <c r="V87" s="28" t="str">
        <f t="shared" si="64"/>
        <v>0</v>
      </c>
      <c r="W87" s="28" t="str">
        <f t="shared" si="64"/>
        <v>1</v>
      </c>
      <c r="X87" s="28" t="str">
        <f t="shared" si="64"/>
        <v>0</v>
      </c>
      <c r="Y87" s="28" t="str">
        <f t="shared" si="64"/>
        <v>1</v>
      </c>
      <c r="Z87" s="27" t="str">
        <f t="shared" si="64"/>
        <v>0</v>
      </c>
      <c r="AA87" s="27" t="str">
        <f t="shared" si="64"/>
        <v>0</v>
      </c>
      <c r="AB87" s="27" t="str">
        <f t="shared" si="64"/>
        <v>0</v>
      </c>
      <c r="AC87" s="27" t="str">
        <f t="shared" si="64"/>
        <v>1</v>
      </c>
      <c r="AD87" s="27" t="str">
        <f t="shared" si="64"/>
        <v>1</v>
      </c>
      <c r="AE87" s="27" t="str">
        <f t="shared" si="64"/>
        <v>1</v>
      </c>
      <c r="AF87" s="28" t="str">
        <f t="shared" si="64"/>
        <v>0</v>
      </c>
      <c r="AG87" s="28" t="str">
        <f t="shared" si="64"/>
        <v>0</v>
      </c>
      <c r="AH87" s="28" t="str">
        <f t="shared" si="64"/>
        <v>0</v>
      </c>
      <c r="AI87" s="28" t="str">
        <f t="shared" si="64"/>
        <v>1</v>
      </c>
      <c r="AJ87" s="28" t="str">
        <f t="shared" si="64"/>
        <v>0</v>
      </c>
      <c r="AK87" s="28" t="str">
        <f t="shared" si="64"/>
        <v>1</v>
      </c>
      <c r="AL87" s="27" t="str">
        <f t="shared" si="64"/>
        <v>0</v>
      </c>
      <c r="AM87" s="27" t="str">
        <f t="shared" si="64"/>
        <v>0</v>
      </c>
      <c r="AN87" s="27" t="str">
        <f t="shared" si="64"/>
        <v>0</v>
      </c>
      <c r="AO87" s="27" t="str">
        <f t="shared" si="64"/>
        <v>0</v>
      </c>
      <c r="AP87" s="27" t="str">
        <f t="shared" si="64"/>
        <v>0</v>
      </c>
      <c r="AQ87" s="27" t="str">
        <f t="shared" si="64"/>
        <v>1</v>
      </c>
      <c r="AR87" s="28" t="str">
        <f t="shared" si="64"/>
        <v>1</v>
      </c>
      <c r="AS87" s="28" t="str">
        <f t="shared" si="64"/>
        <v>0</v>
      </c>
      <c r="AT87" s="28" t="str">
        <f t="shared" si="64"/>
        <v>0</v>
      </c>
      <c r="AU87" s="28" t="str">
        <f t="shared" si="64"/>
        <v>0</v>
      </c>
      <c r="AV87" s="28" t="str">
        <f t="shared" si="64"/>
        <v>1</v>
      </c>
      <c r="AW87" s="90" t="str">
        <f t="shared" si="64"/>
        <v>0</v>
      </c>
    </row>
    <row r="88" spans="1:57" ht="18">
      <c r="A88" s="108" t="s">
        <v>330</v>
      </c>
      <c r="B88" s="105" t="str">
        <f>HLOOKUP(B$3,$B$1:$BE$73,71,FALSE)</f>
        <v>0</v>
      </c>
      <c r="C88" s="27" t="str">
        <f t="shared" ref="C88:AW88" si="65">HLOOKUP(C$3,$B$1:$BE$73,71,FALSE)</f>
        <v>1</v>
      </c>
      <c r="D88" s="27" t="str">
        <f t="shared" si="65"/>
        <v>0</v>
      </c>
      <c r="E88" s="27" t="str">
        <f t="shared" si="65"/>
        <v>0</v>
      </c>
      <c r="F88" s="27" t="str">
        <f t="shared" si="65"/>
        <v>1</v>
      </c>
      <c r="G88" s="27" t="str">
        <f t="shared" si="65"/>
        <v>0</v>
      </c>
      <c r="H88" s="28" t="str">
        <f t="shared" si="65"/>
        <v>0</v>
      </c>
      <c r="I88" s="28" t="str">
        <f t="shared" si="65"/>
        <v>1</v>
      </c>
      <c r="J88" s="28" t="str">
        <f t="shared" si="65"/>
        <v>1</v>
      </c>
      <c r="K88" s="28" t="str">
        <f t="shared" si="65"/>
        <v>0</v>
      </c>
      <c r="L88" s="28" t="str">
        <f t="shared" si="65"/>
        <v>1</v>
      </c>
      <c r="M88" s="28" t="str">
        <f t="shared" si="65"/>
        <v>0</v>
      </c>
      <c r="N88" s="27" t="str">
        <f t="shared" si="65"/>
        <v>0</v>
      </c>
      <c r="O88" s="27" t="str">
        <f t="shared" si="65"/>
        <v>1</v>
      </c>
      <c r="P88" s="27" t="str">
        <f t="shared" si="65"/>
        <v>0</v>
      </c>
      <c r="Q88" s="27" t="str">
        <f t="shared" si="65"/>
        <v>0</v>
      </c>
      <c r="R88" s="27" t="str">
        <f t="shared" si="65"/>
        <v>0</v>
      </c>
      <c r="S88" s="27" t="str">
        <f t="shared" si="65"/>
        <v>0</v>
      </c>
      <c r="T88" s="28" t="str">
        <f t="shared" si="65"/>
        <v>1</v>
      </c>
      <c r="U88" s="28" t="str">
        <f t="shared" si="65"/>
        <v>0</v>
      </c>
      <c r="V88" s="28" t="str">
        <f t="shared" si="65"/>
        <v>0</v>
      </c>
      <c r="W88" s="28" t="str">
        <f t="shared" si="65"/>
        <v>1</v>
      </c>
      <c r="X88" s="28" t="str">
        <f t="shared" si="65"/>
        <v>0</v>
      </c>
      <c r="Y88" s="28" t="str">
        <f t="shared" si="65"/>
        <v>0</v>
      </c>
      <c r="Z88" s="27" t="str">
        <f t="shared" si="65"/>
        <v>0</v>
      </c>
      <c r="AA88" s="27" t="str">
        <f t="shared" si="65"/>
        <v>1</v>
      </c>
      <c r="AB88" s="27" t="str">
        <f t="shared" si="65"/>
        <v>0</v>
      </c>
      <c r="AC88" s="27" t="str">
        <f t="shared" si="65"/>
        <v>0</v>
      </c>
      <c r="AD88" s="27" t="str">
        <f t="shared" si="65"/>
        <v>0</v>
      </c>
      <c r="AE88" s="27" t="str">
        <f t="shared" si="65"/>
        <v>1</v>
      </c>
      <c r="AF88" s="28" t="str">
        <f t="shared" si="65"/>
        <v>0</v>
      </c>
      <c r="AG88" s="28" t="str">
        <f t="shared" si="65"/>
        <v>0</v>
      </c>
      <c r="AH88" s="28" t="str">
        <f t="shared" si="65"/>
        <v>1</v>
      </c>
      <c r="AI88" s="28" t="str">
        <f t="shared" si="65"/>
        <v>1</v>
      </c>
      <c r="AJ88" s="28" t="str">
        <f t="shared" si="65"/>
        <v>0</v>
      </c>
      <c r="AK88" s="28" t="str">
        <f t="shared" si="65"/>
        <v>0</v>
      </c>
      <c r="AL88" s="27" t="str">
        <f t="shared" si="65"/>
        <v>1</v>
      </c>
      <c r="AM88" s="27" t="str">
        <f t="shared" si="65"/>
        <v>0</v>
      </c>
      <c r="AN88" s="27" t="str">
        <f t="shared" si="65"/>
        <v>0</v>
      </c>
      <c r="AO88" s="27" t="str">
        <f t="shared" si="65"/>
        <v>0</v>
      </c>
      <c r="AP88" s="27" t="str">
        <f t="shared" si="65"/>
        <v>0</v>
      </c>
      <c r="AQ88" s="27" t="str">
        <f t="shared" si="65"/>
        <v>1</v>
      </c>
      <c r="AR88" s="28" t="str">
        <f t="shared" si="65"/>
        <v>1</v>
      </c>
      <c r="AS88" s="28" t="str">
        <f t="shared" si="65"/>
        <v>0</v>
      </c>
      <c r="AT88" s="28" t="str">
        <f t="shared" si="65"/>
        <v>0</v>
      </c>
      <c r="AU88" s="28" t="str">
        <f t="shared" si="65"/>
        <v>0</v>
      </c>
      <c r="AV88" s="28" t="str">
        <f t="shared" si="65"/>
        <v>0</v>
      </c>
      <c r="AW88" s="90" t="str">
        <f t="shared" si="65"/>
        <v>0</v>
      </c>
    </row>
    <row r="89" spans="1:57" ht="18">
      <c r="A89" s="108" t="s">
        <v>331</v>
      </c>
      <c r="B89" s="105" t="str">
        <f>HLOOKUP(B$3,$B$1:$BE$73,72,FALSE)</f>
        <v>1</v>
      </c>
      <c r="C89" s="27" t="str">
        <f t="shared" ref="C89:AW89" si="66">HLOOKUP(C$3,$B$1:$BE$73,72,FALSE)</f>
        <v>1</v>
      </c>
      <c r="D89" s="27" t="str">
        <f t="shared" si="66"/>
        <v>0</v>
      </c>
      <c r="E89" s="27" t="str">
        <f t="shared" si="66"/>
        <v>0</v>
      </c>
      <c r="F89" s="27" t="str">
        <f t="shared" si="66"/>
        <v>0</v>
      </c>
      <c r="G89" s="27" t="str">
        <f t="shared" si="66"/>
        <v>0</v>
      </c>
      <c r="H89" s="28" t="str">
        <f t="shared" si="66"/>
        <v>0</v>
      </c>
      <c r="I89" s="28" t="str">
        <f t="shared" si="66"/>
        <v>0</v>
      </c>
      <c r="J89" s="28" t="str">
        <f t="shared" si="66"/>
        <v>1</v>
      </c>
      <c r="K89" s="28" t="str">
        <f t="shared" si="66"/>
        <v>0</v>
      </c>
      <c r="L89" s="28" t="str">
        <f t="shared" si="66"/>
        <v>0</v>
      </c>
      <c r="M89" s="28" t="str">
        <f t="shared" si="66"/>
        <v>0</v>
      </c>
      <c r="N89" s="27" t="str">
        <f t="shared" si="66"/>
        <v>0</v>
      </c>
      <c r="O89" s="27" t="str">
        <f t="shared" si="66"/>
        <v>1</v>
      </c>
      <c r="P89" s="27" t="str">
        <f t="shared" si="66"/>
        <v>0</v>
      </c>
      <c r="Q89" s="27" t="str">
        <f t="shared" si="66"/>
        <v>0</v>
      </c>
      <c r="R89" s="27" t="str">
        <f t="shared" si="66"/>
        <v>1</v>
      </c>
      <c r="S89" s="27" t="str">
        <f t="shared" si="66"/>
        <v>0</v>
      </c>
      <c r="T89" s="28" t="str">
        <f t="shared" si="66"/>
        <v>1</v>
      </c>
      <c r="U89" s="28" t="str">
        <f t="shared" si="66"/>
        <v>0</v>
      </c>
      <c r="V89" s="28" t="str">
        <f t="shared" si="66"/>
        <v>1</v>
      </c>
      <c r="W89" s="28" t="str">
        <f t="shared" si="66"/>
        <v>1</v>
      </c>
      <c r="X89" s="28" t="str">
        <f t="shared" si="66"/>
        <v>1</v>
      </c>
      <c r="Y89" s="28" t="str">
        <f t="shared" si="66"/>
        <v>0</v>
      </c>
      <c r="Z89" s="27" t="str">
        <f t="shared" si="66"/>
        <v>1</v>
      </c>
      <c r="AA89" s="27" t="str">
        <f t="shared" si="66"/>
        <v>0</v>
      </c>
      <c r="AB89" s="27" t="str">
        <f t="shared" si="66"/>
        <v>0</v>
      </c>
      <c r="AC89" s="27" t="str">
        <f t="shared" si="66"/>
        <v>0</v>
      </c>
      <c r="AD89" s="27" t="str">
        <f t="shared" si="66"/>
        <v>0</v>
      </c>
      <c r="AE89" s="27" t="str">
        <f t="shared" si="66"/>
        <v>0</v>
      </c>
      <c r="AF89" s="28" t="str">
        <f t="shared" si="66"/>
        <v>0</v>
      </c>
      <c r="AG89" s="28" t="str">
        <f t="shared" si="66"/>
        <v>0</v>
      </c>
      <c r="AH89" s="28" t="str">
        <f t="shared" si="66"/>
        <v>1</v>
      </c>
      <c r="AI89" s="28" t="str">
        <f t="shared" si="66"/>
        <v>0</v>
      </c>
      <c r="AJ89" s="28" t="str">
        <f t="shared" si="66"/>
        <v>1</v>
      </c>
      <c r="AK89" s="28" t="str">
        <f t="shared" si="66"/>
        <v>0</v>
      </c>
      <c r="AL89" s="27" t="str">
        <f t="shared" si="66"/>
        <v>1</v>
      </c>
      <c r="AM89" s="27" t="str">
        <f t="shared" si="66"/>
        <v>1</v>
      </c>
      <c r="AN89" s="27" t="str">
        <f t="shared" si="66"/>
        <v>0</v>
      </c>
      <c r="AO89" s="27" t="str">
        <f t="shared" si="66"/>
        <v>0</v>
      </c>
      <c r="AP89" s="27" t="str">
        <f t="shared" si="66"/>
        <v>0</v>
      </c>
      <c r="AQ89" s="27" t="str">
        <f t="shared" si="66"/>
        <v>1</v>
      </c>
      <c r="AR89" s="28" t="str">
        <f t="shared" si="66"/>
        <v>0</v>
      </c>
      <c r="AS89" s="28" t="str">
        <f t="shared" si="66"/>
        <v>1</v>
      </c>
      <c r="AT89" s="28" t="str">
        <f t="shared" si="66"/>
        <v>1</v>
      </c>
      <c r="AU89" s="28" t="str">
        <f t="shared" si="66"/>
        <v>0</v>
      </c>
      <c r="AV89" s="28" t="str">
        <f t="shared" si="66"/>
        <v>0</v>
      </c>
      <c r="AW89" s="90" t="str">
        <f t="shared" si="66"/>
        <v>0</v>
      </c>
    </row>
    <row r="90" spans="1:57" ht="18.75" thickBot="1">
      <c r="A90" s="109" t="s">
        <v>332</v>
      </c>
      <c r="B90" s="106" t="str">
        <f>HLOOKUP(B$3,$B$1:$BE$73,73,FALSE)</f>
        <v>1</v>
      </c>
      <c r="C90" s="96" t="str">
        <f t="shared" ref="C90:AW90" si="67">HLOOKUP(C$3,$B$1:$BE$73,73,FALSE)</f>
        <v>1</v>
      </c>
      <c r="D90" s="96" t="str">
        <f t="shared" si="67"/>
        <v>0</v>
      </c>
      <c r="E90" s="96" t="str">
        <f t="shared" si="67"/>
        <v>0</v>
      </c>
      <c r="F90" s="96" t="str">
        <f t="shared" si="67"/>
        <v>0</v>
      </c>
      <c r="G90" s="96" t="str">
        <f t="shared" si="67"/>
        <v>0</v>
      </c>
      <c r="H90" s="91" t="str">
        <f t="shared" si="67"/>
        <v>0</v>
      </c>
      <c r="I90" s="91" t="str">
        <f t="shared" si="67"/>
        <v>0</v>
      </c>
      <c r="J90" s="91" t="str">
        <f t="shared" si="67"/>
        <v>1</v>
      </c>
      <c r="K90" s="91" t="str">
        <f t="shared" si="67"/>
        <v>0</v>
      </c>
      <c r="L90" s="91" t="str">
        <f t="shared" si="67"/>
        <v>0</v>
      </c>
      <c r="M90" s="91" t="str">
        <f t="shared" si="67"/>
        <v>0</v>
      </c>
      <c r="N90" s="96" t="str">
        <f t="shared" si="67"/>
        <v>0</v>
      </c>
      <c r="O90" s="96" t="str">
        <f t="shared" si="67"/>
        <v>1</v>
      </c>
      <c r="P90" s="96" t="str">
        <f t="shared" si="67"/>
        <v>1</v>
      </c>
      <c r="Q90" s="96" t="str">
        <f t="shared" si="67"/>
        <v>0</v>
      </c>
      <c r="R90" s="96" t="str">
        <f t="shared" si="67"/>
        <v>1</v>
      </c>
      <c r="S90" s="96" t="str">
        <f t="shared" si="67"/>
        <v>0</v>
      </c>
      <c r="T90" s="91" t="str">
        <f t="shared" si="67"/>
        <v>1</v>
      </c>
      <c r="U90" s="91" t="str">
        <f t="shared" si="67"/>
        <v>0</v>
      </c>
      <c r="V90" s="91" t="str">
        <f t="shared" si="67"/>
        <v>0</v>
      </c>
      <c r="W90" s="91" t="str">
        <f t="shared" si="67"/>
        <v>0</v>
      </c>
      <c r="X90" s="91" t="str">
        <f t="shared" si="67"/>
        <v>1</v>
      </c>
      <c r="Y90" s="91" t="str">
        <f t="shared" si="67"/>
        <v>0</v>
      </c>
      <c r="Z90" s="96" t="str">
        <f t="shared" si="67"/>
        <v>1</v>
      </c>
      <c r="AA90" s="96" t="str">
        <f t="shared" si="67"/>
        <v>1</v>
      </c>
      <c r="AB90" s="96" t="str">
        <f t="shared" si="67"/>
        <v>0</v>
      </c>
      <c r="AC90" s="96" t="str">
        <f t="shared" si="67"/>
        <v>0</v>
      </c>
      <c r="AD90" s="96" t="str">
        <f t="shared" si="67"/>
        <v>0</v>
      </c>
      <c r="AE90" s="96" t="str">
        <f t="shared" si="67"/>
        <v>0</v>
      </c>
      <c r="AF90" s="91" t="str">
        <f t="shared" si="67"/>
        <v>0</v>
      </c>
      <c r="AG90" s="91" t="str">
        <f t="shared" si="67"/>
        <v>1</v>
      </c>
      <c r="AH90" s="91" t="str">
        <f t="shared" si="67"/>
        <v>0</v>
      </c>
      <c r="AI90" s="91" t="str">
        <f t="shared" si="67"/>
        <v>0</v>
      </c>
      <c r="AJ90" s="91" t="str">
        <f t="shared" si="67"/>
        <v>0</v>
      </c>
      <c r="AK90" s="91" t="str">
        <f t="shared" si="67"/>
        <v>1</v>
      </c>
      <c r="AL90" s="96" t="str">
        <f t="shared" si="67"/>
        <v>0</v>
      </c>
      <c r="AM90" s="96" t="str">
        <f t="shared" si="67"/>
        <v>1</v>
      </c>
      <c r="AN90" s="96" t="str">
        <f t="shared" si="67"/>
        <v>0</v>
      </c>
      <c r="AO90" s="96" t="str">
        <f t="shared" si="67"/>
        <v>0</v>
      </c>
      <c r="AP90" s="96" t="str">
        <f t="shared" si="67"/>
        <v>0</v>
      </c>
      <c r="AQ90" s="96" t="str">
        <f t="shared" si="67"/>
        <v>0</v>
      </c>
      <c r="AR90" s="91" t="str">
        <f t="shared" si="67"/>
        <v>0</v>
      </c>
      <c r="AS90" s="91" t="str">
        <f t="shared" si="67"/>
        <v>1</v>
      </c>
      <c r="AT90" s="91" t="str">
        <f t="shared" si="67"/>
        <v>1</v>
      </c>
      <c r="AU90" s="91" t="str">
        <f t="shared" si="67"/>
        <v>0</v>
      </c>
      <c r="AV90" s="91" t="str">
        <f t="shared" si="67"/>
        <v>0</v>
      </c>
      <c r="AW90" s="92" t="str">
        <f t="shared" si="67"/>
        <v>1</v>
      </c>
    </row>
  </sheetData>
  <mergeCells count="66">
    <mergeCell ref="AF8:AI9"/>
    <mergeCell ref="AJ8:AM9"/>
    <mergeCell ref="AF10:AI11"/>
    <mergeCell ref="AJ10:AM11"/>
    <mergeCell ref="AF12:AI12"/>
    <mergeCell ref="AJ12:AM12"/>
    <mergeCell ref="AF13:AI14"/>
    <mergeCell ref="AJ13:AM14"/>
    <mergeCell ref="AF15:AI15"/>
    <mergeCell ref="AJ15:AM15"/>
    <mergeCell ref="AF16:AI17"/>
    <mergeCell ref="AJ16:AM17"/>
    <mergeCell ref="AF18:AI18"/>
    <mergeCell ref="AJ18:AM18"/>
    <mergeCell ref="AF19:AI20"/>
    <mergeCell ref="AJ19:AM20"/>
    <mergeCell ref="AF21:AI21"/>
    <mergeCell ref="AJ21:AM21"/>
    <mergeCell ref="AF22:AI23"/>
    <mergeCell ref="AJ22:AM23"/>
    <mergeCell ref="AF24:AI24"/>
    <mergeCell ref="AJ24:AM24"/>
    <mergeCell ref="AF25:AI26"/>
    <mergeCell ref="AJ25:AM26"/>
    <mergeCell ref="AF27:AI27"/>
    <mergeCell ref="AJ27:AM27"/>
    <mergeCell ref="AF28:AI29"/>
    <mergeCell ref="AJ28:AM29"/>
    <mergeCell ref="AF30:AI30"/>
    <mergeCell ref="AJ30:AM30"/>
    <mergeCell ref="AF31:AI32"/>
    <mergeCell ref="AJ31:AM32"/>
    <mergeCell ref="AF33:AI33"/>
    <mergeCell ref="AJ33:AM33"/>
    <mergeCell ref="AF34:AI35"/>
    <mergeCell ref="AJ34:AM35"/>
    <mergeCell ref="AF36:AI36"/>
    <mergeCell ref="AJ36:AM36"/>
    <mergeCell ref="AF37:AI38"/>
    <mergeCell ref="AJ37:AM38"/>
    <mergeCell ref="AF39:AI39"/>
    <mergeCell ref="AJ39:AM39"/>
    <mergeCell ref="AF40:AI41"/>
    <mergeCell ref="AJ40:AM41"/>
    <mergeCell ref="AF42:AI42"/>
    <mergeCell ref="AJ42:AM42"/>
    <mergeCell ref="AF43:AI44"/>
    <mergeCell ref="AJ43:AM44"/>
    <mergeCell ref="AF45:AI45"/>
    <mergeCell ref="AJ45:AM45"/>
    <mergeCell ref="AF46:AI47"/>
    <mergeCell ref="AJ46:AM47"/>
    <mergeCell ref="AF48:AI48"/>
    <mergeCell ref="AJ48:AM48"/>
    <mergeCell ref="A74:AW74"/>
    <mergeCell ref="AF49:AI50"/>
    <mergeCell ref="AJ49:AM50"/>
    <mergeCell ref="AF51:AI51"/>
    <mergeCell ref="AJ51:AM51"/>
    <mergeCell ref="AF52:AI53"/>
    <mergeCell ref="AJ52:AM53"/>
    <mergeCell ref="AF54:AI54"/>
    <mergeCell ref="AJ54:AM54"/>
    <mergeCell ref="AF55:AI56"/>
    <mergeCell ref="AJ55:AM56"/>
    <mergeCell ref="A57:BE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M90"/>
  <sheetViews>
    <sheetView workbookViewId="0">
      <selection activeCell="B4" sqref="B4:Q4"/>
    </sheetView>
  </sheetViews>
  <sheetFormatPr defaultRowHeight="15"/>
  <cols>
    <col min="1" max="1" width="18.42578125" customWidth="1"/>
    <col min="2" max="65" width="2.7109375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94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4"/>
      <c r="BG2" s="154"/>
      <c r="BH2" s="154"/>
      <c r="BI2" s="154"/>
      <c r="BJ2" s="154"/>
      <c r="BK2" s="154"/>
      <c r="BL2" s="154"/>
      <c r="BM2" s="154"/>
    </row>
    <row r="3" spans="1:65" ht="15.75" thickBot="1">
      <c r="A3" s="194" t="s">
        <v>112</v>
      </c>
      <c r="B3" s="198">
        <v>14</v>
      </c>
      <c r="C3" s="198">
        <v>17</v>
      </c>
      <c r="D3" s="198">
        <v>11</v>
      </c>
      <c r="E3" s="198">
        <v>24</v>
      </c>
      <c r="F3" s="198">
        <v>1</v>
      </c>
      <c r="G3" s="198">
        <v>5</v>
      </c>
      <c r="H3" s="198">
        <v>3</v>
      </c>
      <c r="I3" s="198">
        <v>28</v>
      </c>
      <c r="J3" s="198">
        <v>15</v>
      </c>
      <c r="K3" s="198">
        <v>6</v>
      </c>
      <c r="L3" s="198">
        <v>21</v>
      </c>
      <c r="M3" s="198">
        <v>10</v>
      </c>
      <c r="N3" s="198">
        <v>23</v>
      </c>
      <c r="O3" s="198">
        <v>19</v>
      </c>
      <c r="P3" s="198">
        <v>12</v>
      </c>
      <c r="Q3" s="198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197"/>
      <c r="AY3" s="197"/>
      <c r="AZ3" s="197"/>
      <c r="BA3" s="197"/>
      <c r="BB3" s="197"/>
      <c r="BC3" s="197"/>
      <c r="BD3" s="197"/>
      <c r="BE3" s="197"/>
      <c r="BF3" s="154"/>
      <c r="BG3" s="154"/>
      <c r="BH3" s="154"/>
      <c r="BI3" s="154"/>
      <c r="BJ3" s="154"/>
      <c r="BK3" s="154"/>
      <c r="BL3" s="154"/>
      <c r="BM3" s="154"/>
    </row>
    <row r="4" spans="1:65" ht="16.5" thickBot="1">
      <c r="A4" s="235" t="s">
        <v>286</v>
      </c>
      <c r="B4" s="223" t="str">
        <f>Summary!C5</f>
        <v>A</v>
      </c>
      <c r="C4" s="245" t="str">
        <f>Summary!D5</f>
        <v>A</v>
      </c>
      <c r="D4" s="245" t="str">
        <f>Summary!E5</f>
        <v>B</v>
      </c>
      <c r="E4" s="245" t="str">
        <f>Summary!F5</f>
        <v>B</v>
      </c>
      <c r="F4" s="245">
        <f>Summary!G5</f>
        <v>0</v>
      </c>
      <c r="G4" s="245">
        <f>Summary!H5</f>
        <v>9</v>
      </c>
      <c r="H4" s="245">
        <f>Summary!I5</f>
        <v>1</v>
      </c>
      <c r="I4" s="245">
        <f>Summary!J5</f>
        <v>8</v>
      </c>
      <c r="J4" s="245">
        <f>Summary!K5</f>
        <v>2</v>
      </c>
      <c r="K4" s="245">
        <f>Summary!L5</f>
        <v>7</v>
      </c>
      <c r="L4" s="245">
        <f>Summary!M5</f>
        <v>3</v>
      </c>
      <c r="M4" s="245">
        <f>Summary!N5</f>
        <v>6</v>
      </c>
      <c r="N4" s="245" t="str">
        <f>Summary!O5</f>
        <v>C</v>
      </c>
      <c r="O4" s="245" t="str">
        <f>Summary!P5</f>
        <v>C</v>
      </c>
      <c r="P4" s="245" t="str">
        <f>Summary!Q5</f>
        <v>D</v>
      </c>
      <c r="Q4" s="246" t="str">
        <f>Summary!R5</f>
        <v>D</v>
      </c>
      <c r="S4" s="37"/>
    </row>
    <row r="5" spans="1:65" ht="15.75" thickBot="1">
      <c r="A5" s="139" t="s">
        <v>284</v>
      </c>
      <c r="B5" s="50" t="str">
        <f>LEFT(VLOOKUP($B$4,LookUp!$S$2:$U$17,3,FALSE),1)</f>
        <v>1</v>
      </c>
      <c r="C5" s="50" t="str">
        <f>MID(VLOOKUP($B$4,LookUp!$S$2:$U$17,3,FALSE),2,1)</f>
        <v>0</v>
      </c>
      <c r="D5" s="50" t="str">
        <f>MID(VLOOKUP($B$4,LookUp!$S$2:$U$17,3,FALSE),3,1)</f>
        <v>1</v>
      </c>
      <c r="E5" s="50" t="str">
        <f>RIGHT(VLOOKUP($B$4,LookUp!$S$2:$U$17,3,FALSE),1)</f>
        <v>0</v>
      </c>
      <c r="F5" s="234" t="str">
        <f>LEFT(VLOOKUP($C$4,LookUp!$S$2:$U$17,3,FALSE),1)</f>
        <v>1</v>
      </c>
      <c r="G5" s="234" t="str">
        <f>MID(VLOOKUP($C$4,LookUp!$S$2:$U$17,3,FALSE),2,1)</f>
        <v>0</v>
      </c>
      <c r="H5" s="234" t="str">
        <f>MID(VLOOKUP($C$4,LookUp!$S$2:$U$17,3,FALSE),3,1)</f>
        <v>1</v>
      </c>
      <c r="I5" s="234" t="str">
        <f>RIGHT(VLOOKUP($C$4,LookUp!$S$2:$U$17,3,FALSE),1)</f>
        <v>0</v>
      </c>
      <c r="J5" s="50" t="str">
        <f>LEFT(VLOOKUP($D$4,LookUp!$S$2:$U$17,3,FALSE),1)</f>
        <v>1</v>
      </c>
      <c r="K5" s="50" t="str">
        <f>MID(VLOOKUP($D$4,LookUp!$S$2:$U$17,3,FALSE),2,1)</f>
        <v>0</v>
      </c>
      <c r="L5" s="50" t="str">
        <f>MID(VLOOKUP($D$4,LookUp!$S$2:$U$17,3,FALSE),3,1)</f>
        <v>1</v>
      </c>
      <c r="M5" s="50" t="str">
        <f>RIGHT(VLOOKUP($D$4,LookUp!$S$2:$U$17,3,FALSE),1)</f>
        <v>1</v>
      </c>
      <c r="N5" s="234" t="str">
        <f>LEFT(VLOOKUP($E$4,LookUp!$S$2:$U$17,3,FALSE),1)</f>
        <v>1</v>
      </c>
      <c r="O5" s="234" t="str">
        <f>MID(VLOOKUP($E$4,LookUp!$S$2:$U$17,3,FALSE),2,1)</f>
        <v>0</v>
      </c>
      <c r="P5" s="234" t="str">
        <f>MID(VLOOKUP($E$4,LookUp!$S$2:$U$17,3,FALSE),3,1)</f>
        <v>1</v>
      </c>
      <c r="Q5" s="234" t="str">
        <f>RIGHT(VLOOKUP($E$4,LookUp!$S$2:$U$17,3,FALSE),1)</f>
        <v>1</v>
      </c>
      <c r="R5" s="54" t="str">
        <f>LEFT(VLOOKUP($F$4,LookUp!$S$2:$U$17,3,FALSE),1)</f>
        <v>0</v>
      </c>
      <c r="S5" s="54" t="str">
        <f>MID(VLOOKUP($F$4,LookUp!$S$2:$U$17,3,FALSE),2,1)</f>
        <v>0</v>
      </c>
      <c r="T5" s="54" t="str">
        <f>MID(VLOOKUP($F$4,LookUp!$S$2:$U$17,3,FALSE),3,1)</f>
        <v>0</v>
      </c>
      <c r="U5" s="54" t="str">
        <f>RIGHT(VLOOKUP($F$4,LookUp!$S$2:$U$17,3,FALSE),1)</f>
        <v>0</v>
      </c>
      <c r="V5" s="55" t="str">
        <f>LEFT(VLOOKUP($G$4,LookUp!$S$2:$U$17,3,FALSE),1)</f>
        <v>1</v>
      </c>
      <c r="W5" s="55" t="str">
        <f>MID(VLOOKUP($G$4,LookUp!$S$2:$U$17,3,FALSE),2,1)</f>
        <v>0</v>
      </c>
      <c r="X5" s="55" t="str">
        <f>MID(VLOOKUP($G$4,LookUp!$S$2:$U$17,3,FALSE),3,1)</f>
        <v>0</v>
      </c>
      <c r="Y5" s="55" t="str">
        <f>RIGHT(VLOOKUP($G$4,LookUp!$S$2:$U$17,3,FALSE),1)</f>
        <v>1</v>
      </c>
      <c r="Z5" s="54" t="str">
        <f>LEFT(VLOOKUP($H$4,LookUp!$S$2:$U$17,3,FALSE),1)</f>
        <v>0</v>
      </c>
      <c r="AA5" s="54" t="str">
        <f>MID(VLOOKUP($H$4,LookUp!$S$2:$U$17,3,FALSE),2,1)</f>
        <v>0</v>
      </c>
      <c r="AB5" s="54" t="str">
        <f>MID(VLOOKUP($H$4,LookUp!$S$2:$U$17,3,FALSE),3,1)</f>
        <v>0</v>
      </c>
      <c r="AC5" s="54" t="str">
        <f>RIGHT(VLOOKUP($H$4,LookUp!$S$2:$U$17,3,FALSE),1)</f>
        <v>1</v>
      </c>
      <c r="AD5" s="55" t="str">
        <f>LEFT(VLOOKUP($I$4,LookUp!$S$2:$U$17,3,FALSE),1)</f>
        <v>1</v>
      </c>
      <c r="AE5" s="55" t="str">
        <f>MID(VLOOKUP($I$4,LookUp!$S$2:$U$17,3,FALSE),2,1)</f>
        <v>0</v>
      </c>
      <c r="AF5" s="55" t="str">
        <f>MID(VLOOKUP($I$4,LookUp!$S$2:$U$17,3,FALSE),3,1)</f>
        <v>0</v>
      </c>
      <c r="AG5" s="55" t="str">
        <f>RIGHT(VLOOKUP($I$4,LookUp!$S$2:$U$17,3,FALSE),1)</f>
        <v>0</v>
      </c>
      <c r="AH5" s="54" t="str">
        <f>LEFT(VLOOKUP($J$4,LookUp!$S$2:$U$17,3,FALSE),1)</f>
        <v>0</v>
      </c>
      <c r="AI5" s="54" t="str">
        <f>MID(VLOOKUP($J$4,LookUp!$S$2:$U$17,3,FALSE),2,1)</f>
        <v>0</v>
      </c>
      <c r="AJ5" s="54" t="str">
        <f>MID(VLOOKUP($J$4,LookUp!$S$2:$U$17,3,FALSE),3,1)</f>
        <v>1</v>
      </c>
      <c r="AK5" s="54" t="str">
        <f>RIGHT(VLOOKUP($J$4,LookUp!$S$2:$U$17,3,FALSE),1)</f>
        <v>0</v>
      </c>
      <c r="AL5" s="55" t="str">
        <f>LEFT(VLOOKUP($K$4,LookUp!$S$2:$U$17,3,FALSE),1)</f>
        <v>0</v>
      </c>
      <c r="AM5" s="55" t="str">
        <f>MID(VLOOKUP($K$4,LookUp!$S$2:$U$17,3,FALSE),2,1)</f>
        <v>1</v>
      </c>
      <c r="AN5" s="55" t="str">
        <f>MID(VLOOKUP($K$4,LookUp!$S$2:$U$17,3,FALSE),3,1)</f>
        <v>1</v>
      </c>
      <c r="AO5" s="55" t="str">
        <f>RIGHT(VLOOKUP($K$4,LookUp!$S$2:$U$17,3,FALSE),1)</f>
        <v>1</v>
      </c>
      <c r="AP5" s="54" t="str">
        <f>LEFT(VLOOKUP($L$4,LookUp!$S$2:$U$17,3,FALSE),1)</f>
        <v>0</v>
      </c>
      <c r="AQ5" s="54" t="str">
        <f>MID(VLOOKUP($L$4,LookUp!$S$2:$U$17,3,FALSE),2,1)</f>
        <v>0</v>
      </c>
      <c r="AR5" s="54" t="str">
        <f>MID(VLOOKUP($L$4,LookUp!$S$2:$U$17,3,FALSE),3,1)</f>
        <v>1</v>
      </c>
      <c r="AS5" s="54" t="str">
        <f>RIGHT(VLOOKUP($L$4,LookUp!$S$2:$U$17,3,FALSE),1)</f>
        <v>1</v>
      </c>
      <c r="AT5" s="55" t="str">
        <f>LEFT(VLOOKUP($M$4,LookUp!$S$2:$U$17,3,FALSE),1)</f>
        <v>0</v>
      </c>
      <c r="AU5" s="55" t="str">
        <f>MID(VLOOKUP($M$4,LookUp!$S$2:$U$17,3,FALSE),2,1)</f>
        <v>1</v>
      </c>
      <c r="AV5" s="55" t="str">
        <f>MID(VLOOKUP($M$4,LookUp!$S$2:$U$17,3,FALSE),3,1)</f>
        <v>1</v>
      </c>
      <c r="AW5" s="55" t="str">
        <f>RIGHT(VLOOKUP($M$4,LookUp!$S$2:$U$17,3,FALSE),1)</f>
        <v>0</v>
      </c>
      <c r="AX5" s="54" t="str">
        <f>LEFT(VLOOKUP($N$4,LookUp!$S$2:$U$17,3,FALSE),1)</f>
        <v>1</v>
      </c>
      <c r="AY5" s="54" t="str">
        <f>MID(VLOOKUP($N$4,LookUp!$S$2:$U$17,3,FALSE),2,1)</f>
        <v>1</v>
      </c>
      <c r="AZ5" s="54" t="str">
        <f>MID(VLOOKUP($N$4,LookUp!$S$2:$U$17,3,FALSE),3,1)</f>
        <v>0</v>
      </c>
      <c r="BA5" s="54" t="str">
        <f>RIGHT(VLOOKUP($N$4,LookUp!$S$2:$U$17,3,FALSE),1)</f>
        <v>0</v>
      </c>
      <c r="BB5" s="55" t="str">
        <f>LEFT(VLOOKUP($O$4,LookUp!$S$2:$U$17,3,FALSE),1)</f>
        <v>1</v>
      </c>
      <c r="BC5" s="55" t="str">
        <f>MID(VLOOKUP($O$4,LookUp!$S$2:$U$17,3,FALSE),2,1)</f>
        <v>1</v>
      </c>
      <c r="BD5" s="55" t="str">
        <f>MID(VLOOKUP($O$4,LookUp!$S$2:$U$17,3,FALSE),3,1)</f>
        <v>0</v>
      </c>
      <c r="BE5" s="55" t="str">
        <f>RIGHT(VLOOKUP($O$4,LookUp!$S$2:$U$17,3,FALSE),1)</f>
        <v>0</v>
      </c>
      <c r="BF5" s="54" t="str">
        <f>LEFT(VLOOKUP($P$4,LookUp!$S$2:$U$17,3,FALSE),1)</f>
        <v>1</v>
      </c>
      <c r="BG5" s="54" t="str">
        <f>MID(VLOOKUP($P$4,LookUp!$S$2:$U$17,3,FALSE),2,1)</f>
        <v>1</v>
      </c>
      <c r="BH5" s="54" t="str">
        <f>MID(VLOOKUP($P$4,LookUp!$S$2:$U$17,3,FALSE),3,1)</f>
        <v>0</v>
      </c>
      <c r="BI5" s="54" t="str">
        <f>RIGHT(VLOOKUP($P$4,LookUp!$S$2:$U$17,3,FALSE),1)</f>
        <v>1</v>
      </c>
      <c r="BJ5" s="55" t="str">
        <f>LEFT(VLOOKUP($Q$4,LookUp!$S$2:$U$17,3,FALSE),1)</f>
        <v>1</v>
      </c>
      <c r="BK5" s="55" t="str">
        <f>MID(VLOOKUP($Q$4,LookUp!$S$2:$U$17,3,FALSE),2,1)</f>
        <v>1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140" t="s">
        <v>285</v>
      </c>
      <c r="B6" s="150" t="str">
        <f>HLOOKUP(B$2,$B$1:$BM$57,5,FALSE)</f>
        <v>1</v>
      </c>
      <c r="C6" s="151" t="str">
        <f t="shared" ref="C6:BE6" si="0">HLOOKUP(C$2,$B$1:$BM$57,5,FALSE)</f>
        <v>1</v>
      </c>
      <c r="D6" s="151" t="str">
        <f t="shared" si="0"/>
        <v>0</v>
      </c>
      <c r="E6" s="151" t="str">
        <f t="shared" si="0"/>
        <v>0</v>
      </c>
      <c r="F6" s="164" t="str">
        <f t="shared" si="0"/>
        <v>0</v>
      </c>
      <c r="G6" s="164" t="str">
        <f t="shared" si="0"/>
        <v>0</v>
      </c>
      <c r="H6" s="164" t="str">
        <f t="shared" si="0"/>
        <v>1</v>
      </c>
      <c r="I6" s="164" t="str">
        <f t="shared" si="0"/>
        <v>1</v>
      </c>
      <c r="J6" s="151" t="str">
        <f t="shared" si="0"/>
        <v>1</v>
      </c>
      <c r="K6" s="151" t="str">
        <f t="shared" si="0"/>
        <v>1</v>
      </c>
      <c r="L6" s="151" t="str">
        <f t="shared" si="0"/>
        <v>0</v>
      </c>
      <c r="M6" s="151" t="str">
        <f t="shared" si="0"/>
        <v>0</v>
      </c>
      <c r="N6" s="164" t="str">
        <f t="shared" si="0"/>
        <v>0</v>
      </c>
      <c r="O6" s="164" t="str">
        <f t="shared" si="0"/>
        <v>0</v>
      </c>
      <c r="P6" s="164" t="str">
        <f t="shared" si="0"/>
        <v>0</v>
      </c>
      <c r="Q6" s="164" t="str">
        <f t="shared" si="0"/>
        <v>0</v>
      </c>
      <c r="R6" s="151" t="str">
        <f t="shared" si="0"/>
        <v>0</v>
      </c>
      <c r="S6" s="151" t="str">
        <f t="shared" si="0"/>
        <v>0</v>
      </c>
      <c r="T6" s="151" t="str">
        <f t="shared" si="0"/>
        <v>1</v>
      </c>
      <c r="U6" s="151" t="str">
        <f t="shared" si="0"/>
        <v>1</v>
      </c>
      <c r="V6" s="164" t="str">
        <f t="shared" si="0"/>
        <v>0</v>
      </c>
      <c r="W6" s="164" t="str">
        <f t="shared" si="0"/>
        <v>0</v>
      </c>
      <c r="X6" s="164" t="str">
        <f t="shared" si="0"/>
        <v>1</v>
      </c>
      <c r="Y6" s="164" t="str">
        <f t="shared" si="0"/>
        <v>1</v>
      </c>
      <c r="Z6" s="151" t="str">
        <f t="shared" si="0"/>
        <v>1</v>
      </c>
      <c r="AA6" s="151" t="str">
        <f t="shared" si="0"/>
        <v>0</v>
      </c>
      <c r="AB6" s="151" t="str">
        <f t="shared" si="0"/>
        <v>1</v>
      </c>
      <c r="AC6" s="151" t="str">
        <f t="shared" si="0"/>
        <v>0</v>
      </c>
      <c r="AD6" s="151" t="str">
        <f t="shared" si="0"/>
        <v>0</v>
      </c>
      <c r="AE6" s="151" t="str">
        <f t="shared" si="0"/>
        <v>0</v>
      </c>
      <c r="AF6" s="151" t="str">
        <f t="shared" si="0"/>
        <v>1</v>
      </c>
      <c r="AG6" s="151" t="str">
        <f t="shared" si="0"/>
        <v>1</v>
      </c>
      <c r="AH6" s="164" t="str">
        <f t="shared" si="0"/>
        <v>0</v>
      </c>
      <c r="AI6" s="164" t="str">
        <f t="shared" si="0"/>
        <v>0</v>
      </c>
      <c r="AJ6" s="164" t="str">
        <f t="shared" si="0"/>
        <v>1</v>
      </c>
      <c r="AK6" s="164" t="str">
        <f t="shared" si="0"/>
        <v>1</v>
      </c>
      <c r="AL6" s="151" t="str">
        <f t="shared" si="0"/>
        <v>1</v>
      </c>
      <c r="AM6" s="151" t="str">
        <f t="shared" si="0"/>
        <v>1</v>
      </c>
      <c r="AN6" s="151" t="str">
        <f t="shared" si="0"/>
        <v>1</v>
      </c>
      <c r="AO6" s="151" t="str">
        <f t="shared" si="0"/>
        <v>1</v>
      </c>
      <c r="AP6" s="164" t="str">
        <f t="shared" si="0"/>
        <v>0</v>
      </c>
      <c r="AQ6" s="164" t="str">
        <f t="shared" si="0"/>
        <v>0</v>
      </c>
      <c r="AR6" s="164" t="str">
        <f t="shared" si="0"/>
        <v>0</v>
      </c>
      <c r="AS6" s="164" t="str">
        <f t="shared" si="0"/>
        <v>0</v>
      </c>
      <c r="AT6" s="151" t="str">
        <f t="shared" si="0"/>
        <v>1</v>
      </c>
      <c r="AU6" s="151" t="str">
        <f t="shared" si="0"/>
        <v>1</v>
      </c>
      <c r="AV6" s="151" t="str">
        <f t="shared" si="0"/>
        <v>0</v>
      </c>
      <c r="AW6" s="151" t="str">
        <f t="shared" si="0"/>
        <v>0</v>
      </c>
      <c r="AX6" s="164" t="str">
        <f t="shared" si="0"/>
        <v>1</v>
      </c>
      <c r="AY6" s="164" t="str">
        <f t="shared" si="0"/>
        <v>1</v>
      </c>
      <c r="AZ6" s="164" t="str">
        <f t="shared" si="0"/>
        <v>1</v>
      </c>
      <c r="BA6" s="164" t="str">
        <f t="shared" si="0"/>
        <v>1</v>
      </c>
      <c r="BB6" s="151" t="str">
        <f t="shared" si="0"/>
        <v>1</v>
      </c>
      <c r="BC6" s="151" t="str">
        <f t="shared" si="0"/>
        <v>0</v>
      </c>
      <c r="BD6" s="151" t="str">
        <f t="shared" si="0"/>
        <v>1</v>
      </c>
      <c r="BE6" s="196" t="str">
        <f t="shared" si="0"/>
        <v>0</v>
      </c>
    </row>
    <row r="7" spans="1:65" ht="18.75" thickBot="1">
      <c r="A7" s="98" t="s">
        <v>301</v>
      </c>
      <c r="B7" s="113" t="str">
        <f>B6</f>
        <v>1</v>
      </c>
      <c r="C7" s="76" t="str">
        <f>C6</f>
        <v>1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0</v>
      </c>
      <c r="G7" s="76" t="str">
        <f t="shared" si="1"/>
        <v>0</v>
      </c>
      <c r="H7" s="76" t="str">
        <f t="shared" si="1"/>
        <v>1</v>
      </c>
      <c r="I7" s="114" t="str">
        <f t="shared" si="1"/>
        <v>1</v>
      </c>
      <c r="J7" s="114" t="str">
        <f t="shared" si="1"/>
        <v>1</v>
      </c>
      <c r="K7" s="114" t="str">
        <f t="shared" si="1"/>
        <v>1</v>
      </c>
      <c r="L7" s="114" t="str">
        <f t="shared" si="1"/>
        <v>0</v>
      </c>
      <c r="M7" s="114" t="str">
        <f t="shared" si="1"/>
        <v>0</v>
      </c>
      <c r="N7" s="114" t="str">
        <f t="shared" si="1"/>
        <v>0</v>
      </c>
      <c r="O7" s="114" t="str">
        <f t="shared" si="1"/>
        <v>0</v>
      </c>
      <c r="P7" s="76" t="str">
        <f t="shared" si="1"/>
        <v>0</v>
      </c>
      <c r="Q7" s="76" t="str">
        <f t="shared" si="1"/>
        <v>0</v>
      </c>
      <c r="R7" s="76" t="str">
        <f t="shared" si="1"/>
        <v>0</v>
      </c>
      <c r="S7" s="76" t="str">
        <f t="shared" si="1"/>
        <v>0</v>
      </c>
      <c r="T7" s="76" t="str">
        <f t="shared" si="1"/>
        <v>1</v>
      </c>
      <c r="U7" s="76" t="str">
        <f t="shared" si="1"/>
        <v>1</v>
      </c>
      <c r="V7" s="76" t="str">
        <f t="shared" si="1"/>
        <v>0</v>
      </c>
      <c r="W7" s="114" t="str">
        <f t="shared" si="1"/>
        <v>0</v>
      </c>
      <c r="X7" s="114" t="str">
        <f t="shared" si="1"/>
        <v>1</v>
      </c>
      <c r="Y7" s="114" t="str">
        <f t="shared" si="1"/>
        <v>1</v>
      </c>
      <c r="Z7" s="114" t="str">
        <f t="shared" si="1"/>
        <v>1</v>
      </c>
      <c r="AA7" s="114" t="str">
        <f t="shared" si="1"/>
        <v>0</v>
      </c>
      <c r="AB7" s="114" t="str">
        <f t="shared" si="1"/>
        <v>1</v>
      </c>
      <c r="AC7" s="115" t="str">
        <f t="shared" si="1"/>
        <v>0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1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1</v>
      </c>
      <c r="I8" s="118" t="str">
        <f t="shared" si="2"/>
        <v>1</v>
      </c>
      <c r="J8" s="118" t="str">
        <f t="shared" si="2"/>
        <v>1</v>
      </c>
      <c r="K8" s="118" t="str">
        <f t="shared" si="2"/>
        <v>1</v>
      </c>
      <c r="L8" s="118" t="str">
        <f t="shared" si="2"/>
        <v>1</v>
      </c>
      <c r="M8" s="118" t="str">
        <f t="shared" si="2"/>
        <v>1</v>
      </c>
      <c r="N8" s="118" t="str">
        <f t="shared" si="2"/>
        <v>0</v>
      </c>
      <c r="O8" s="118" t="str">
        <f t="shared" si="2"/>
        <v>0</v>
      </c>
      <c r="P8" s="117" t="str">
        <f t="shared" si="2"/>
        <v>0</v>
      </c>
      <c r="Q8" s="117" t="str">
        <f t="shared" si="2"/>
        <v>0</v>
      </c>
      <c r="R8" s="117" t="str">
        <f t="shared" si="2"/>
        <v>1</v>
      </c>
      <c r="S8" s="117" t="str">
        <f t="shared" si="2"/>
        <v>1</v>
      </c>
      <c r="T8" s="117" t="str">
        <f t="shared" si="2"/>
        <v>0</v>
      </c>
      <c r="U8" s="117" t="str">
        <f t="shared" si="2"/>
        <v>0</v>
      </c>
      <c r="V8" s="117" t="str">
        <f t="shared" si="2"/>
        <v>1</v>
      </c>
      <c r="W8" s="118" t="str">
        <f t="shared" si="2"/>
        <v>1</v>
      </c>
      <c r="X8" s="118" t="str">
        <f t="shared" si="2"/>
        <v>1</v>
      </c>
      <c r="Y8" s="118" t="str">
        <f t="shared" si="2"/>
        <v>1</v>
      </c>
      <c r="Z8" s="118" t="str">
        <f t="shared" si="2"/>
        <v>1</v>
      </c>
      <c r="AA8" s="118" t="str">
        <f t="shared" si="2"/>
        <v>0</v>
      </c>
      <c r="AB8" s="118" t="str">
        <f t="shared" si="2"/>
        <v>1</v>
      </c>
      <c r="AC8" s="119" t="str">
        <f t="shared" si="2"/>
        <v>0</v>
      </c>
      <c r="AF8" s="388" t="s">
        <v>110</v>
      </c>
      <c r="AG8" s="389"/>
      <c r="AH8" s="389"/>
      <c r="AI8" s="390"/>
      <c r="AJ8" s="394" t="s">
        <v>111</v>
      </c>
      <c r="AK8" s="389"/>
      <c r="AL8" s="389"/>
      <c r="AM8" s="395"/>
      <c r="AQ8" s="193"/>
      <c r="AR8" s="193"/>
      <c r="AS8" s="193"/>
      <c r="AT8" s="193"/>
      <c r="AU8" s="193"/>
      <c r="AV8" s="193"/>
      <c r="AW8" s="193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391"/>
      <c r="AG9" s="392"/>
      <c r="AH9" s="392"/>
      <c r="AI9" s="393"/>
      <c r="AJ9" s="396"/>
      <c r="AK9" s="392"/>
      <c r="AL9" s="392"/>
      <c r="AM9" s="397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1</v>
      </c>
      <c r="C10" s="117" t="str">
        <f t="shared" ref="C10:AB11" si="3">D7</f>
        <v>0</v>
      </c>
      <c r="D10" s="117" t="str">
        <f t="shared" si="3"/>
        <v>0</v>
      </c>
      <c r="E10" s="117" t="str">
        <f t="shared" si="3"/>
        <v>0</v>
      </c>
      <c r="F10" s="117" t="str">
        <f t="shared" si="3"/>
        <v>0</v>
      </c>
      <c r="G10" s="117" t="str">
        <f t="shared" si="3"/>
        <v>1</v>
      </c>
      <c r="H10" s="118" t="str">
        <f t="shared" si="3"/>
        <v>1</v>
      </c>
      <c r="I10" s="118" t="str">
        <f t="shared" si="3"/>
        <v>1</v>
      </c>
      <c r="J10" s="118" t="str">
        <f t="shared" si="3"/>
        <v>1</v>
      </c>
      <c r="K10" s="118" t="str">
        <f t="shared" si="3"/>
        <v>0</v>
      </c>
      <c r="L10" s="118" t="str">
        <f t="shared" si="3"/>
        <v>0</v>
      </c>
      <c r="M10" s="118" t="str">
        <f t="shared" si="3"/>
        <v>0</v>
      </c>
      <c r="N10" s="118" t="str">
        <f t="shared" si="3"/>
        <v>0</v>
      </c>
      <c r="O10" s="117" t="str">
        <f t="shared" si="3"/>
        <v>0</v>
      </c>
      <c r="P10" s="117" t="str">
        <f t="shared" si="3"/>
        <v>0</v>
      </c>
      <c r="Q10" s="117" t="str">
        <f t="shared" si="3"/>
        <v>0</v>
      </c>
      <c r="R10" s="117" t="str">
        <f t="shared" si="3"/>
        <v>0</v>
      </c>
      <c r="S10" s="117" t="str">
        <f t="shared" si="3"/>
        <v>1</v>
      </c>
      <c r="T10" s="117" t="str">
        <f t="shared" si="3"/>
        <v>1</v>
      </c>
      <c r="U10" s="117" t="str">
        <f t="shared" si="3"/>
        <v>0</v>
      </c>
      <c r="V10" s="118" t="str">
        <f t="shared" si="3"/>
        <v>0</v>
      </c>
      <c r="W10" s="118" t="str">
        <f t="shared" si="3"/>
        <v>1</v>
      </c>
      <c r="X10" s="118" t="str">
        <f t="shared" si="3"/>
        <v>1</v>
      </c>
      <c r="Y10" s="118" t="str">
        <f t="shared" si="3"/>
        <v>1</v>
      </c>
      <c r="Z10" s="118" t="str">
        <f t="shared" si="3"/>
        <v>0</v>
      </c>
      <c r="AA10" s="118" t="str">
        <f t="shared" si="3"/>
        <v>1</v>
      </c>
      <c r="AB10" s="118" t="str">
        <f t="shared" si="3"/>
        <v>0</v>
      </c>
      <c r="AC10" s="123" t="str">
        <f>B7</f>
        <v>1</v>
      </c>
      <c r="AF10" s="398">
        <v>1</v>
      </c>
      <c r="AG10" s="399"/>
      <c r="AH10" s="399"/>
      <c r="AI10" s="400"/>
      <c r="AJ10" s="399">
        <v>1</v>
      </c>
      <c r="AK10" s="399"/>
      <c r="AL10" s="399"/>
      <c r="AM10" s="401"/>
      <c r="AQ10" s="48"/>
      <c r="AR10" s="48"/>
      <c r="AS10" s="48"/>
      <c r="AT10" s="48"/>
      <c r="AU10" s="48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si="3"/>
        <v>1</v>
      </c>
      <c r="D11" s="117" t="str">
        <f t="shared" si="3"/>
        <v>1</v>
      </c>
      <c r="E11" s="117" t="str">
        <f t="shared" si="3"/>
        <v>0</v>
      </c>
      <c r="F11" s="117" t="str">
        <f t="shared" si="3"/>
        <v>0</v>
      </c>
      <c r="G11" s="117" t="str">
        <f t="shared" si="3"/>
        <v>1</v>
      </c>
      <c r="H11" s="118" t="str">
        <f t="shared" si="3"/>
        <v>1</v>
      </c>
      <c r="I11" s="118" t="str">
        <f t="shared" si="3"/>
        <v>1</v>
      </c>
      <c r="J11" s="118" t="str">
        <f t="shared" si="3"/>
        <v>1</v>
      </c>
      <c r="K11" s="118" t="str">
        <f t="shared" si="3"/>
        <v>1</v>
      </c>
      <c r="L11" s="118" t="str">
        <f t="shared" si="3"/>
        <v>1</v>
      </c>
      <c r="M11" s="118" t="str">
        <f t="shared" si="3"/>
        <v>0</v>
      </c>
      <c r="N11" s="118" t="str">
        <f t="shared" si="3"/>
        <v>0</v>
      </c>
      <c r="O11" s="117" t="str">
        <f t="shared" si="3"/>
        <v>0</v>
      </c>
      <c r="P11" s="117" t="str">
        <f t="shared" si="3"/>
        <v>0</v>
      </c>
      <c r="Q11" s="117" t="str">
        <f t="shared" si="3"/>
        <v>1</v>
      </c>
      <c r="R11" s="117" t="str">
        <f t="shared" si="3"/>
        <v>1</v>
      </c>
      <c r="S11" s="117" t="str">
        <f t="shared" si="3"/>
        <v>0</v>
      </c>
      <c r="T11" s="117" t="str">
        <f t="shared" si="3"/>
        <v>0</v>
      </c>
      <c r="U11" s="117" t="str">
        <f t="shared" si="3"/>
        <v>1</v>
      </c>
      <c r="V11" s="118" t="str">
        <f t="shared" si="3"/>
        <v>1</v>
      </c>
      <c r="W11" s="118" t="str">
        <f t="shared" si="3"/>
        <v>1</v>
      </c>
      <c r="X11" s="118" t="str">
        <f t="shared" si="3"/>
        <v>1</v>
      </c>
      <c r="Y11" s="118" t="str">
        <f t="shared" si="3"/>
        <v>1</v>
      </c>
      <c r="Z11" s="118" t="str">
        <f t="shared" si="3"/>
        <v>0</v>
      </c>
      <c r="AA11" s="118" t="str">
        <f t="shared" si="3"/>
        <v>1</v>
      </c>
      <c r="AB11" s="118" t="str">
        <f t="shared" si="3"/>
        <v>0</v>
      </c>
      <c r="AC11" s="123" t="str">
        <f>B8</f>
        <v>0</v>
      </c>
      <c r="AF11" s="383"/>
      <c r="AG11" s="379"/>
      <c r="AH11" s="379"/>
      <c r="AI11" s="384"/>
      <c r="AJ11" s="379"/>
      <c r="AK11" s="379"/>
      <c r="AL11" s="379"/>
      <c r="AM11" s="380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387"/>
      <c r="AG12" s="385"/>
      <c r="AH12" s="385"/>
      <c r="AI12" s="386"/>
      <c r="AJ12" s="385"/>
      <c r="AK12" s="385"/>
      <c r="AL12" s="385"/>
      <c r="AM12" s="38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4" si="4">D10</f>
        <v>0</v>
      </c>
      <c r="D13" s="117" t="str">
        <f t="shared" si="4"/>
        <v>0</v>
      </c>
      <c r="E13" s="117" t="str">
        <f t="shared" si="4"/>
        <v>0</v>
      </c>
      <c r="F13" s="117" t="str">
        <f t="shared" si="4"/>
        <v>1</v>
      </c>
      <c r="G13" s="118" t="str">
        <f t="shared" si="4"/>
        <v>1</v>
      </c>
      <c r="H13" s="118" t="str">
        <f t="shared" si="4"/>
        <v>1</v>
      </c>
      <c r="I13" s="118" t="str">
        <f t="shared" si="4"/>
        <v>1</v>
      </c>
      <c r="J13" s="118" t="str">
        <f t="shared" si="4"/>
        <v>0</v>
      </c>
      <c r="K13" s="118" t="str">
        <f t="shared" si="4"/>
        <v>0</v>
      </c>
      <c r="L13" s="118" t="str">
        <f t="shared" si="4"/>
        <v>0</v>
      </c>
      <c r="M13" s="118" t="str">
        <f t="shared" si="4"/>
        <v>0</v>
      </c>
      <c r="N13" s="117" t="str">
        <f t="shared" si="4"/>
        <v>0</v>
      </c>
      <c r="O13" s="117" t="str">
        <f t="shared" si="4"/>
        <v>0</v>
      </c>
      <c r="P13" s="117" t="str">
        <f t="shared" si="4"/>
        <v>0</v>
      </c>
      <c r="Q13" s="117" t="str">
        <f t="shared" si="4"/>
        <v>0</v>
      </c>
      <c r="R13" s="117" t="str">
        <f t="shared" si="4"/>
        <v>1</v>
      </c>
      <c r="S13" s="117" t="str">
        <f t="shared" si="4"/>
        <v>1</v>
      </c>
      <c r="T13" s="117" t="str">
        <f t="shared" si="4"/>
        <v>0</v>
      </c>
      <c r="U13" s="118" t="str">
        <f t="shared" si="4"/>
        <v>0</v>
      </c>
      <c r="V13" s="118" t="str">
        <f t="shared" si="4"/>
        <v>1</v>
      </c>
      <c r="W13" s="118" t="str">
        <f t="shared" si="4"/>
        <v>1</v>
      </c>
      <c r="X13" s="118" t="str">
        <f t="shared" si="4"/>
        <v>1</v>
      </c>
      <c r="Y13" s="118" t="str">
        <f t="shared" si="4"/>
        <v>0</v>
      </c>
      <c r="Z13" s="118" t="str">
        <f t="shared" si="4"/>
        <v>1</v>
      </c>
      <c r="AA13" s="118" t="str">
        <f t="shared" si="4"/>
        <v>0</v>
      </c>
      <c r="AB13" s="117" t="str">
        <f>AC10</f>
        <v>1</v>
      </c>
      <c r="AC13" s="123" t="str">
        <f>B10</f>
        <v>1</v>
      </c>
      <c r="AF13" s="381">
        <v>2</v>
      </c>
      <c r="AG13" s="377"/>
      <c r="AH13" s="377"/>
      <c r="AI13" s="382"/>
      <c r="AJ13" s="377">
        <v>1</v>
      </c>
      <c r="AK13" s="377"/>
      <c r="AL13" s="377"/>
      <c r="AM13" s="378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1</v>
      </c>
      <c r="C14" s="117" t="str">
        <f t="shared" si="4"/>
        <v>1</v>
      </c>
      <c r="D14" s="117" t="str">
        <f t="shared" si="4"/>
        <v>0</v>
      </c>
      <c r="E14" s="117" t="str">
        <f t="shared" si="4"/>
        <v>0</v>
      </c>
      <c r="F14" s="117" t="str">
        <f t="shared" si="4"/>
        <v>1</v>
      </c>
      <c r="G14" s="118" t="str">
        <f t="shared" si="4"/>
        <v>1</v>
      </c>
      <c r="H14" s="118" t="str">
        <f t="shared" si="4"/>
        <v>1</v>
      </c>
      <c r="I14" s="118" t="str">
        <f t="shared" si="4"/>
        <v>1</v>
      </c>
      <c r="J14" s="118" t="str">
        <f t="shared" si="4"/>
        <v>1</v>
      </c>
      <c r="K14" s="118" t="str">
        <f t="shared" si="4"/>
        <v>1</v>
      </c>
      <c r="L14" s="118" t="str">
        <f t="shared" si="4"/>
        <v>0</v>
      </c>
      <c r="M14" s="118" t="str">
        <f t="shared" si="4"/>
        <v>0</v>
      </c>
      <c r="N14" s="117" t="str">
        <f t="shared" si="4"/>
        <v>0</v>
      </c>
      <c r="O14" s="117" t="str">
        <f t="shared" si="4"/>
        <v>0</v>
      </c>
      <c r="P14" s="117" t="str">
        <f t="shared" si="4"/>
        <v>1</v>
      </c>
      <c r="Q14" s="117" t="str">
        <f t="shared" si="4"/>
        <v>1</v>
      </c>
      <c r="R14" s="117" t="str">
        <f t="shared" si="4"/>
        <v>0</v>
      </c>
      <c r="S14" s="117" t="str">
        <f t="shared" si="4"/>
        <v>0</v>
      </c>
      <c r="T14" s="117" t="str">
        <f t="shared" si="4"/>
        <v>1</v>
      </c>
      <c r="U14" s="118" t="str">
        <f t="shared" si="4"/>
        <v>1</v>
      </c>
      <c r="V14" s="118" t="str">
        <f t="shared" si="4"/>
        <v>1</v>
      </c>
      <c r="W14" s="118" t="str">
        <f t="shared" si="4"/>
        <v>1</v>
      </c>
      <c r="X14" s="118" t="str">
        <f t="shared" si="4"/>
        <v>1</v>
      </c>
      <c r="Y14" s="118" t="str">
        <f t="shared" si="4"/>
        <v>0</v>
      </c>
      <c r="Z14" s="118" t="str">
        <f t="shared" si="4"/>
        <v>1</v>
      </c>
      <c r="AA14" s="118" t="str">
        <f t="shared" si="4"/>
        <v>0</v>
      </c>
      <c r="AB14" s="117" t="str">
        <f t="shared" ref="AB14" si="5">AC11</f>
        <v>0</v>
      </c>
      <c r="AC14" s="123" t="str">
        <f>B11</f>
        <v>0</v>
      </c>
      <c r="AF14" s="383"/>
      <c r="AG14" s="379"/>
      <c r="AH14" s="379"/>
      <c r="AI14" s="384"/>
      <c r="AJ14" s="379"/>
      <c r="AK14" s="379"/>
      <c r="AL14" s="379"/>
      <c r="AM14" s="380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387"/>
      <c r="AG15" s="385"/>
      <c r="AH15" s="385"/>
      <c r="AI15" s="386"/>
      <c r="AJ15" s="385"/>
      <c r="AK15" s="385"/>
      <c r="AL15" s="385"/>
      <c r="AM15" s="38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0</v>
      </c>
      <c r="C16" s="117" t="str">
        <f t="shared" ref="C16:AA17" si="6">E13</f>
        <v>0</v>
      </c>
      <c r="D16" s="117" t="str">
        <f t="shared" si="6"/>
        <v>1</v>
      </c>
      <c r="E16" s="118" t="str">
        <f t="shared" si="6"/>
        <v>1</v>
      </c>
      <c r="F16" s="118" t="str">
        <f t="shared" si="6"/>
        <v>1</v>
      </c>
      <c r="G16" s="118" t="str">
        <f t="shared" si="6"/>
        <v>1</v>
      </c>
      <c r="H16" s="118" t="str">
        <f t="shared" si="6"/>
        <v>0</v>
      </c>
      <c r="I16" s="118" t="str">
        <f t="shared" si="6"/>
        <v>0</v>
      </c>
      <c r="J16" s="118" t="str">
        <f t="shared" si="6"/>
        <v>0</v>
      </c>
      <c r="K16" s="118" t="str">
        <f t="shared" si="6"/>
        <v>0</v>
      </c>
      <c r="L16" s="117" t="str">
        <f t="shared" si="6"/>
        <v>0</v>
      </c>
      <c r="M16" s="117" t="str">
        <f t="shared" si="6"/>
        <v>0</v>
      </c>
      <c r="N16" s="117" t="str">
        <f t="shared" si="6"/>
        <v>0</v>
      </c>
      <c r="O16" s="117" t="str">
        <f t="shared" si="6"/>
        <v>0</v>
      </c>
      <c r="P16" s="117" t="str">
        <f t="shared" si="6"/>
        <v>1</v>
      </c>
      <c r="Q16" s="117" t="str">
        <f t="shared" si="6"/>
        <v>1</v>
      </c>
      <c r="R16" s="117" t="str">
        <f t="shared" si="6"/>
        <v>0</v>
      </c>
      <c r="S16" s="118" t="str">
        <f t="shared" si="6"/>
        <v>0</v>
      </c>
      <c r="T16" s="118" t="str">
        <f t="shared" si="6"/>
        <v>1</v>
      </c>
      <c r="U16" s="118" t="str">
        <f t="shared" si="6"/>
        <v>1</v>
      </c>
      <c r="V16" s="118" t="str">
        <f t="shared" si="6"/>
        <v>1</v>
      </c>
      <c r="W16" s="118" t="str">
        <f t="shared" si="6"/>
        <v>0</v>
      </c>
      <c r="X16" s="118" t="str">
        <f t="shared" si="6"/>
        <v>1</v>
      </c>
      <c r="Y16" s="118" t="str">
        <f t="shared" si="6"/>
        <v>0</v>
      </c>
      <c r="Z16" s="117" t="str">
        <f t="shared" si="6"/>
        <v>1</v>
      </c>
      <c r="AA16" s="117" t="str">
        <f t="shared" si="6"/>
        <v>1</v>
      </c>
      <c r="AB16" s="117" t="str">
        <f>B13</f>
        <v>0</v>
      </c>
      <c r="AC16" s="123" t="str">
        <f>C13</f>
        <v>0</v>
      </c>
      <c r="AF16" s="381">
        <v>3</v>
      </c>
      <c r="AG16" s="377"/>
      <c r="AH16" s="377"/>
      <c r="AI16" s="382"/>
      <c r="AJ16" s="377">
        <v>2</v>
      </c>
      <c r="AK16" s="377"/>
      <c r="AL16" s="377"/>
      <c r="AM16" s="378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si="6"/>
        <v>0</v>
      </c>
      <c r="D17" s="117" t="str">
        <f t="shared" si="6"/>
        <v>1</v>
      </c>
      <c r="E17" s="118" t="str">
        <f t="shared" si="6"/>
        <v>1</v>
      </c>
      <c r="F17" s="118" t="str">
        <f t="shared" si="6"/>
        <v>1</v>
      </c>
      <c r="G17" s="118" t="str">
        <f t="shared" si="6"/>
        <v>1</v>
      </c>
      <c r="H17" s="118" t="str">
        <f t="shared" si="6"/>
        <v>1</v>
      </c>
      <c r="I17" s="118" t="str">
        <f t="shared" si="6"/>
        <v>1</v>
      </c>
      <c r="J17" s="118" t="str">
        <f t="shared" si="6"/>
        <v>0</v>
      </c>
      <c r="K17" s="118" t="str">
        <f t="shared" si="6"/>
        <v>0</v>
      </c>
      <c r="L17" s="117" t="str">
        <f t="shared" si="6"/>
        <v>0</v>
      </c>
      <c r="M17" s="117" t="str">
        <f t="shared" si="6"/>
        <v>0</v>
      </c>
      <c r="N17" s="117" t="str">
        <f t="shared" si="6"/>
        <v>1</v>
      </c>
      <c r="O17" s="117" t="str">
        <f t="shared" si="6"/>
        <v>1</v>
      </c>
      <c r="P17" s="117" t="str">
        <f t="shared" si="6"/>
        <v>0</v>
      </c>
      <c r="Q17" s="117" t="str">
        <f t="shared" si="6"/>
        <v>0</v>
      </c>
      <c r="R17" s="117" t="str">
        <f t="shared" si="6"/>
        <v>1</v>
      </c>
      <c r="S17" s="118" t="str">
        <f t="shared" si="6"/>
        <v>1</v>
      </c>
      <c r="T17" s="118" t="str">
        <f t="shared" si="6"/>
        <v>1</v>
      </c>
      <c r="U17" s="118" t="str">
        <f t="shared" si="6"/>
        <v>1</v>
      </c>
      <c r="V17" s="118" t="str">
        <f t="shared" si="6"/>
        <v>1</v>
      </c>
      <c r="W17" s="118" t="str">
        <f t="shared" si="6"/>
        <v>0</v>
      </c>
      <c r="X17" s="118" t="str">
        <f t="shared" si="6"/>
        <v>1</v>
      </c>
      <c r="Y17" s="118" t="str">
        <f t="shared" si="6"/>
        <v>0</v>
      </c>
      <c r="Z17" s="117" t="str">
        <f t="shared" si="6"/>
        <v>0</v>
      </c>
      <c r="AA17" s="117" t="str">
        <f t="shared" si="6"/>
        <v>0</v>
      </c>
      <c r="AB17" s="117" t="str">
        <f>B14</f>
        <v>1</v>
      </c>
      <c r="AC17" s="123" t="str">
        <f>C14</f>
        <v>1</v>
      </c>
      <c r="AF17" s="383"/>
      <c r="AG17" s="379"/>
      <c r="AH17" s="379"/>
      <c r="AI17" s="384"/>
      <c r="AJ17" s="379"/>
      <c r="AK17" s="379"/>
      <c r="AL17" s="379"/>
      <c r="AM17" s="380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387"/>
      <c r="AG18" s="385"/>
      <c r="AH18" s="385"/>
      <c r="AI18" s="386"/>
      <c r="AJ18" s="385"/>
      <c r="AK18" s="385"/>
      <c r="AL18" s="385"/>
      <c r="AM18" s="386"/>
    </row>
    <row r="19" spans="1:39" ht="18">
      <c r="A19" s="98" t="s">
        <v>309</v>
      </c>
      <c r="B19" s="116" t="str">
        <f>D16</f>
        <v>1</v>
      </c>
      <c r="C19" s="118" t="str">
        <f t="shared" ref="C19:AA20" si="7">E16</f>
        <v>1</v>
      </c>
      <c r="D19" s="118" t="str">
        <f t="shared" si="7"/>
        <v>1</v>
      </c>
      <c r="E19" s="118" t="str">
        <f t="shared" si="7"/>
        <v>1</v>
      </c>
      <c r="F19" s="118" t="str">
        <f t="shared" si="7"/>
        <v>0</v>
      </c>
      <c r="G19" s="118" t="str">
        <f t="shared" si="7"/>
        <v>0</v>
      </c>
      <c r="H19" s="118" t="str">
        <f t="shared" si="7"/>
        <v>0</v>
      </c>
      <c r="I19" s="118" t="str">
        <f t="shared" si="7"/>
        <v>0</v>
      </c>
      <c r="J19" s="117" t="str">
        <f t="shared" si="7"/>
        <v>0</v>
      </c>
      <c r="K19" s="117" t="str">
        <f t="shared" si="7"/>
        <v>0</v>
      </c>
      <c r="L19" s="117" t="str">
        <f t="shared" si="7"/>
        <v>0</v>
      </c>
      <c r="M19" s="117" t="str">
        <f t="shared" si="7"/>
        <v>0</v>
      </c>
      <c r="N19" s="117" t="str">
        <f t="shared" si="7"/>
        <v>1</v>
      </c>
      <c r="O19" s="117" t="str">
        <f t="shared" si="7"/>
        <v>1</v>
      </c>
      <c r="P19" s="117" t="str">
        <f t="shared" si="7"/>
        <v>0</v>
      </c>
      <c r="Q19" s="118" t="str">
        <f t="shared" si="7"/>
        <v>0</v>
      </c>
      <c r="R19" s="118" t="str">
        <f t="shared" si="7"/>
        <v>1</v>
      </c>
      <c r="S19" s="118" t="str">
        <f t="shared" si="7"/>
        <v>1</v>
      </c>
      <c r="T19" s="118" t="str">
        <f t="shared" si="7"/>
        <v>1</v>
      </c>
      <c r="U19" s="118" t="str">
        <f t="shared" si="7"/>
        <v>0</v>
      </c>
      <c r="V19" s="118" t="str">
        <f t="shared" si="7"/>
        <v>1</v>
      </c>
      <c r="W19" s="118" t="str">
        <f t="shared" si="7"/>
        <v>0</v>
      </c>
      <c r="X19" s="117" t="str">
        <f t="shared" si="7"/>
        <v>1</v>
      </c>
      <c r="Y19" s="117" t="str">
        <f t="shared" si="7"/>
        <v>1</v>
      </c>
      <c r="Z19" s="117" t="str">
        <f t="shared" si="7"/>
        <v>0</v>
      </c>
      <c r="AA19" s="117" t="str">
        <f t="shared" si="7"/>
        <v>0</v>
      </c>
      <c r="AB19" s="117" t="str">
        <f>B16</f>
        <v>0</v>
      </c>
      <c r="AC19" s="123" t="str">
        <f>C16</f>
        <v>0</v>
      </c>
      <c r="AF19" s="381">
        <v>4</v>
      </c>
      <c r="AG19" s="377"/>
      <c r="AH19" s="377"/>
      <c r="AI19" s="382"/>
      <c r="AJ19" s="377">
        <v>2</v>
      </c>
      <c r="AK19" s="377"/>
      <c r="AL19" s="377"/>
      <c r="AM19" s="378"/>
    </row>
    <row r="20" spans="1:39" ht="18">
      <c r="A20" s="98" t="s">
        <v>310</v>
      </c>
      <c r="B20" s="116" t="str">
        <f>D17</f>
        <v>1</v>
      </c>
      <c r="C20" s="118" t="str">
        <f t="shared" si="7"/>
        <v>1</v>
      </c>
      <c r="D20" s="118" t="str">
        <f t="shared" si="7"/>
        <v>1</v>
      </c>
      <c r="E20" s="118" t="str">
        <f t="shared" si="7"/>
        <v>1</v>
      </c>
      <c r="F20" s="118" t="str">
        <f t="shared" si="7"/>
        <v>1</v>
      </c>
      <c r="G20" s="118" t="str">
        <f t="shared" si="7"/>
        <v>1</v>
      </c>
      <c r="H20" s="118" t="str">
        <f t="shared" si="7"/>
        <v>0</v>
      </c>
      <c r="I20" s="118" t="str">
        <f t="shared" si="7"/>
        <v>0</v>
      </c>
      <c r="J20" s="117" t="str">
        <f t="shared" si="7"/>
        <v>0</v>
      </c>
      <c r="K20" s="117" t="str">
        <f t="shared" si="7"/>
        <v>0</v>
      </c>
      <c r="L20" s="117" t="str">
        <f t="shared" si="7"/>
        <v>1</v>
      </c>
      <c r="M20" s="117" t="str">
        <f t="shared" si="7"/>
        <v>1</v>
      </c>
      <c r="N20" s="117" t="str">
        <f t="shared" si="7"/>
        <v>0</v>
      </c>
      <c r="O20" s="117" t="str">
        <f t="shared" si="7"/>
        <v>0</v>
      </c>
      <c r="P20" s="117" t="str">
        <f t="shared" si="7"/>
        <v>1</v>
      </c>
      <c r="Q20" s="118" t="str">
        <f t="shared" si="7"/>
        <v>1</v>
      </c>
      <c r="R20" s="118" t="str">
        <f t="shared" si="7"/>
        <v>1</v>
      </c>
      <c r="S20" s="118" t="str">
        <f t="shared" si="7"/>
        <v>1</v>
      </c>
      <c r="T20" s="118" t="str">
        <f t="shared" si="7"/>
        <v>1</v>
      </c>
      <c r="U20" s="118" t="str">
        <f t="shared" si="7"/>
        <v>0</v>
      </c>
      <c r="V20" s="118" t="str">
        <f t="shared" si="7"/>
        <v>1</v>
      </c>
      <c r="W20" s="118" t="str">
        <f t="shared" si="7"/>
        <v>0</v>
      </c>
      <c r="X20" s="117" t="str">
        <f t="shared" si="7"/>
        <v>0</v>
      </c>
      <c r="Y20" s="117" t="str">
        <f t="shared" si="7"/>
        <v>0</v>
      </c>
      <c r="Z20" s="117" t="str">
        <f t="shared" si="7"/>
        <v>1</v>
      </c>
      <c r="AA20" s="117" t="str">
        <f t="shared" si="7"/>
        <v>1</v>
      </c>
      <c r="AB20" s="117" t="str">
        <f>B17</f>
        <v>0</v>
      </c>
      <c r="AC20" s="123" t="str">
        <f>C17</f>
        <v>0</v>
      </c>
      <c r="AF20" s="383"/>
      <c r="AG20" s="379"/>
      <c r="AH20" s="379"/>
      <c r="AI20" s="384"/>
      <c r="AJ20" s="379"/>
      <c r="AK20" s="379"/>
      <c r="AL20" s="379"/>
      <c r="AM20" s="380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387"/>
      <c r="AG21" s="385"/>
      <c r="AH21" s="385"/>
      <c r="AI21" s="386"/>
      <c r="AJ21" s="385"/>
      <c r="AK21" s="385"/>
      <c r="AL21" s="385"/>
      <c r="AM21" s="386"/>
    </row>
    <row r="22" spans="1:39" ht="18">
      <c r="A22" s="98" t="s">
        <v>311</v>
      </c>
      <c r="B22" s="124" t="str">
        <f>D19</f>
        <v>1</v>
      </c>
      <c r="C22" s="118" t="str">
        <f t="shared" ref="C22:AA23" si="8">E19</f>
        <v>1</v>
      </c>
      <c r="D22" s="118" t="str">
        <f t="shared" si="8"/>
        <v>0</v>
      </c>
      <c r="E22" s="118" t="str">
        <f t="shared" si="8"/>
        <v>0</v>
      </c>
      <c r="F22" s="118" t="str">
        <f t="shared" si="8"/>
        <v>0</v>
      </c>
      <c r="G22" s="118" t="str">
        <f t="shared" si="8"/>
        <v>0</v>
      </c>
      <c r="H22" s="117" t="str">
        <f t="shared" si="8"/>
        <v>0</v>
      </c>
      <c r="I22" s="117" t="str">
        <f t="shared" si="8"/>
        <v>0</v>
      </c>
      <c r="J22" s="117" t="str">
        <f t="shared" si="8"/>
        <v>0</v>
      </c>
      <c r="K22" s="117" t="str">
        <f t="shared" si="8"/>
        <v>0</v>
      </c>
      <c r="L22" s="117" t="str">
        <f t="shared" si="8"/>
        <v>1</v>
      </c>
      <c r="M22" s="117" t="str">
        <f t="shared" si="8"/>
        <v>1</v>
      </c>
      <c r="N22" s="117" t="str">
        <f t="shared" si="8"/>
        <v>0</v>
      </c>
      <c r="O22" s="118" t="str">
        <f t="shared" si="8"/>
        <v>0</v>
      </c>
      <c r="P22" s="118" t="str">
        <f t="shared" si="8"/>
        <v>1</v>
      </c>
      <c r="Q22" s="118" t="str">
        <f t="shared" si="8"/>
        <v>1</v>
      </c>
      <c r="R22" s="118" t="str">
        <f t="shared" si="8"/>
        <v>1</v>
      </c>
      <c r="S22" s="118" t="str">
        <f t="shared" si="8"/>
        <v>0</v>
      </c>
      <c r="T22" s="118" t="str">
        <f t="shared" si="8"/>
        <v>1</v>
      </c>
      <c r="U22" s="118" t="str">
        <f t="shared" si="8"/>
        <v>0</v>
      </c>
      <c r="V22" s="117" t="str">
        <f t="shared" si="8"/>
        <v>1</v>
      </c>
      <c r="W22" s="117" t="str">
        <f t="shared" si="8"/>
        <v>1</v>
      </c>
      <c r="X22" s="117" t="str">
        <f t="shared" si="8"/>
        <v>0</v>
      </c>
      <c r="Y22" s="117" t="str">
        <f t="shared" si="8"/>
        <v>0</v>
      </c>
      <c r="Z22" s="117" t="str">
        <f t="shared" si="8"/>
        <v>0</v>
      </c>
      <c r="AA22" s="117" t="str">
        <f t="shared" si="8"/>
        <v>0</v>
      </c>
      <c r="AB22" s="117" t="str">
        <f>B19</f>
        <v>1</v>
      </c>
      <c r="AC22" s="119" t="str">
        <f>C19</f>
        <v>1</v>
      </c>
      <c r="AF22" s="381">
        <v>5</v>
      </c>
      <c r="AG22" s="377"/>
      <c r="AH22" s="377"/>
      <c r="AI22" s="382"/>
      <c r="AJ22" s="377">
        <v>2</v>
      </c>
      <c r="AK22" s="377"/>
      <c r="AL22" s="377"/>
      <c r="AM22" s="378"/>
    </row>
    <row r="23" spans="1:39" ht="18">
      <c r="A23" s="98" t="s">
        <v>312</v>
      </c>
      <c r="B23" s="124" t="str">
        <f>D20</f>
        <v>1</v>
      </c>
      <c r="C23" s="118" t="str">
        <f t="shared" si="8"/>
        <v>1</v>
      </c>
      <c r="D23" s="118" t="str">
        <f t="shared" si="8"/>
        <v>1</v>
      </c>
      <c r="E23" s="118" t="str">
        <f t="shared" si="8"/>
        <v>1</v>
      </c>
      <c r="F23" s="118" t="str">
        <f t="shared" si="8"/>
        <v>0</v>
      </c>
      <c r="G23" s="118" t="str">
        <f t="shared" si="8"/>
        <v>0</v>
      </c>
      <c r="H23" s="117" t="str">
        <f t="shared" si="8"/>
        <v>0</v>
      </c>
      <c r="I23" s="117" t="str">
        <f t="shared" si="8"/>
        <v>0</v>
      </c>
      <c r="J23" s="117" t="str">
        <f t="shared" si="8"/>
        <v>1</v>
      </c>
      <c r="K23" s="117" t="str">
        <f t="shared" si="8"/>
        <v>1</v>
      </c>
      <c r="L23" s="117" t="str">
        <f t="shared" si="8"/>
        <v>0</v>
      </c>
      <c r="M23" s="117" t="str">
        <f t="shared" si="8"/>
        <v>0</v>
      </c>
      <c r="N23" s="117" t="str">
        <f t="shared" si="8"/>
        <v>1</v>
      </c>
      <c r="O23" s="118" t="str">
        <f t="shared" si="8"/>
        <v>1</v>
      </c>
      <c r="P23" s="118" t="str">
        <f t="shared" si="8"/>
        <v>1</v>
      </c>
      <c r="Q23" s="118" t="str">
        <f t="shared" si="8"/>
        <v>1</v>
      </c>
      <c r="R23" s="118" t="str">
        <f t="shared" si="8"/>
        <v>1</v>
      </c>
      <c r="S23" s="118" t="str">
        <f t="shared" si="8"/>
        <v>0</v>
      </c>
      <c r="T23" s="118" t="str">
        <f t="shared" si="8"/>
        <v>1</v>
      </c>
      <c r="U23" s="118" t="str">
        <f t="shared" si="8"/>
        <v>0</v>
      </c>
      <c r="V23" s="117" t="str">
        <f t="shared" si="8"/>
        <v>0</v>
      </c>
      <c r="W23" s="117" t="str">
        <f t="shared" si="8"/>
        <v>0</v>
      </c>
      <c r="X23" s="117" t="str">
        <f t="shared" si="8"/>
        <v>1</v>
      </c>
      <c r="Y23" s="117" t="str">
        <f t="shared" si="8"/>
        <v>1</v>
      </c>
      <c r="Z23" s="117" t="str">
        <f t="shared" si="8"/>
        <v>0</v>
      </c>
      <c r="AA23" s="117" t="str">
        <f t="shared" si="8"/>
        <v>0</v>
      </c>
      <c r="AB23" s="117" t="str">
        <f>B20</f>
        <v>1</v>
      </c>
      <c r="AC23" s="119" t="str">
        <f>C20</f>
        <v>1</v>
      </c>
      <c r="AF23" s="383"/>
      <c r="AG23" s="379"/>
      <c r="AH23" s="379"/>
      <c r="AI23" s="384"/>
      <c r="AJ23" s="379"/>
      <c r="AK23" s="379"/>
      <c r="AL23" s="379"/>
      <c r="AM23" s="380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387"/>
      <c r="AG24" s="385"/>
      <c r="AH24" s="385"/>
      <c r="AI24" s="386"/>
      <c r="AJ24" s="385"/>
      <c r="AK24" s="385"/>
      <c r="AL24" s="385"/>
      <c r="AM24" s="386"/>
    </row>
    <row r="25" spans="1:39" ht="18">
      <c r="A25" s="98" t="s">
        <v>313</v>
      </c>
      <c r="B25" s="124" t="str">
        <f>D22</f>
        <v>0</v>
      </c>
      <c r="C25" s="118" t="str">
        <f t="shared" ref="C25:AA26" si="9">E22</f>
        <v>0</v>
      </c>
      <c r="D25" s="118" t="str">
        <f t="shared" si="9"/>
        <v>0</v>
      </c>
      <c r="E25" s="118" t="str">
        <f t="shared" si="9"/>
        <v>0</v>
      </c>
      <c r="F25" s="117" t="str">
        <f t="shared" si="9"/>
        <v>0</v>
      </c>
      <c r="G25" s="117" t="str">
        <f t="shared" si="9"/>
        <v>0</v>
      </c>
      <c r="H25" s="117" t="str">
        <f t="shared" si="9"/>
        <v>0</v>
      </c>
      <c r="I25" s="117" t="str">
        <f t="shared" si="9"/>
        <v>0</v>
      </c>
      <c r="J25" s="117" t="str">
        <f t="shared" si="9"/>
        <v>1</v>
      </c>
      <c r="K25" s="117" t="str">
        <f t="shared" si="9"/>
        <v>1</v>
      </c>
      <c r="L25" s="117" t="str">
        <f t="shared" si="9"/>
        <v>0</v>
      </c>
      <c r="M25" s="118" t="str">
        <f t="shared" si="9"/>
        <v>0</v>
      </c>
      <c r="N25" s="118" t="str">
        <f t="shared" si="9"/>
        <v>1</v>
      </c>
      <c r="O25" s="118" t="str">
        <f t="shared" si="9"/>
        <v>1</v>
      </c>
      <c r="P25" s="118" t="str">
        <f t="shared" si="9"/>
        <v>1</v>
      </c>
      <c r="Q25" s="118" t="str">
        <f t="shared" si="9"/>
        <v>0</v>
      </c>
      <c r="R25" s="118" t="str">
        <f t="shared" si="9"/>
        <v>1</v>
      </c>
      <c r="S25" s="118" t="str">
        <f t="shared" si="9"/>
        <v>0</v>
      </c>
      <c r="T25" s="117" t="str">
        <f t="shared" si="9"/>
        <v>1</v>
      </c>
      <c r="U25" s="117" t="str">
        <f t="shared" si="9"/>
        <v>1</v>
      </c>
      <c r="V25" s="117" t="str">
        <f t="shared" si="9"/>
        <v>0</v>
      </c>
      <c r="W25" s="117" t="str">
        <f t="shared" si="9"/>
        <v>0</v>
      </c>
      <c r="X25" s="117" t="str">
        <f t="shared" si="9"/>
        <v>0</v>
      </c>
      <c r="Y25" s="117" t="str">
        <f t="shared" si="9"/>
        <v>0</v>
      </c>
      <c r="Z25" s="117" t="str">
        <f t="shared" si="9"/>
        <v>1</v>
      </c>
      <c r="AA25" s="118" t="str">
        <f t="shared" si="9"/>
        <v>1</v>
      </c>
      <c r="AB25" s="118" t="str">
        <f>B22</f>
        <v>1</v>
      </c>
      <c r="AC25" s="119" t="str">
        <f>C22</f>
        <v>1</v>
      </c>
      <c r="AF25" s="381">
        <v>6</v>
      </c>
      <c r="AG25" s="377"/>
      <c r="AH25" s="377"/>
      <c r="AI25" s="382"/>
      <c r="AJ25" s="377">
        <v>2</v>
      </c>
      <c r="AK25" s="377"/>
      <c r="AL25" s="377"/>
      <c r="AM25" s="378"/>
    </row>
    <row r="26" spans="1:39" ht="18">
      <c r="A26" s="98" t="s">
        <v>314</v>
      </c>
      <c r="B26" s="124" t="str">
        <f>D23</f>
        <v>1</v>
      </c>
      <c r="C26" s="118" t="str">
        <f t="shared" si="9"/>
        <v>1</v>
      </c>
      <c r="D26" s="118" t="str">
        <f t="shared" si="9"/>
        <v>0</v>
      </c>
      <c r="E26" s="118" t="str">
        <f t="shared" si="9"/>
        <v>0</v>
      </c>
      <c r="F26" s="117" t="str">
        <f t="shared" si="9"/>
        <v>0</v>
      </c>
      <c r="G26" s="117" t="str">
        <f t="shared" si="9"/>
        <v>0</v>
      </c>
      <c r="H26" s="117" t="str">
        <f t="shared" si="9"/>
        <v>1</v>
      </c>
      <c r="I26" s="117" t="str">
        <f t="shared" si="9"/>
        <v>1</v>
      </c>
      <c r="J26" s="117" t="str">
        <f t="shared" si="9"/>
        <v>0</v>
      </c>
      <c r="K26" s="117" t="str">
        <f t="shared" si="9"/>
        <v>0</v>
      </c>
      <c r="L26" s="117" t="str">
        <f t="shared" si="9"/>
        <v>1</v>
      </c>
      <c r="M26" s="118" t="str">
        <f t="shared" si="9"/>
        <v>1</v>
      </c>
      <c r="N26" s="118" t="str">
        <f t="shared" si="9"/>
        <v>1</v>
      </c>
      <c r="O26" s="118" t="str">
        <f t="shared" si="9"/>
        <v>1</v>
      </c>
      <c r="P26" s="118" t="str">
        <f t="shared" si="9"/>
        <v>1</v>
      </c>
      <c r="Q26" s="118" t="str">
        <f t="shared" si="9"/>
        <v>0</v>
      </c>
      <c r="R26" s="118" t="str">
        <f t="shared" si="9"/>
        <v>1</v>
      </c>
      <c r="S26" s="118" t="str">
        <f t="shared" si="9"/>
        <v>0</v>
      </c>
      <c r="T26" s="117" t="str">
        <f t="shared" si="9"/>
        <v>0</v>
      </c>
      <c r="U26" s="117" t="str">
        <f t="shared" si="9"/>
        <v>0</v>
      </c>
      <c r="V26" s="117" t="str">
        <f t="shared" si="9"/>
        <v>1</v>
      </c>
      <c r="W26" s="117" t="str">
        <f t="shared" si="9"/>
        <v>1</v>
      </c>
      <c r="X26" s="117" t="str">
        <f t="shared" si="9"/>
        <v>0</v>
      </c>
      <c r="Y26" s="117" t="str">
        <f t="shared" si="9"/>
        <v>0</v>
      </c>
      <c r="Z26" s="117" t="str">
        <f t="shared" si="9"/>
        <v>1</v>
      </c>
      <c r="AA26" s="118" t="str">
        <f t="shared" si="9"/>
        <v>1</v>
      </c>
      <c r="AB26" s="118" t="str">
        <f>B23</f>
        <v>1</v>
      </c>
      <c r="AC26" s="119" t="str">
        <f>C23</f>
        <v>1</v>
      </c>
      <c r="AF26" s="383"/>
      <c r="AG26" s="379"/>
      <c r="AH26" s="379"/>
      <c r="AI26" s="384"/>
      <c r="AJ26" s="379"/>
      <c r="AK26" s="379"/>
      <c r="AL26" s="379"/>
      <c r="AM26" s="380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387"/>
      <c r="AG27" s="385"/>
      <c r="AH27" s="385"/>
      <c r="AI27" s="386"/>
      <c r="AJ27" s="385"/>
      <c r="AK27" s="385"/>
      <c r="AL27" s="385"/>
      <c r="AM27" s="386"/>
    </row>
    <row r="28" spans="1:39" ht="18">
      <c r="A28" s="98" t="s">
        <v>347</v>
      </c>
      <c r="B28" s="124" t="str">
        <f>D25</f>
        <v>0</v>
      </c>
      <c r="C28" s="118" t="str">
        <f t="shared" ref="C28:AA29" si="10">E25</f>
        <v>0</v>
      </c>
      <c r="D28" s="117" t="str">
        <f t="shared" si="10"/>
        <v>0</v>
      </c>
      <c r="E28" s="117" t="str">
        <f t="shared" si="10"/>
        <v>0</v>
      </c>
      <c r="F28" s="117" t="str">
        <f t="shared" si="10"/>
        <v>0</v>
      </c>
      <c r="G28" s="117" t="str">
        <f t="shared" si="10"/>
        <v>0</v>
      </c>
      <c r="H28" s="117" t="str">
        <f t="shared" si="10"/>
        <v>1</v>
      </c>
      <c r="I28" s="117" t="str">
        <f t="shared" si="10"/>
        <v>1</v>
      </c>
      <c r="J28" s="117" t="str">
        <f t="shared" si="10"/>
        <v>0</v>
      </c>
      <c r="K28" s="118" t="str">
        <f t="shared" si="10"/>
        <v>0</v>
      </c>
      <c r="L28" s="118" t="str">
        <f t="shared" si="10"/>
        <v>1</v>
      </c>
      <c r="M28" s="118" t="str">
        <f t="shared" si="10"/>
        <v>1</v>
      </c>
      <c r="N28" s="118" t="str">
        <f t="shared" si="10"/>
        <v>1</v>
      </c>
      <c r="O28" s="118" t="str">
        <f t="shared" si="10"/>
        <v>0</v>
      </c>
      <c r="P28" s="118" t="str">
        <f t="shared" si="10"/>
        <v>1</v>
      </c>
      <c r="Q28" s="118" t="str">
        <f t="shared" si="10"/>
        <v>0</v>
      </c>
      <c r="R28" s="117" t="str">
        <f t="shared" si="10"/>
        <v>1</v>
      </c>
      <c r="S28" s="117" t="str">
        <f t="shared" si="10"/>
        <v>1</v>
      </c>
      <c r="T28" s="117" t="str">
        <f t="shared" si="10"/>
        <v>0</v>
      </c>
      <c r="U28" s="117" t="str">
        <f t="shared" si="10"/>
        <v>0</v>
      </c>
      <c r="V28" s="117" t="str">
        <f t="shared" si="10"/>
        <v>0</v>
      </c>
      <c r="W28" s="117" t="str">
        <f t="shared" si="10"/>
        <v>0</v>
      </c>
      <c r="X28" s="117" t="str">
        <f t="shared" si="10"/>
        <v>1</v>
      </c>
      <c r="Y28" s="118" t="str">
        <f t="shared" si="10"/>
        <v>1</v>
      </c>
      <c r="Z28" s="118" t="str">
        <f t="shared" si="10"/>
        <v>1</v>
      </c>
      <c r="AA28" s="118" t="str">
        <f t="shared" si="10"/>
        <v>1</v>
      </c>
      <c r="AB28" s="118" t="str">
        <f>B25</f>
        <v>0</v>
      </c>
      <c r="AC28" s="119" t="str">
        <f>C25</f>
        <v>0</v>
      </c>
      <c r="AF28" s="381">
        <v>7</v>
      </c>
      <c r="AG28" s="377"/>
      <c r="AH28" s="377"/>
      <c r="AI28" s="382"/>
      <c r="AJ28" s="377">
        <v>2</v>
      </c>
      <c r="AK28" s="377"/>
      <c r="AL28" s="377"/>
      <c r="AM28" s="378"/>
    </row>
    <row r="29" spans="1:39" ht="18">
      <c r="A29" s="98" t="s">
        <v>348</v>
      </c>
      <c r="B29" s="124" t="str">
        <f>D26</f>
        <v>0</v>
      </c>
      <c r="C29" s="118" t="str">
        <f t="shared" si="10"/>
        <v>0</v>
      </c>
      <c r="D29" s="117" t="str">
        <f t="shared" si="10"/>
        <v>0</v>
      </c>
      <c r="E29" s="117" t="str">
        <f t="shared" si="10"/>
        <v>0</v>
      </c>
      <c r="F29" s="117" t="str">
        <f t="shared" si="10"/>
        <v>1</v>
      </c>
      <c r="G29" s="117" t="str">
        <f t="shared" si="10"/>
        <v>1</v>
      </c>
      <c r="H29" s="117" t="str">
        <f t="shared" si="10"/>
        <v>0</v>
      </c>
      <c r="I29" s="117" t="str">
        <f t="shared" si="10"/>
        <v>0</v>
      </c>
      <c r="J29" s="117" t="str">
        <f t="shared" si="10"/>
        <v>1</v>
      </c>
      <c r="K29" s="118" t="str">
        <f t="shared" si="10"/>
        <v>1</v>
      </c>
      <c r="L29" s="118" t="str">
        <f t="shared" si="10"/>
        <v>1</v>
      </c>
      <c r="M29" s="118" t="str">
        <f t="shared" si="10"/>
        <v>1</v>
      </c>
      <c r="N29" s="118" t="str">
        <f t="shared" si="10"/>
        <v>1</v>
      </c>
      <c r="O29" s="118" t="str">
        <f t="shared" si="10"/>
        <v>0</v>
      </c>
      <c r="P29" s="118" t="str">
        <f t="shared" si="10"/>
        <v>1</v>
      </c>
      <c r="Q29" s="118" t="str">
        <f t="shared" si="10"/>
        <v>0</v>
      </c>
      <c r="R29" s="117" t="str">
        <f t="shared" si="10"/>
        <v>0</v>
      </c>
      <c r="S29" s="117" t="str">
        <f t="shared" si="10"/>
        <v>0</v>
      </c>
      <c r="T29" s="117" t="str">
        <f t="shared" si="10"/>
        <v>1</v>
      </c>
      <c r="U29" s="117" t="str">
        <f t="shared" si="10"/>
        <v>1</v>
      </c>
      <c r="V29" s="117" t="str">
        <f t="shared" si="10"/>
        <v>0</v>
      </c>
      <c r="W29" s="117" t="str">
        <f t="shared" si="10"/>
        <v>0</v>
      </c>
      <c r="X29" s="117" t="str">
        <f t="shared" si="10"/>
        <v>1</v>
      </c>
      <c r="Y29" s="118" t="str">
        <f t="shared" si="10"/>
        <v>1</v>
      </c>
      <c r="Z29" s="118" t="str">
        <f t="shared" si="10"/>
        <v>1</v>
      </c>
      <c r="AA29" s="118" t="str">
        <f t="shared" si="10"/>
        <v>1</v>
      </c>
      <c r="AB29" s="118" t="str">
        <f>B26</f>
        <v>1</v>
      </c>
      <c r="AC29" s="119" t="str">
        <f>C26</f>
        <v>1</v>
      </c>
      <c r="AF29" s="383"/>
      <c r="AG29" s="379"/>
      <c r="AH29" s="379"/>
      <c r="AI29" s="384"/>
      <c r="AJ29" s="379"/>
      <c r="AK29" s="379"/>
      <c r="AL29" s="379"/>
      <c r="AM29" s="380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387"/>
      <c r="AG30" s="385"/>
      <c r="AH30" s="385"/>
      <c r="AI30" s="386"/>
      <c r="AJ30" s="385"/>
      <c r="AK30" s="385"/>
      <c r="AL30" s="385"/>
      <c r="AM30" s="386"/>
    </row>
    <row r="31" spans="1:39" ht="18">
      <c r="A31" s="98" t="s">
        <v>349</v>
      </c>
      <c r="B31" s="116" t="str">
        <f>D28</f>
        <v>0</v>
      </c>
      <c r="C31" s="117" t="str">
        <f t="shared" ref="C31:AA32" si="11">E28</f>
        <v>0</v>
      </c>
      <c r="D31" s="117" t="str">
        <f t="shared" si="11"/>
        <v>0</v>
      </c>
      <c r="E31" s="117" t="str">
        <f t="shared" si="11"/>
        <v>0</v>
      </c>
      <c r="F31" s="117" t="str">
        <f t="shared" si="11"/>
        <v>1</v>
      </c>
      <c r="G31" s="117" t="str">
        <f t="shared" si="11"/>
        <v>1</v>
      </c>
      <c r="H31" s="117" t="str">
        <f t="shared" si="11"/>
        <v>0</v>
      </c>
      <c r="I31" s="118" t="str">
        <f t="shared" si="11"/>
        <v>0</v>
      </c>
      <c r="J31" s="118" t="str">
        <f t="shared" si="11"/>
        <v>1</v>
      </c>
      <c r="K31" s="118" t="str">
        <f t="shared" si="11"/>
        <v>1</v>
      </c>
      <c r="L31" s="118" t="str">
        <f t="shared" si="11"/>
        <v>1</v>
      </c>
      <c r="M31" s="118" t="str">
        <f t="shared" si="11"/>
        <v>0</v>
      </c>
      <c r="N31" s="118" t="str">
        <f t="shared" si="11"/>
        <v>1</v>
      </c>
      <c r="O31" s="118" t="str">
        <f t="shared" si="11"/>
        <v>0</v>
      </c>
      <c r="P31" s="117" t="str">
        <f t="shared" si="11"/>
        <v>1</v>
      </c>
      <c r="Q31" s="117" t="str">
        <f t="shared" si="11"/>
        <v>1</v>
      </c>
      <c r="R31" s="117" t="str">
        <f t="shared" si="11"/>
        <v>0</v>
      </c>
      <c r="S31" s="117" t="str">
        <f t="shared" si="11"/>
        <v>0</v>
      </c>
      <c r="T31" s="117" t="str">
        <f t="shared" si="11"/>
        <v>0</v>
      </c>
      <c r="U31" s="117" t="str">
        <f t="shared" si="11"/>
        <v>0</v>
      </c>
      <c r="V31" s="117" t="str">
        <f t="shared" si="11"/>
        <v>1</v>
      </c>
      <c r="W31" s="118" t="str">
        <f t="shared" si="11"/>
        <v>1</v>
      </c>
      <c r="X31" s="118" t="str">
        <f t="shared" si="11"/>
        <v>1</v>
      </c>
      <c r="Y31" s="118" t="str">
        <f t="shared" si="11"/>
        <v>1</v>
      </c>
      <c r="Z31" s="118" t="str">
        <f t="shared" si="11"/>
        <v>0</v>
      </c>
      <c r="AA31" s="118" t="str">
        <f t="shared" si="11"/>
        <v>0</v>
      </c>
      <c r="AB31" s="118" t="str">
        <f>B28</f>
        <v>0</v>
      </c>
      <c r="AC31" s="119" t="str">
        <f>C28</f>
        <v>0</v>
      </c>
      <c r="AF31" s="381">
        <v>8</v>
      </c>
      <c r="AG31" s="377"/>
      <c r="AH31" s="377"/>
      <c r="AI31" s="382"/>
      <c r="AJ31" s="377">
        <v>2</v>
      </c>
      <c r="AK31" s="377"/>
      <c r="AL31" s="377"/>
      <c r="AM31" s="378"/>
    </row>
    <row r="32" spans="1:39" ht="18">
      <c r="A32" s="98" t="s">
        <v>350</v>
      </c>
      <c r="B32" s="116" t="str">
        <f>D29</f>
        <v>0</v>
      </c>
      <c r="C32" s="117" t="str">
        <f t="shared" si="11"/>
        <v>0</v>
      </c>
      <c r="D32" s="117" t="str">
        <f t="shared" si="11"/>
        <v>1</v>
      </c>
      <c r="E32" s="117" t="str">
        <f t="shared" si="11"/>
        <v>1</v>
      </c>
      <c r="F32" s="117" t="str">
        <f t="shared" si="11"/>
        <v>0</v>
      </c>
      <c r="G32" s="117" t="str">
        <f t="shared" si="11"/>
        <v>0</v>
      </c>
      <c r="H32" s="117" t="str">
        <f t="shared" si="11"/>
        <v>1</v>
      </c>
      <c r="I32" s="118" t="str">
        <f t="shared" si="11"/>
        <v>1</v>
      </c>
      <c r="J32" s="118" t="str">
        <f t="shared" si="11"/>
        <v>1</v>
      </c>
      <c r="K32" s="118" t="str">
        <f t="shared" si="11"/>
        <v>1</v>
      </c>
      <c r="L32" s="118" t="str">
        <f t="shared" si="11"/>
        <v>1</v>
      </c>
      <c r="M32" s="118" t="str">
        <f t="shared" si="11"/>
        <v>0</v>
      </c>
      <c r="N32" s="118" t="str">
        <f t="shared" si="11"/>
        <v>1</v>
      </c>
      <c r="O32" s="118" t="str">
        <f t="shared" si="11"/>
        <v>0</v>
      </c>
      <c r="P32" s="117" t="str">
        <f t="shared" si="11"/>
        <v>0</v>
      </c>
      <c r="Q32" s="117" t="str">
        <f t="shared" si="11"/>
        <v>0</v>
      </c>
      <c r="R32" s="117" t="str">
        <f t="shared" si="11"/>
        <v>1</v>
      </c>
      <c r="S32" s="117" t="str">
        <f t="shared" si="11"/>
        <v>1</v>
      </c>
      <c r="T32" s="117" t="str">
        <f t="shared" si="11"/>
        <v>0</v>
      </c>
      <c r="U32" s="117" t="str">
        <f t="shared" si="11"/>
        <v>0</v>
      </c>
      <c r="V32" s="117" t="str">
        <f t="shared" si="11"/>
        <v>1</v>
      </c>
      <c r="W32" s="118" t="str">
        <f t="shared" si="11"/>
        <v>1</v>
      </c>
      <c r="X32" s="118" t="str">
        <f t="shared" si="11"/>
        <v>1</v>
      </c>
      <c r="Y32" s="118" t="str">
        <f t="shared" si="11"/>
        <v>1</v>
      </c>
      <c r="Z32" s="118" t="str">
        <f t="shared" si="11"/>
        <v>1</v>
      </c>
      <c r="AA32" s="118" t="str">
        <f t="shared" si="11"/>
        <v>1</v>
      </c>
      <c r="AB32" s="118" t="str">
        <f>B29</f>
        <v>0</v>
      </c>
      <c r="AC32" s="119" t="str">
        <f>C29</f>
        <v>0</v>
      </c>
      <c r="AF32" s="383"/>
      <c r="AG32" s="379"/>
      <c r="AH32" s="379"/>
      <c r="AI32" s="384"/>
      <c r="AJ32" s="379"/>
      <c r="AK32" s="379"/>
      <c r="AL32" s="379"/>
      <c r="AM32" s="380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387"/>
      <c r="AG33" s="385"/>
      <c r="AH33" s="385"/>
      <c r="AI33" s="386"/>
      <c r="AJ33" s="385"/>
      <c r="AK33" s="385"/>
      <c r="AL33" s="385"/>
      <c r="AM33" s="386"/>
    </row>
    <row r="34" spans="1:39" ht="18">
      <c r="A34" s="98" t="s">
        <v>351</v>
      </c>
      <c r="B34" s="116" t="str">
        <f>C31</f>
        <v>0</v>
      </c>
      <c r="C34" s="117" t="str">
        <f t="shared" ref="C34:AB35" si="12">D31</f>
        <v>0</v>
      </c>
      <c r="D34" s="117" t="str">
        <f t="shared" si="12"/>
        <v>0</v>
      </c>
      <c r="E34" s="117" t="str">
        <f t="shared" si="12"/>
        <v>1</v>
      </c>
      <c r="F34" s="117" t="str">
        <f t="shared" si="12"/>
        <v>1</v>
      </c>
      <c r="G34" s="117" t="str">
        <f t="shared" si="12"/>
        <v>0</v>
      </c>
      <c r="H34" s="118" t="str">
        <f t="shared" si="12"/>
        <v>0</v>
      </c>
      <c r="I34" s="118" t="str">
        <f t="shared" si="12"/>
        <v>1</v>
      </c>
      <c r="J34" s="118" t="str">
        <f t="shared" si="12"/>
        <v>1</v>
      </c>
      <c r="K34" s="118" t="str">
        <f t="shared" si="12"/>
        <v>1</v>
      </c>
      <c r="L34" s="118" t="str">
        <f t="shared" si="12"/>
        <v>0</v>
      </c>
      <c r="M34" s="118" t="str">
        <f t="shared" si="12"/>
        <v>1</v>
      </c>
      <c r="N34" s="118" t="str">
        <f t="shared" si="12"/>
        <v>0</v>
      </c>
      <c r="O34" s="117" t="str">
        <f t="shared" si="12"/>
        <v>1</v>
      </c>
      <c r="P34" s="117" t="str">
        <f t="shared" si="12"/>
        <v>1</v>
      </c>
      <c r="Q34" s="117" t="str">
        <f t="shared" si="12"/>
        <v>0</v>
      </c>
      <c r="R34" s="117" t="str">
        <f t="shared" si="12"/>
        <v>0</v>
      </c>
      <c r="S34" s="117" t="str">
        <f t="shared" si="12"/>
        <v>0</v>
      </c>
      <c r="T34" s="117" t="str">
        <f t="shared" si="12"/>
        <v>0</v>
      </c>
      <c r="U34" s="117" t="str">
        <f t="shared" si="12"/>
        <v>1</v>
      </c>
      <c r="V34" s="118" t="str">
        <f t="shared" si="12"/>
        <v>1</v>
      </c>
      <c r="W34" s="118" t="str">
        <f t="shared" si="12"/>
        <v>1</v>
      </c>
      <c r="X34" s="118" t="str">
        <f t="shared" si="12"/>
        <v>1</v>
      </c>
      <c r="Y34" s="118" t="str">
        <f t="shared" si="12"/>
        <v>0</v>
      </c>
      <c r="Z34" s="118" t="str">
        <f t="shared" si="12"/>
        <v>0</v>
      </c>
      <c r="AA34" s="118" t="str">
        <f t="shared" si="12"/>
        <v>0</v>
      </c>
      <c r="AB34" s="118" t="str">
        <f t="shared" si="12"/>
        <v>0</v>
      </c>
      <c r="AC34" s="123" t="str">
        <f>B31</f>
        <v>0</v>
      </c>
      <c r="AF34" s="381">
        <v>9</v>
      </c>
      <c r="AG34" s="377"/>
      <c r="AH34" s="377"/>
      <c r="AI34" s="382"/>
      <c r="AJ34" s="377">
        <v>1</v>
      </c>
      <c r="AK34" s="377"/>
      <c r="AL34" s="377"/>
      <c r="AM34" s="378"/>
    </row>
    <row r="35" spans="1:39" ht="18">
      <c r="A35" s="98" t="s">
        <v>352</v>
      </c>
      <c r="B35" s="116" t="str">
        <f>C32</f>
        <v>0</v>
      </c>
      <c r="C35" s="117" t="str">
        <f t="shared" si="12"/>
        <v>1</v>
      </c>
      <c r="D35" s="117" t="str">
        <f t="shared" si="12"/>
        <v>1</v>
      </c>
      <c r="E35" s="117" t="str">
        <f t="shared" si="12"/>
        <v>0</v>
      </c>
      <c r="F35" s="117" t="str">
        <f t="shared" si="12"/>
        <v>0</v>
      </c>
      <c r="G35" s="117" t="str">
        <f t="shared" si="12"/>
        <v>1</v>
      </c>
      <c r="H35" s="118" t="str">
        <f t="shared" si="12"/>
        <v>1</v>
      </c>
      <c r="I35" s="118" t="str">
        <f t="shared" si="12"/>
        <v>1</v>
      </c>
      <c r="J35" s="118" t="str">
        <f t="shared" si="12"/>
        <v>1</v>
      </c>
      <c r="K35" s="118" t="str">
        <f t="shared" si="12"/>
        <v>1</v>
      </c>
      <c r="L35" s="118" t="str">
        <f t="shared" si="12"/>
        <v>0</v>
      </c>
      <c r="M35" s="118" t="str">
        <f t="shared" si="12"/>
        <v>1</v>
      </c>
      <c r="N35" s="118" t="str">
        <f t="shared" si="12"/>
        <v>0</v>
      </c>
      <c r="O35" s="117" t="str">
        <f t="shared" si="12"/>
        <v>0</v>
      </c>
      <c r="P35" s="117" t="str">
        <f t="shared" si="12"/>
        <v>0</v>
      </c>
      <c r="Q35" s="117" t="str">
        <f t="shared" si="12"/>
        <v>1</v>
      </c>
      <c r="R35" s="117" t="str">
        <f t="shared" si="12"/>
        <v>1</v>
      </c>
      <c r="S35" s="117" t="str">
        <f t="shared" si="12"/>
        <v>0</v>
      </c>
      <c r="T35" s="117" t="str">
        <f t="shared" si="12"/>
        <v>0</v>
      </c>
      <c r="U35" s="117" t="str">
        <f t="shared" si="12"/>
        <v>1</v>
      </c>
      <c r="V35" s="118" t="str">
        <f t="shared" si="12"/>
        <v>1</v>
      </c>
      <c r="W35" s="118" t="str">
        <f t="shared" si="12"/>
        <v>1</v>
      </c>
      <c r="X35" s="118" t="str">
        <f t="shared" si="12"/>
        <v>1</v>
      </c>
      <c r="Y35" s="118" t="str">
        <f t="shared" si="12"/>
        <v>1</v>
      </c>
      <c r="Z35" s="118" t="str">
        <f t="shared" si="12"/>
        <v>1</v>
      </c>
      <c r="AA35" s="118" t="str">
        <f t="shared" si="12"/>
        <v>0</v>
      </c>
      <c r="AB35" s="118" t="str">
        <f t="shared" si="12"/>
        <v>0</v>
      </c>
      <c r="AC35" s="123" t="str">
        <f>B32</f>
        <v>0</v>
      </c>
      <c r="AF35" s="383"/>
      <c r="AG35" s="379"/>
      <c r="AH35" s="379"/>
      <c r="AI35" s="384"/>
      <c r="AJ35" s="379"/>
      <c r="AK35" s="379"/>
      <c r="AL35" s="379"/>
      <c r="AM35" s="380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387"/>
      <c r="AG36" s="385"/>
      <c r="AH36" s="385"/>
      <c r="AI36" s="386"/>
      <c r="AJ36" s="385"/>
      <c r="AK36" s="385"/>
      <c r="AL36" s="385"/>
      <c r="AM36" s="386"/>
    </row>
    <row r="37" spans="1:39" ht="18">
      <c r="A37" s="98" t="s">
        <v>353</v>
      </c>
      <c r="B37" s="116" t="str">
        <f>D34</f>
        <v>0</v>
      </c>
      <c r="C37" s="117" t="str">
        <f t="shared" ref="C37:AA38" si="13">E34</f>
        <v>1</v>
      </c>
      <c r="D37" s="117" t="str">
        <f t="shared" si="13"/>
        <v>1</v>
      </c>
      <c r="E37" s="117" t="str">
        <f t="shared" si="13"/>
        <v>0</v>
      </c>
      <c r="F37" s="118" t="str">
        <f t="shared" si="13"/>
        <v>0</v>
      </c>
      <c r="G37" s="118" t="str">
        <f t="shared" si="13"/>
        <v>1</v>
      </c>
      <c r="H37" s="118" t="str">
        <f t="shared" si="13"/>
        <v>1</v>
      </c>
      <c r="I37" s="118" t="str">
        <f t="shared" si="13"/>
        <v>1</v>
      </c>
      <c r="J37" s="118" t="str">
        <f t="shared" si="13"/>
        <v>0</v>
      </c>
      <c r="K37" s="118" t="str">
        <f t="shared" si="13"/>
        <v>1</v>
      </c>
      <c r="L37" s="118" t="str">
        <f t="shared" si="13"/>
        <v>0</v>
      </c>
      <c r="M37" s="117" t="str">
        <f t="shared" si="13"/>
        <v>1</v>
      </c>
      <c r="N37" s="117" t="str">
        <f t="shared" si="13"/>
        <v>1</v>
      </c>
      <c r="O37" s="117" t="str">
        <f t="shared" si="13"/>
        <v>0</v>
      </c>
      <c r="P37" s="117" t="str">
        <f t="shared" si="13"/>
        <v>0</v>
      </c>
      <c r="Q37" s="117" t="str">
        <f t="shared" si="13"/>
        <v>0</v>
      </c>
      <c r="R37" s="117" t="str">
        <f t="shared" si="13"/>
        <v>0</v>
      </c>
      <c r="S37" s="117" t="str">
        <f t="shared" si="13"/>
        <v>1</v>
      </c>
      <c r="T37" s="118" t="str">
        <f t="shared" si="13"/>
        <v>1</v>
      </c>
      <c r="U37" s="118" t="str">
        <f t="shared" si="13"/>
        <v>1</v>
      </c>
      <c r="V37" s="118" t="str">
        <f t="shared" si="13"/>
        <v>1</v>
      </c>
      <c r="W37" s="118" t="str">
        <f t="shared" si="13"/>
        <v>0</v>
      </c>
      <c r="X37" s="118" t="str">
        <f t="shared" si="13"/>
        <v>0</v>
      </c>
      <c r="Y37" s="118" t="str">
        <f t="shared" si="13"/>
        <v>0</v>
      </c>
      <c r="Z37" s="118" t="str">
        <f t="shared" si="13"/>
        <v>0</v>
      </c>
      <c r="AA37" s="117" t="str">
        <f t="shared" si="13"/>
        <v>0</v>
      </c>
      <c r="AB37" s="117" t="str">
        <f>B34</f>
        <v>0</v>
      </c>
      <c r="AC37" s="123" t="str">
        <f>C34</f>
        <v>0</v>
      </c>
      <c r="AF37" s="381">
        <v>10</v>
      </c>
      <c r="AG37" s="377"/>
      <c r="AH37" s="377"/>
      <c r="AI37" s="382"/>
      <c r="AJ37" s="377">
        <v>2</v>
      </c>
      <c r="AK37" s="377"/>
      <c r="AL37" s="377"/>
      <c r="AM37" s="378"/>
    </row>
    <row r="38" spans="1:39" ht="18">
      <c r="A38" s="98" t="s">
        <v>354</v>
      </c>
      <c r="B38" s="116" t="str">
        <f>D35</f>
        <v>1</v>
      </c>
      <c r="C38" s="117" t="str">
        <f t="shared" si="13"/>
        <v>0</v>
      </c>
      <c r="D38" s="117" t="str">
        <f t="shared" si="13"/>
        <v>0</v>
      </c>
      <c r="E38" s="117" t="str">
        <f t="shared" si="13"/>
        <v>1</v>
      </c>
      <c r="F38" s="118" t="str">
        <f t="shared" si="13"/>
        <v>1</v>
      </c>
      <c r="G38" s="118" t="str">
        <f t="shared" si="13"/>
        <v>1</v>
      </c>
      <c r="H38" s="118" t="str">
        <f t="shared" si="13"/>
        <v>1</v>
      </c>
      <c r="I38" s="118" t="str">
        <f t="shared" si="13"/>
        <v>1</v>
      </c>
      <c r="J38" s="118" t="str">
        <f t="shared" si="13"/>
        <v>0</v>
      </c>
      <c r="K38" s="118" t="str">
        <f t="shared" si="13"/>
        <v>1</v>
      </c>
      <c r="L38" s="118" t="str">
        <f t="shared" si="13"/>
        <v>0</v>
      </c>
      <c r="M38" s="117" t="str">
        <f t="shared" si="13"/>
        <v>0</v>
      </c>
      <c r="N38" s="117" t="str">
        <f t="shared" si="13"/>
        <v>0</v>
      </c>
      <c r="O38" s="117" t="str">
        <f t="shared" si="13"/>
        <v>1</v>
      </c>
      <c r="P38" s="117" t="str">
        <f t="shared" si="13"/>
        <v>1</v>
      </c>
      <c r="Q38" s="117" t="str">
        <f t="shared" si="13"/>
        <v>0</v>
      </c>
      <c r="R38" s="117" t="str">
        <f t="shared" si="13"/>
        <v>0</v>
      </c>
      <c r="S38" s="117" t="str">
        <f t="shared" si="13"/>
        <v>1</v>
      </c>
      <c r="T38" s="118" t="str">
        <f t="shared" si="13"/>
        <v>1</v>
      </c>
      <c r="U38" s="118" t="str">
        <f t="shared" si="13"/>
        <v>1</v>
      </c>
      <c r="V38" s="118" t="str">
        <f t="shared" si="13"/>
        <v>1</v>
      </c>
      <c r="W38" s="118" t="str">
        <f t="shared" si="13"/>
        <v>1</v>
      </c>
      <c r="X38" s="118" t="str">
        <f t="shared" si="13"/>
        <v>1</v>
      </c>
      <c r="Y38" s="118" t="str">
        <f t="shared" si="13"/>
        <v>0</v>
      </c>
      <c r="Z38" s="118" t="str">
        <f t="shared" si="13"/>
        <v>0</v>
      </c>
      <c r="AA38" s="117" t="str">
        <f t="shared" si="13"/>
        <v>0</v>
      </c>
      <c r="AB38" s="117" t="str">
        <f>B35</f>
        <v>0</v>
      </c>
      <c r="AC38" s="123" t="str">
        <f>C35</f>
        <v>1</v>
      </c>
      <c r="AF38" s="383"/>
      <c r="AG38" s="379"/>
      <c r="AH38" s="379"/>
      <c r="AI38" s="384"/>
      <c r="AJ38" s="379"/>
      <c r="AK38" s="379"/>
      <c r="AL38" s="379"/>
      <c r="AM38" s="380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387"/>
      <c r="AG39" s="385"/>
      <c r="AH39" s="385"/>
      <c r="AI39" s="386"/>
      <c r="AJ39" s="385"/>
      <c r="AK39" s="385"/>
      <c r="AL39" s="385"/>
      <c r="AM39" s="386"/>
    </row>
    <row r="40" spans="1:39" ht="18">
      <c r="A40" s="98" t="s">
        <v>355</v>
      </c>
      <c r="B40" s="116" t="str">
        <f>D37</f>
        <v>1</v>
      </c>
      <c r="C40" s="117" t="str">
        <f t="shared" ref="C40:AA41" si="14">E37</f>
        <v>0</v>
      </c>
      <c r="D40" s="118" t="str">
        <f t="shared" si="14"/>
        <v>0</v>
      </c>
      <c r="E40" s="118" t="str">
        <f t="shared" si="14"/>
        <v>1</v>
      </c>
      <c r="F40" s="118" t="str">
        <f t="shared" si="14"/>
        <v>1</v>
      </c>
      <c r="G40" s="118" t="str">
        <f t="shared" si="14"/>
        <v>1</v>
      </c>
      <c r="H40" s="118" t="str">
        <f t="shared" si="14"/>
        <v>0</v>
      </c>
      <c r="I40" s="118" t="str">
        <f t="shared" si="14"/>
        <v>1</v>
      </c>
      <c r="J40" s="118" t="str">
        <f t="shared" si="14"/>
        <v>0</v>
      </c>
      <c r="K40" s="117" t="str">
        <f t="shared" si="14"/>
        <v>1</v>
      </c>
      <c r="L40" s="117" t="str">
        <f t="shared" si="14"/>
        <v>1</v>
      </c>
      <c r="M40" s="117" t="str">
        <f t="shared" si="14"/>
        <v>0</v>
      </c>
      <c r="N40" s="117" t="str">
        <f t="shared" si="14"/>
        <v>0</v>
      </c>
      <c r="O40" s="117" t="str">
        <f t="shared" si="14"/>
        <v>0</v>
      </c>
      <c r="P40" s="117" t="str">
        <f t="shared" si="14"/>
        <v>0</v>
      </c>
      <c r="Q40" s="117" t="str">
        <f t="shared" si="14"/>
        <v>1</v>
      </c>
      <c r="R40" s="118" t="str">
        <f t="shared" si="14"/>
        <v>1</v>
      </c>
      <c r="S40" s="118" t="str">
        <f t="shared" si="14"/>
        <v>1</v>
      </c>
      <c r="T40" s="118" t="str">
        <f t="shared" si="14"/>
        <v>1</v>
      </c>
      <c r="U40" s="118" t="str">
        <f t="shared" si="14"/>
        <v>0</v>
      </c>
      <c r="V40" s="118" t="str">
        <f t="shared" si="14"/>
        <v>0</v>
      </c>
      <c r="W40" s="118" t="str">
        <f t="shared" si="14"/>
        <v>0</v>
      </c>
      <c r="X40" s="118" t="str">
        <f t="shared" si="14"/>
        <v>0</v>
      </c>
      <c r="Y40" s="117" t="str">
        <f t="shared" si="14"/>
        <v>0</v>
      </c>
      <c r="Z40" s="117" t="str">
        <f t="shared" si="14"/>
        <v>0</v>
      </c>
      <c r="AA40" s="117" t="str">
        <f t="shared" si="14"/>
        <v>0</v>
      </c>
      <c r="AB40" s="117" t="str">
        <f>B37</f>
        <v>0</v>
      </c>
      <c r="AC40" s="123" t="str">
        <f>C37</f>
        <v>1</v>
      </c>
      <c r="AF40" s="381">
        <v>11</v>
      </c>
      <c r="AG40" s="377"/>
      <c r="AH40" s="377"/>
      <c r="AI40" s="382"/>
      <c r="AJ40" s="377">
        <v>2</v>
      </c>
      <c r="AK40" s="377"/>
      <c r="AL40" s="377"/>
      <c r="AM40" s="378"/>
    </row>
    <row r="41" spans="1:39" ht="18">
      <c r="A41" s="98" t="s">
        <v>356</v>
      </c>
      <c r="B41" s="116" t="str">
        <f>D38</f>
        <v>0</v>
      </c>
      <c r="C41" s="117" t="str">
        <f t="shared" si="14"/>
        <v>1</v>
      </c>
      <c r="D41" s="118" t="str">
        <f t="shared" si="14"/>
        <v>1</v>
      </c>
      <c r="E41" s="118" t="str">
        <f t="shared" si="14"/>
        <v>1</v>
      </c>
      <c r="F41" s="118" t="str">
        <f t="shared" si="14"/>
        <v>1</v>
      </c>
      <c r="G41" s="118" t="str">
        <f t="shared" si="14"/>
        <v>1</v>
      </c>
      <c r="H41" s="118" t="str">
        <f t="shared" si="14"/>
        <v>0</v>
      </c>
      <c r="I41" s="118" t="str">
        <f t="shared" si="14"/>
        <v>1</v>
      </c>
      <c r="J41" s="118" t="str">
        <f t="shared" si="14"/>
        <v>0</v>
      </c>
      <c r="K41" s="117" t="str">
        <f t="shared" si="14"/>
        <v>0</v>
      </c>
      <c r="L41" s="117" t="str">
        <f t="shared" si="14"/>
        <v>0</v>
      </c>
      <c r="M41" s="117" t="str">
        <f t="shared" si="14"/>
        <v>1</v>
      </c>
      <c r="N41" s="117" t="str">
        <f t="shared" si="14"/>
        <v>1</v>
      </c>
      <c r="O41" s="117" t="str">
        <f t="shared" si="14"/>
        <v>0</v>
      </c>
      <c r="P41" s="117" t="str">
        <f t="shared" si="14"/>
        <v>0</v>
      </c>
      <c r="Q41" s="117" t="str">
        <f t="shared" si="14"/>
        <v>1</v>
      </c>
      <c r="R41" s="118" t="str">
        <f t="shared" si="14"/>
        <v>1</v>
      </c>
      <c r="S41" s="118" t="str">
        <f t="shared" si="14"/>
        <v>1</v>
      </c>
      <c r="T41" s="118" t="str">
        <f t="shared" si="14"/>
        <v>1</v>
      </c>
      <c r="U41" s="118" t="str">
        <f t="shared" si="14"/>
        <v>1</v>
      </c>
      <c r="V41" s="118" t="str">
        <f t="shared" si="14"/>
        <v>1</v>
      </c>
      <c r="W41" s="118" t="str">
        <f t="shared" si="14"/>
        <v>0</v>
      </c>
      <c r="X41" s="118" t="str">
        <f t="shared" si="14"/>
        <v>0</v>
      </c>
      <c r="Y41" s="117" t="str">
        <f t="shared" si="14"/>
        <v>0</v>
      </c>
      <c r="Z41" s="117" t="str">
        <f t="shared" si="14"/>
        <v>0</v>
      </c>
      <c r="AA41" s="117" t="str">
        <f t="shared" si="14"/>
        <v>1</v>
      </c>
      <c r="AB41" s="117" t="str">
        <f>B38</f>
        <v>1</v>
      </c>
      <c r="AC41" s="123" t="str">
        <f>C38</f>
        <v>0</v>
      </c>
      <c r="AF41" s="383"/>
      <c r="AG41" s="379"/>
      <c r="AH41" s="379"/>
      <c r="AI41" s="384"/>
      <c r="AJ41" s="379"/>
      <c r="AK41" s="379"/>
      <c r="AL41" s="379"/>
      <c r="AM41" s="380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387"/>
      <c r="AG42" s="385"/>
      <c r="AH42" s="385"/>
      <c r="AI42" s="386"/>
      <c r="AJ42" s="385"/>
      <c r="AK42" s="385"/>
      <c r="AL42" s="385"/>
      <c r="AM42" s="386"/>
    </row>
    <row r="43" spans="1:39" ht="18">
      <c r="A43" s="98" t="s">
        <v>357</v>
      </c>
      <c r="B43" s="124" t="str">
        <f>D40</f>
        <v>0</v>
      </c>
      <c r="C43" s="118" t="str">
        <f t="shared" ref="C43:AA44" si="15">E40</f>
        <v>1</v>
      </c>
      <c r="D43" s="118" t="str">
        <f t="shared" si="15"/>
        <v>1</v>
      </c>
      <c r="E43" s="118" t="str">
        <f t="shared" si="15"/>
        <v>1</v>
      </c>
      <c r="F43" s="118" t="str">
        <f t="shared" si="15"/>
        <v>0</v>
      </c>
      <c r="G43" s="118" t="str">
        <f t="shared" si="15"/>
        <v>1</v>
      </c>
      <c r="H43" s="118" t="str">
        <f t="shared" si="15"/>
        <v>0</v>
      </c>
      <c r="I43" s="117" t="str">
        <f t="shared" si="15"/>
        <v>1</v>
      </c>
      <c r="J43" s="117" t="str">
        <f t="shared" si="15"/>
        <v>1</v>
      </c>
      <c r="K43" s="117" t="str">
        <f t="shared" si="15"/>
        <v>0</v>
      </c>
      <c r="L43" s="117" t="str">
        <f t="shared" si="15"/>
        <v>0</v>
      </c>
      <c r="M43" s="117" t="str">
        <f t="shared" si="15"/>
        <v>0</v>
      </c>
      <c r="N43" s="117" t="str">
        <f t="shared" si="15"/>
        <v>0</v>
      </c>
      <c r="O43" s="117" t="str">
        <f t="shared" si="15"/>
        <v>1</v>
      </c>
      <c r="P43" s="118" t="str">
        <f t="shared" si="15"/>
        <v>1</v>
      </c>
      <c r="Q43" s="118" t="str">
        <f t="shared" si="15"/>
        <v>1</v>
      </c>
      <c r="R43" s="118" t="str">
        <f t="shared" si="15"/>
        <v>1</v>
      </c>
      <c r="S43" s="118" t="str">
        <f t="shared" si="15"/>
        <v>0</v>
      </c>
      <c r="T43" s="118" t="str">
        <f t="shared" si="15"/>
        <v>0</v>
      </c>
      <c r="U43" s="118" t="str">
        <f t="shared" si="15"/>
        <v>0</v>
      </c>
      <c r="V43" s="118" t="str">
        <f t="shared" si="15"/>
        <v>0</v>
      </c>
      <c r="W43" s="117" t="str">
        <f t="shared" si="15"/>
        <v>0</v>
      </c>
      <c r="X43" s="117" t="str">
        <f t="shared" si="15"/>
        <v>0</v>
      </c>
      <c r="Y43" s="117" t="str">
        <f t="shared" si="15"/>
        <v>0</v>
      </c>
      <c r="Z43" s="117" t="str">
        <f t="shared" si="15"/>
        <v>0</v>
      </c>
      <c r="AA43" s="117" t="str">
        <f t="shared" si="15"/>
        <v>1</v>
      </c>
      <c r="AB43" s="117" t="str">
        <f>B40</f>
        <v>1</v>
      </c>
      <c r="AC43" s="123" t="str">
        <f>C40</f>
        <v>0</v>
      </c>
      <c r="AF43" s="381">
        <v>12</v>
      </c>
      <c r="AG43" s="377"/>
      <c r="AH43" s="377"/>
      <c r="AI43" s="382"/>
      <c r="AJ43" s="377">
        <v>2</v>
      </c>
      <c r="AK43" s="377"/>
      <c r="AL43" s="377"/>
      <c r="AM43" s="378"/>
    </row>
    <row r="44" spans="1:39" ht="18">
      <c r="A44" s="98" t="s">
        <v>358</v>
      </c>
      <c r="B44" s="124" t="str">
        <f>D41</f>
        <v>1</v>
      </c>
      <c r="C44" s="118" t="str">
        <f t="shared" si="15"/>
        <v>1</v>
      </c>
      <c r="D44" s="118" t="str">
        <f t="shared" si="15"/>
        <v>1</v>
      </c>
      <c r="E44" s="118" t="str">
        <f t="shared" si="15"/>
        <v>1</v>
      </c>
      <c r="F44" s="118" t="str">
        <f t="shared" si="15"/>
        <v>0</v>
      </c>
      <c r="G44" s="118" t="str">
        <f t="shared" si="15"/>
        <v>1</v>
      </c>
      <c r="H44" s="118" t="str">
        <f t="shared" si="15"/>
        <v>0</v>
      </c>
      <c r="I44" s="117" t="str">
        <f t="shared" si="15"/>
        <v>0</v>
      </c>
      <c r="J44" s="117" t="str">
        <f t="shared" si="15"/>
        <v>0</v>
      </c>
      <c r="K44" s="117" t="str">
        <f t="shared" si="15"/>
        <v>1</v>
      </c>
      <c r="L44" s="117" t="str">
        <f t="shared" si="15"/>
        <v>1</v>
      </c>
      <c r="M44" s="117" t="str">
        <f t="shared" si="15"/>
        <v>0</v>
      </c>
      <c r="N44" s="117" t="str">
        <f t="shared" si="15"/>
        <v>0</v>
      </c>
      <c r="O44" s="117" t="str">
        <f t="shared" si="15"/>
        <v>1</v>
      </c>
      <c r="P44" s="118" t="str">
        <f t="shared" si="15"/>
        <v>1</v>
      </c>
      <c r="Q44" s="118" t="str">
        <f t="shared" si="15"/>
        <v>1</v>
      </c>
      <c r="R44" s="118" t="str">
        <f t="shared" si="15"/>
        <v>1</v>
      </c>
      <c r="S44" s="118" t="str">
        <f t="shared" si="15"/>
        <v>1</v>
      </c>
      <c r="T44" s="118" t="str">
        <f t="shared" si="15"/>
        <v>1</v>
      </c>
      <c r="U44" s="118" t="str">
        <f t="shared" si="15"/>
        <v>0</v>
      </c>
      <c r="V44" s="118" t="str">
        <f t="shared" si="15"/>
        <v>0</v>
      </c>
      <c r="W44" s="117" t="str">
        <f t="shared" si="15"/>
        <v>0</v>
      </c>
      <c r="X44" s="117" t="str">
        <f t="shared" si="15"/>
        <v>0</v>
      </c>
      <c r="Y44" s="117" t="str">
        <f t="shared" si="15"/>
        <v>1</v>
      </c>
      <c r="Z44" s="117" t="str">
        <f t="shared" si="15"/>
        <v>1</v>
      </c>
      <c r="AA44" s="117" t="str">
        <f t="shared" si="15"/>
        <v>0</v>
      </c>
      <c r="AB44" s="117" t="str">
        <f>B41</f>
        <v>0</v>
      </c>
      <c r="AC44" s="123" t="str">
        <f>C41</f>
        <v>1</v>
      </c>
      <c r="AF44" s="383"/>
      <c r="AG44" s="379"/>
      <c r="AH44" s="379"/>
      <c r="AI44" s="384"/>
      <c r="AJ44" s="379"/>
      <c r="AK44" s="379"/>
      <c r="AL44" s="379"/>
      <c r="AM44" s="380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387"/>
      <c r="AG45" s="385"/>
      <c r="AH45" s="385"/>
      <c r="AI45" s="386"/>
      <c r="AJ45" s="385"/>
      <c r="AK45" s="385"/>
      <c r="AL45" s="385"/>
      <c r="AM45" s="386"/>
    </row>
    <row r="46" spans="1:39" ht="18">
      <c r="A46" s="98" t="s">
        <v>359</v>
      </c>
      <c r="B46" s="124" t="str">
        <f>D43</f>
        <v>1</v>
      </c>
      <c r="C46" s="118" t="str">
        <f t="shared" ref="C46:AA47" si="16">E43</f>
        <v>1</v>
      </c>
      <c r="D46" s="118" t="str">
        <f t="shared" si="16"/>
        <v>0</v>
      </c>
      <c r="E46" s="118" t="str">
        <f t="shared" si="16"/>
        <v>1</v>
      </c>
      <c r="F46" s="118" t="str">
        <f t="shared" si="16"/>
        <v>0</v>
      </c>
      <c r="G46" s="117" t="str">
        <f t="shared" si="16"/>
        <v>1</v>
      </c>
      <c r="H46" s="117" t="str">
        <f t="shared" si="16"/>
        <v>1</v>
      </c>
      <c r="I46" s="117" t="str">
        <f t="shared" si="16"/>
        <v>0</v>
      </c>
      <c r="J46" s="117" t="str">
        <f t="shared" si="16"/>
        <v>0</v>
      </c>
      <c r="K46" s="117" t="str">
        <f t="shared" si="16"/>
        <v>0</v>
      </c>
      <c r="L46" s="117" t="str">
        <f t="shared" si="16"/>
        <v>0</v>
      </c>
      <c r="M46" s="117" t="str">
        <f t="shared" si="16"/>
        <v>1</v>
      </c>
      <c r="N46" s="118" t="str">
        <f t="shared" si="16"/>
        <v>1</v>
      </c>
      <c r="O46" s="118" t="str">
        <f t="shared" si="16"/>
        <v>1</v>
      </c>
      <c r="P46" s="118" t="str">
        <f t="shared" si="16"/>
        <v>1</v>
      </c>
      <c r="Q46" s="118" t="str">
        <f t="shared" si="16"/>
        <v>0</v>
      </c>
      <c r="R46" s="118" t="str">
        <f t="shared" si="16"/>
        <v>0</v>
      </c>
      <c r="S46" s="118" t="str">
        <f t="shared" si="16"/>
        <v>0</v>
      </c>
      <c r="T46" s="118" t="str">
        <f t="shared" si="16"/>
        <v>0</v>
      </c>
      <c r="U46" s="117" t="str">
        <f t="shared" si="16"/>
        <v>0</v>
      </c>
      <c r="V46" s="117" t="str">
        <f t="shared" si="16"/>
        <v>0</v>
      </c>
      <c r="W46" s="117" t="str">
        <f t="shared" si="16"/>
        <v>0</v>
      </c>
      <c r="X46" s="117" t="str">
        <f t="shared" si="16"/>
        <v>0</v>
      </c>
      <c r="Y46" s="117" t="str">
        <f t="shared" si="16"/>
        <v>1</v>
      </c>
      <c r="Z46" s="117" t="str">
        <f t="shared" si="16"/>
        <v>1</v>
      </c>
      <c r="AA46" s="117" t="str">
        <f t="shared" si="16"/>
        <v>0</v>
      </c>
      <c r="AB46" s="118" t="str">
        <f>B43</f>
        <v>0</v>
      </c>
      <c r="AC46" s="119" t="str">
        <f>C43</f>
        <v>1</v>
      </c>
      <c r="AF46" s="381">
        <v>13</v>
      </c>
      <c r="AG46" s="377"/>
      <c r="AH46" s="377"/>
      <c r="AI46" s="382"/>
      <c r="AJ46" s="377">
        <v>2</v>
      </c>
      <c r="AK46" s="377"/>
      <c r="AL46" s="377"/>
      <c r="AM46" s="378"/>
    </row>
    <row r="47" spans="1:39" ht="18">
      <c r="A47" s="98" t="s">
        <v>360</v>
      </c>
      <c r="B47" s="124" t="str">
        <f>D44</f>
        <v>1</v>
      </c>
      <c r="C47" s="118" t="str">
        <f t="shared" si="16"/>
        <v>1</v>
      </c>
      <c r="D47" s="118" t="str">
        <f t="shared" si="16"/>
        <v>0</v>
      </c>
      <c r="E47" s="118" t="str">
        <f t="shared" si="16"/>
        <v>1</v>
      </c>
      <c r="F47" s="118" t="str">
        <f t="shared" si="16"/>
        <v>0</v>
      </c>
      <c r="G47" s="117" t="str">
        <f t="shared" si="16"/>
        <v>0</v>
      </c>
      <c r="H47" s="117" t="str">
        <f t="shared" si="16"/>
        <v>0</v>
      </c>
      <c r="I47" s="117" t="str">
        <f t="shared" si="16"/>
        <v>1</v>
      </c>
      <c r="J47" s="117" t="str">
        <f t="shared" si="16"/>
        <v>1</v>
      </c>
      <c r="K47" s="117" t="str">
        <f t="shared" si="16"/>
        <v>0</v>
      </c>
      <c r="L47" s="117" t="str">
        <f t="shared" si="16"/>
        <v>0</v>
      </c>
      <c r="M47" s="117" t="str">
        <f t="shared" si="16"/>
        <v>1</v>
      </c>
      <c r="N47" s="118" t="str">
        <f t="shared" si="16"/>
        <v>1</v>
      </c>
      <c r="O47" s="118" t="str">
        <f t="shared" si="16"/>
        <v>1</v>
      </c>
      <c r="P47" s="118" t="str">
        <f t="shared" si="16"/>
        <v>1</v>
      </c>
      <c r="Q47" s="118" t="str">
        <f t="shared" si="16"/>
        <v>1</v>
      </c>
      <c r="R47" s="118" t="str">
        <f t="shared" si="16"/>
        <v>1</v>
      </c>
      <c r="S47" s="118" t="str">
        <f t="shared" si="16"/>
        <v>0</v>
      </c>
      <c r="T47" s="118" t="str">
        <f t="shared" si="16"/>
        <v>0</v>
      </c>
      <c r="U47" s="117" t="str">
        <f t="shared" si="16"/>
        <v>0</v>
      </c>
      <c r="V47" s="117" t="str">
        <f t="shared" si="16"/>
        <v>0</v>
      </c>
      <c r="W47" s="117" t="str">
        <f t="shared" si="16"/>
        <v>1</v>
      </c>
      <c r="X47" s="117" t="str">
        <f t="shared" si="16"/>
        <v>1</v>
      </c>
      <c r="Y47" s="117" t="str">
        <f t="shared" si="16"/>
        <v>0</v>
      </c>
      <c r="Z47" s="117" t="str">
        <f t="shared" si="16"/>
        <v>0</v>
      </c>
      <c r="AA47" s="117" t="str">
        <f t="shared" si="16"/>
        <v>1</v>
      </c>
      <c r="AB47" s="118" t="str">
        <f>B44</f>
        <v>1</v>
      </c>
      <c r="AC47" s="119" t="str">
        <f>C44</f>
        <v>1</v>
      </c>
      <c r="AF47" s="383"/>
      <c r="AG47" s="379"/>
      <c r="AH47" s="379"/>
      <c r="AI47" s="384"/>
      <c r="AJ47" s="379"/>
      <c r="AK47" s="379"/>
      <c r="AL47" s="379"/>
      <c r="AM47" s="380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387"/>
      <c r="AG48" s="385"/>
      <c r="AH48" s="385"/>
      <c r="AI48" s="386"/>
      <c r="AJ48" s="385"/>
      <c r="AK48" s="385"/>
      <c r="AL48" s="385"/>
      <c r="AM48" s="386"/>
    </row>
    <row r="49" spans="1:57" ht="18">
      <c r="A49" s="98" t="s">
        <v>361</v>
      </c>
      <c r="B49" s="124" t="str">
        <f>D46</f>
        <v>0</v>
      </c>
      <c r="C49" s="118" t="str">
        <f t="shared" ref="C49:AA50" si="17">E46</f>
        <v>1</v>
      </c>
      <c r="D49" s="118" t="str">
        <f t="shared" si="17"/>
        <v>0</v>
      </c>
      <c r="E49" s="117" t="str">
        <f t="shared" si="17"/>
        <v>1</v>
      </c>
      <c r="F49" s="117" t="str">
        <f t="shared" si="17"/>
        <v>1</v>
      </c>
      <c r="G49" s="117" t="str">
        <f t="shared" si="17"/>
        <v>0</v>
      </c>
      <c r="H49" s="117" t="str">
        <f t="shared" si="17"/>
        <v>0</v>
      </c>
      <c r="I49" s="117" t="str">
        <f t="shared" si="17"/>
        <v>0</v>
      </c>
      <c r="J49" s="117" t="str">
        <f t="shared" si="17"/>
        <v>0</v>
      </c>
      <c r="K49" s="117" t="str">
        <f t="shared" si="17"/>
        <v>1</v>
      </c>
      <c r="L49" s="118" t="str">
        <f t="shared" si="17"/>
        <v>1</v>
      </c>
      <c r="M49" s="118" t="str">
        <f t="shared" si="17"/>
        <v>1</v>
      </c>
      <c r="N49" s="118" t="str">
        <f t="shared" si="17"/>
        <v>1</v>
      </c>
      <c r="O49" s="118" t="str">
        <f t="shared" si="17"/>
        <v>0</v>
      </c>
      <c r="P49" s="118" t="str">
        <f t="shared" si="17"/>
        <v>0</v>
      </c>
      <c r="Q49" s="118" t="str">
        <f t="shared" si="17"/>
        <v>0</v>
      </c>
      <c r="R49" s="118" t="str">
        <f t="shared" si="17"/>
        <v>0</v>
      </c>
      <c r="S49" s="117" t="str">
        <f t="shared" si="17"/>
        <v>0</v>
      </c>
      <c r="T49" s="117" t="str">
        <f t="shared" si="17"/>
        <v>0</v>
      </c>
      <c r="U49" s="117" t="str">
        <f t="shared" si="17"/>
        <v>0</v>
      </c>
      <c r="V49" s="117" t="str">
        <f t="shared" si="17"/>
        <v>0</v>
      </c>
      <c r="W49" s="117" t="str">
        <f t="shared" si="17"/>
        <v>1</v>
      </c>
      <c r="X49" s="117" t="str">
        <f t="shared" si="17"/>
        <v>1</v>
      </c>
      <c r="Y49" s="117" t="str">
        <f t="shared" si="17"/>
        <v>0</v>
      </c>
      <c r="Z49" s="118" t="str">
        <f t="shared" si="17"/>
        <v>0</v>
      </c>
      <c r="AA49" s="118" t="str">
        <f t="shared" si="17"/>
        <v>1</v>
      </c>
      <c r="AB49" s="118" t="str">
        <f>B46</f>
        <v>1</v>
      </c>
      <c r="AC49" s="119" t="str">
        <f>C46</f>
        <v>1</v>
      </c>
      <c r="AF49" s="381">
        <v>14</v>
      </c>
      <c r="AG49" s="377"/>
      <c r="AH49" s="377"/>
      <c r="AI49" s="382"/>
      <c r="AJ49" s="377">
        <v>2</v>
      </c>
      <c r="AK49" s="377"/>
      <c r="AL49" s="377"/>
      <c r="AM49" s="378"/>
    </row>
    <row r="50" spans="1:57" ht="18">
      <c r="A50" s="98" t="s">
        <v>362</v>
      </c>
      <c r="B50" s="124" t="str">
        <f>D47</f>
        <v>0</v>
      </c>
      <c r="C50" s="118" t="str">
        <f t="shared" si="17"/>
        <v>1</v>
      </c>
      <c r="D50" s="118" t="str">
        <f t="shared" si="17"/>
        <v>0</v>
      </c>
      <c r="E50" s="117" t="str">
        <f t="shared" si="17"/>
        <v>0</v>
      </c>
      <c r="F50" s="117" t="str">
        <f t="shared" si="17"/>
        <v>0</v>
      </c>
      <c r="G50" s="117" t="str">
        <f t="shared" si="17"/>
        <v>1</v>
      </c>
      <c r="H50" s="117" t="str">
        <f t="shared" si="17"/>
        <v>1</v>
      </c>
      <c r="I50" s="117" t="str">
        <f t="shared" si="17"/>
        <v>0</v>
      </c>
      <c r="J50" s="117" t="str">
        <f t="shared" si="17"/>
        <v>0</v>
      </c>
      <c r="K50" s="117" t="str">
        <f t="shared" si="17"/>
        <v>1</v>
      </c>
      <c r="L50" s="118" t="str">
        <f t="shared" si="17"/>
        <v>1</v>
      </c>
      <c r="M50" s="118" t="str">
        <f t="shared" si="17"/>
        <v>1</v>
      </c>
      <c r="N50" s="118" t="str">
        <f t="shared" si="17"/>
        <v>1</v>
      </c>
      <c r="O50" s="118" t="str">
        <f t="shared" si="17"/>
        <v>1</v>
      </c>
      <c r="P50" s="118" t="str">
        <f t="shared" si="17"/>
        <v>1</v>
      </c>
      <c r="Q50" s="118" t="str">
        <f t="shared" si="17"/>
        <v>0</v>
      </c>
      <c r="R50" s="118" t="str">
        <f t="shared" si="17"/>
        <v>0</v>
      </c>
      <c r="S50" s="117" t="str">
        <f t="shared" si="17"/>
        <v>0</v>
      </c>
      <c r="T50" s="117" t="str">
        <f t="shared" si="17"/>
        <v>0</v>
      </c>
      <c r="U50" s="117" t="str">
        <f t="shared" si="17"/>
        <v>1</v>
      </c>
      <c r="V50" s="117" t="str">
        <f t="shared" si="17"/>
        <v>1</v>
      </c>
      <c r="W50" s="117" t="str">
        <f t="shared" si="17"/>
        <v>0</v>
      </c>
      <c r="X50" s="117" t="str">
        <f t="shared" si="17"/>
        <v>0</v>
      </c>
      <c r="Y50" s="117" t="str">
        <f t="shared" si="17"/>
        <v>1</v>
      </c>
      <c r="Z50" s="118" t="str">
        <f t="shared" si="17"/>
        <v>1</v>
      </c>
      <c r="AA50" s="118" t="str">
        <f t="shared" si="17"/>
        <v>1</v>
      </c>
      <c r="AB50" s="118" t="str">
        <f>B47</f>
        <v>1</v>
      </c>
      <c r="AC50" s="119" t="str">
        <f>C47</f>
        <v>1</v>
      </c>
      <c r="AF50" s="383"/>
      <c r="AG50" s="379"/>
      <c r="AH50" s="379"/>
      <c r="AI50" s="384"/>
      <c r="AJ50" s="379"/>
      <c r="AK50" s="379"/>
      <c r="AL50" s="379"/>
      <c r="AM50" s="380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387"/>
      <c r="AG51" s="385"/>
      <c r="AH51" s="385"/>
      <c r="AI51" s="386"/>
      <c r="AJ51" s="385"/>
      <c r="AK51" s="385"/>
      <c r="AL51" s="385"/>
      <c r="AM51" s="386"/>
    </row>
    <row r="52" spans="1:57" ht="18">
      <c r="A52" s="98" t="s">
        <v>363</v>
      </c>
      <c r="B52" s="124" t="str">
        <f>D49</f>
        <v>0</v>
      </c>
      <c r="C52" s="117" t="str">
        <f t="shared" ref="C52:AA53" si="18">E49</f>
        <v>1</v>
      </c>
      <c r="D52" s="117" t="str">
        <f t="shared" si="18"/>
        <v>1</v>
      </c>
      <c r="E52" s="117" t="str">
        <f t="shared" si="18"/>
        <v>0</v>
      </c>
      <c r="F52" s="117" t="str">
        <f t="shared" si="18"/>
        <v>0</v>
      </c>
      <c r="G52" s="117" t="str">
        <f t="shared" si="18"/>
        <v>0</v>
      </c>
      <c r="H52" s="117" t="str">
        <f t="shared" si="18"/>
        <v>0</v>
      </c>
      <c r="I52" s="117" t="str">
        <f t="shared" si="18"/>
        <v>1</v>
      </c>
      <c r="J52" s="118" t="str">
        <f t="shared" si="18"/>
        <v>1</v>
      </c>
      <c r="K52" s="118" t="str">
        <f t="shared" si="18"/>
        <v>1</v>
      </c>
      <c r="L52" s="118" t="str">
        <f t="shared" si="18"/>
        <v>1</v>
      </c>
      <c r="M52" s="118" t="str">
        <f t="shared" si="18"/>
        <v>0</v>
      </c>
      <c r="N52" s="118" t="str">
        <f t="shared" si="18"/>
        <v>0</v>
      </c>
      <c r="O52" s="118" t="str">
        <f t="shared" si="18"/>
        <v>0</v>
      </c>
      <c r="P52" s="118" t="str">
        <f t="shared" si="18"/>
        <v>0</v>
      </c>
      <c r="Q52" s="117" t="str">
        <f t="shared" si="18"/>
        <v>0</v>
      </c>
      <c r="R52" s="117" t="str">
        <f t="shared" si="18"/>
        <v>0</v>
      </c>
      <c r="S52" s="117" t="str">
        <f t="shared" si="18"/>
        <v>0</v>
      </c>
      <c r="T52" s="117" t="str">
        <f t="shared" si="18"/>
        <v>0</v>
      </c>
      <c r="U52" s="117" t="str">
        <f t="shared" si="18"/>
        <v>1</v>
      </c>
      <c r="V52" s="117" t="str">
        <f t="shared" si="18"/>
        <v>1</v>
      </c>
      <c r="W52" s="117" t="str">
        <f t="shared" si="18"/>
        <v>0</v>
      </c>
      <c r="X52" s="118" t="str">
        <f t="shared" si="18"/>
        <v>0</v>
      </c>
      <c r="Y52" s="118" t="str">
        <f t="shared" si="18"/>
        <v>1</v>
      </c>
      <c r="Z52" s="118" t="str">
        <f t="shared" si="18"/>
        <v>1</v>
      </c>
      <c r="AA52" s="118" t="str">
        <f t="shared" si="18"/>
        <v>1</v>
      </c>
      <c r="AB52" s="118" t="str">
        <f>B49</f>
        <v>0</v>
      </c>
      <c r="AC52" s="119" t="str">
        <f>C49</f>
        <v>1</v>
      </c>
      <c r="AF52" s="381">
        <v>15</v>
      </c>
      <c r="AG52" s="377"/>
      <c r="AH52" s="377"/>
      <c r="AI52" s="382"/>
      <c r="AJ52" s="377">
        <v>2</v>
      </c>
      <c r="AK52" s="377"/>
      <c r="AL52" s="377"/>
      <c r="AM52" s="378"/>
    </row>
    <row r="53" spans="1:57" ht="18">
      <c r="A53" s="98" t="s">
        <v>364</v>
      </c>
      <c r="B53" s="124" t="str">
        <f>D50</f>
        <v>0</v>
      </c>
      <c r="C53" s="117" t="str">
        <f t="shared" si="18"/>
        <v>0</v>
      </c>
      <c r="D53" s="117" t="str">
        <f t="shared" si="18"/>
        <v>0</v>
      </c>
      <c r="E53" s="117" t="str">
        <f t="shared" si="18"/>
        <v>1</v>
      </c>
      <c r="F53" s="117" t="str">
        <f t="shared" si="18"/>
        <v>1</v>
      </c>
      <c r="G53" s="117" t="str">
        <f t="shared" si="18"/>
        <v>0</v>
      </c>
      <c r="H53" s="117" t="str">
        <f t="shared" si="18"/>
        <v>0</v>
      </c>
      <c r="I53" s="117" t="str">
        <f t="shared" si="18"/>
        <v>1</v>
      </c>
      <c r="J53" s="118" t="str">
        <f t="shared" si="18"/>
        <v>1</v>
      </c>
      <c r="K53" s="118" t="str">
        <f t="shared" si="18"/>
        <v>1</v>
      </c>
      <c r="L53" s="118" t="str">
        <f t="shared" si="18"/>
        <v>1</v>
      </c>
      <c r="M53" s="118" t="str">
        <f t="shared" si="18"/>
        <v>1</v>
      </c>
      <c r="N53" s="118" t="str">
        <f t="shared" si="18"/>
        <v>1</v>
      </c>
      <c r="O53" s="118" t="str">
        <f t="shared" si="18"/>
        <v>0</v>
      </c>
      <c r="P53" s="118" t="str">
        <f t="shared" si="18"/>
        <v>0</v>
      </c>
      <c r="Q53" s="117" t="str">
        <f t="shared" si="18"/>
        <v>0</v>
      </c>
      <c r="R53" s="117" t="str">
        <f t="shared" si="18"/>
        <v>0</v>
      </c>
      <c r="S53" s="117" t="str">
        <f t="shared" si="18"/>
        <v>1</v>
      </c>
      <c r="T53" s="117" t="str">
        <f t="shared" si="18"/>
        <v>1</v>
      </c>
      <c r="U53" s="117" t="str">
        <f t="shared" si="18"/>
        <v>0</v>
      </c>
      <c r="V53" s="117" t="str">
        <f t="shared" si="18"/>
        <v>0</v>
      </c>
      <c r="W53" s="117" t="str">
        <f t="shared" si="18"/>
        <v>1</v>
      </c>
      <c r="X53" s="118" t="str">
        <f t="shared" si="18"/>
        <v>1</v>
      </c>
      <c r="Y53" s="118" t="str">
        <f t="shared" si="18"/>
        <v>1</v>
      </c>
      <c r="Z53" s="118" t="str">
        <f t="shared" si="18"/>
        <v>1</v>
      </c>
      <c r="AA53" s="118" t="str">
        <f t="shared" si="18"/>
        <v>1</v>
      </c>
      <c r="AB53" s="118" t="str">
        <f>B50</f>
        <v>0</v>
      </c>
      <c r="AC53" s="119" t="str">
        <f>C50</f>
        <v>1</v>
      </c>
      <c r="AF53" s="383"/>
      <c r="AG53" s="379"/>
      <c r="AH53" s="379"/>
      <c r="AI53" s="384"/>
      <c r="AJ53" s="379"/>
      <c r="AK53" s="379"/>
      <c r="AL53" s="379"/>
      <c r="AM53" s="380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387"/>
      <c r="AG54" s="385"/>
      <c r="AH54" s="385"/>
      <c r="AI54" s="386"/>
      <c r="AJ54" s="385"/>
      <c r="AK54" s="385"/>
      <c r="AL54" s="385"/>
      <c r="AM54" s="386"/>
    </row>
    <row r="55" spans="1:57" ht="18">
      <c r="A55" s="98" t="s">
        <v>365</v>
      </c>
      <c r="B55" s="116" t="str">
        <f>C52</f>
        <v>1</v>
      </c>
      <c r="C55" s="117" t="str">
        <f t="shared" ref="C55:AB56" si="19">D52</f>
        <v>1</v>
      </c>
      <c r="D55" s="117" t="str">
        <f t="shared" si="19"/>
        <v>0</v>
      </c>
      <c r="E55" s="117" t="str">
        <f t="shared" si="19"/>
        <v>0</v>
      </c>
      <c r="F55" s="117" t="str">
        <f t="shared" si="19"/>
        <v>0</v>
      </c>
      <c r="G55" s="117" t="str">
        <f t="shared" si="19"/>
        <v>0</v>
      </c>
      <c r="H55" s="117" t="str">
        <f t="shared" si="19"/>
        <v>1</v>
      </c>
      <c r="I55" s="118" t="str">
        <f t="shared" si="19"/>
        <v>1</v>
      </c>
      <c r="J55" s="118" t="str">
        <f t="shared" si="19"/>
        <v>1</v>
      </c>
      <c r="K55" s="118" t="str">
        <f t="shared" si="19"/>
        <v>1</v>
      </c>
      <c r="L55" s="118" t="str">
        <f t="shared" si="19"/>
        <v>0</v>
      </c>
      <c r="M55" s="118" t="str">
        <f t="shared" si="19"/>
        <v>0</v>
      </c>
      <c r="N55" s="118" t="str">
        <f t="shared" si="19"/>
        <v>0</v>
      </c>
      <c r="O55" s="118" t="str">
        <f t="shared" si="19"/>
        <v>0</v>
      </c>
      <c r="P55" s="117" t="str">
        <f t="shared" si="19"/>
        <v>0</v>
      </c>
      <c r="Q55" s="117" t="str">
        <f t="shared" si="19"/>
        <v>0</v>
      </c>
      <c r="R55" s="117" t="str">
        <f t="shared" si="19"/>
        <v>0</v>
      </c>
      <c r="S55" s="117" t="str">
        <f t="shared" si="19"/>
        <v>0</v>
      </c>
      <c r="T55" s="117" t="str">
        <f t="shared" si="19"/>
        <v>1</v>
      </c>
      <c r="U55" s="117" t="str">
        <f t="shared" si="19"/>
        <v>1</v>
      </c>
      <c r="V55" s="117" t="str">
        <f t="shared" si="19"/>
        <v>0</v>
      </c>
      <c r="W55" s="118" t="str">
        <f t="shared" si="19"/>
        <v>0</v>
      </c>
      <c r="X55" s="118" t="str">
        <f t="shared" si="19"/>
        <v>1</v>
      </c>
      <c r="Y55" s="118" t="str">
        <f t="shared" si="19"/>
        <v>1</v>
      </c>
      <c r="Z55" s="118" t="str">
        <f t="shared" si="19"/>
        <v>1</v>
      </c>
      <c r="AA55" s="118" t="str">
        <f t="shared" si="19"/>
        <v>0</v>
      </c>
      <c r="AB55" s="118" t="str">
        <f t="shared" si="19"/>
        <v>1</v>
      </c>
      <c r="AC55" s="119" t="str">
        <f>B52</f>
        <v>0</v>
      </c>
      <c r="AF55" s="381">
        <v>16</v>
      </c>
      <c r="AG55" s="377"/>
      <c r="AH55" s="377"/>
      <c r="AI55" s="382"/>
      <c r="AJ55" s="377">
        <v>1</v>
      </c>
      <c r="AK55" s="377"/>
      <c r="AL55" s="377"/>
      <c r="AM55" s="378"/>
    </row>
    <row r="56" spans="1:57" ht="18.75" thickBot="1">
      <c r="A56" s="100" t="s">
        <v>366</v>
      </c>
      <c r="B56" s="125" t="str">
        <f>C53</f>
        <v>0</v>
      </c>
      <c r="C56" s="110" t="str">
        <f t="shared" si="19"/>
        <v>0</v>
      </c>
      <c r="D56" s="110" t="str">
        <f t="shared" si="19"/>
        <v>1</v>
      </c>
      <c r="E56" s="110" t="str">
        <f t="shared" si="19"/>
        <v>1</v>
      </c>
      <c r="F56" s="110" t="str">
        <f t="shared" si="19"/>
        <v>0</v>
      </c>
      <c r="G56" s="110" t="str">
        <f t="shared" si="19"/>
        <v>0</v>
      </c>
      <c r="H56" s="110" t="str">
        <f t="shared" si="19"/>
        <v>1</v>
      </c>
      <c r="I56" s="111" t="str">
        <f t="shared" si="19"/>
        <v>1</v>
      </c>
      <c r="J56" s="111" t="str">
        <f t="shared" si="19"/>
        <v>1</v>
      </c>
      <c r="K56" s="111" t="str">
        <f t="shared" si="19"/>
        <v>1</v>
      </c>
      <c r="L56" s="111" t="str">
        <f t="shared" si="19"/>
        <v>1</v>
      </c>
      <c r="M56" s="111" t="str">
        <f t="shared" si="19"/>
        <v>1</v>
      </c>
      <c r="N56" s="111" t="str">
        <f t="shared" si="19"/>
        <v>0</v>
      </c>
      <c r="O56" s="111" t="str">
        <f t="shared" si="19"/>
        <v>0</v>
      </c>
      <c r="P56" s="110" t="str">
        <f t="shared" si="19"/>
        <v>0</v>
      </c>
      <c r="Q56" s="110" t="str">
        <f t="shared" si="19"/>
        <v>0</v>
      </c>
      <c r="R56" s="110" t="str">
        <f t="shared" si="19"/>
        <v>1</v>
      </c>
      <c r="S56" s="110" t="str">
        <f t="shared" si="19"/>
        <v>1</v>
      </c>
      <c r="T56" s="110" t="str">
        <f t="shared" si="19"/>
        <v>0</v>
      </c>
      <c r="U56" s="110" t="str">
        <f t="shared" si="19"/>
        <v>0</v>
      </c>
      <c r="V56" s="110" t="str">
        <f t="shared" si="19"/>
        <v>1</v>
      </c>
      <c r="W56" s="111" t="str">
        <f t="shared" si="19"/>
        <v>1</v>
      </c>
      <c r="X56" s="111" t="str">
        <f t="shared" si="19"/>
        <v>1</v>
      </c>
      <c r="Y56" s="111" t="str">
        <f t="shared" si="19"/>
        <v>1</v>
      </c>
      <c r="Z56" s="111" t="str">
        <f t="shared" si="19"/>
        <v>1</v>
      </c>
      <c r="AA56" s="111" t="str">
        <f t="shared" si="19"/>
        <v>0</v>
      </c>
      <c r="AB56" s="111" t="str">
        <f t="shared" si="19"/>
        <v>1</v>
      </c>
      <c r="AC56" s="112" t="str">
        <f>B53</f>
        <v>0</v>
      </c>
      <c r="AF56" s="398"/>
      <c r="AG56" s="399"/>
      <c r="AH56" s="399"/>
      <c r="AI56" s="400"/>
      <c r="AJ56" s="399"/>
      <c r="AK56" s="399"/>
      <c r="AL56" s="399"/>
      <c r="AM56" s="401"/>
    </row>
    <row r="57" spans="1:57" ht="15.75" thickBot="1">
      <c r="A57" s="405" t="s">
        <v>287</v>
      </c>
      <c r="B57" s="406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7"/>
      <c r="AE57" s="407"/>
      <c r="AF57" s="407"/>
      <c r="AG57" s="407"/>
      <c r="AH57" s="407"/>
      <c r="AI57" s="407"/>
      <c r="AJ57" s="407"/>
      <c r="AK57" s="407"/>
      <c r="AL57" s="407"/>
      <c r="AM57" s="407"/>
      <c r="AN57" s="407"/>
      <c r="AO57" s="407"/>
      <c r="AP57" s="407"/>
      <c r="AQ57" s="407"/>
      <c r="AR57" s="407"/>
      <c r="AS57" s="407"/>
      <c r="AT57" s="407"/>
      <c r="AU57" s="407"/>
      <c r="AV57" s="407"/>
      <c r="AW57" s="407"/>
      <c r="AX57" s="407"/>
      <c r="AY57" s="407"/>
      <c r="AZ57" s="407"/>
      <c r="BA57" s="407"/>
      <c r="BB57" s="407"/>
      <c r="BC57" s="407"/>
      <c r="BD57" s="407"/>
      <c r="BE57" s="408"/>
    </row>
    <row r="58" spans="1:57" ht="18">
      <c r="A58" s="101" t="s">
        <v>315</v>
      </c>
      <c r="B58" s="141" t="str">
        <f>B10</f>
        <v>1</v>
      </c>
      <c r="C58" s="142" t="str">
        <f t="shared" ref="C58:AC58" si="20">C10</f>
        <v>0</v>
      </c>
      <c r="D58" s="142" t="str">
        <f t="shared" si="20"/>
        <v>0</v>
      </c>
      <c r="E58" s="142" t="str">
        <f t="shared" si="20"/>
        <v>0</v>
      </c>
      <c r="F58" s="142" t="str">
        <f t="shared" si="20"/>
        <v>0</v>
      </c>
      <c r="G58" s="142" t="str">
        <f t="shared" si="20"/>
        <v>1</v>
      </c>
      <c r="H58" s="143" t="str">
        <f t="shared" si="20"/>
        <v>1</v>
      </c>
      <c r="I58" s="143" t="str">
        <f t="shared" si="20"/>
        <v>1</v>
      </c>
      <c r="J58" s="143" t="str">
        <f t="shared" si="20"/>
        <v>1</v>
      </c>
      <c r="K58" s="143" t="str">
        <f t="shared" si="20"/>
        <v>0</v>
      </c>
      <c r="L58" s="143" t="str">
        <f t="shared" si="20"/>
        <v>0</v>
      </c>
      <c r="M58" s="143" t="str">
        <f t="shared" si="20"/>
        <v>0</v>
      </c>
      <c r="N58" s="143" t="str">
        <f t="shared" si="20"/>
        <v>0</v>
      </c>
      <c r="O58" s="142" t="str">
        <f t="shared" si="20"/>
        <v>0</v>
      </c>
      <c r="P58" s="142" t="str">
        <f t="shared" si="20"/>
        <v>0</v>
      </c>
      <c r="Q58" s="142" t="str">
        <f t="shared" si="20"/>
        <v>0</v>
      </c>
      <c r="R58" s="142" t="str">
        <f t="shared" si="20"/>
        <v>0</v>
      </c>
      <c r="S58" s="142" t="str">
        <f t="shared" si="20"/>
        <v>1</v>
      </c>
      <c r="T58" s="142" t="str">
        <f t="shared" si="20"/>
        <v>1</v>
      </c>
      <c r="U58" s="142" t="str">
        <f t="shared" si="20"/>
        <v>0</v>
      </c>
      <c r="V58" s="143" t="str">
        <f t="shared" si="20"/>
        <v>0</v>
      </c>
      <c r="W58" s="143" t="str">
        <f t="shared" si="20"/>
        <v>1</v>
      </c>
      <c r="X58" s="143" t="str">
        <f t="shared" si="20"/>
        <v>1</v>
      </c>
      <c r="Y58" s="143" t="str">
        <f t="shared" si="20"/>
        <v>1</v>
      </c>
      <c r="Z58" s="143" t="str">
        <f t="shared" si="20"/>
        <v>0</v>
      </c>
      <c r="AA58" s="143" t="str">
        <f t="shared" si="20"/>
        <v>1</v>
      </c>
      <c r="AB58" s="143" t="str">
        <f t="shared" si="20"/>
        <v>0</v>
      </c>
      <c r="AC58" s="142" t="str">
        <f t="shared" si="20"/>
        <v>1</v>
      </c>
      <c r="AD58" s="142" t="str">
        <f>B11</f>
        <v>0</v>
      </c>
      <c r="AE58" s="142" t="str">
        <f t="shared" ref="AE58:BE58" si="21">C11</f>
        <v>1</v>
      </c>
      <c r="AF58" s="142" t="str">
        <f t="shared" si="21"/>
        <v>1</v>
      </c>
      <c r="AG58" s="142" t="str">
        <f t="shared" si="21"/>
        <v>0</v>
      </c>
      <c r="AH58" s="142" t="str">
        <f t="shared" si="21"/>
        <v>0</v>
      </c>
      <c r="AI58" s="142" t="str">
        <f t="shared" si="21"/>
        <v>1</v>
      </c>
      <c r="AJ58" s="143" t="str">
        <f t="shared" si="21"/>
        <v>1</v>
      </c>
      <c r="AK58" s="143" t="str">
        <f t="shared" si="21"/>
        <v>1</v>
      </c>
      <c r="AL58" s="143" t="str">
        <f t="shared" si="21"/>
        <v>1</v>
      </c>
      <c r="AM58" s="143" t="str">
        <f t="shared" si="21"/>
        <v>1</v>
      </c>
      <c r="AN58" s="143" t="str">
        <f t="shared" si="21"/>
        <v>1</v>
      </c>
      <c r="AO58" s="143" t="str">
        <f t="shared" si="21"/>
        <v>0</v>
      </c>
      <c r="AP58" s="143" t="str">
        <f t="shared" si="21"/>
        <v>0</v>
      </c>
      <c r="AQ58" s="142" t="str">
        <f t="shared" si="21"/>
        <v>0</v>
      </c>
      <c r="AR58" s="142" t="str">
        <f t="shared" si="21"/>
        <v>0</v>
      </c>
      <c r="AS58" s="142" t="str">
        <f t="shared" si="21"/>
        <v>1</v>
      </c>
      <c r="AT58" s="142" t="str">
        <f t="shared" si="21"/>
        <v>1</v>
      </c>
      <c r="AU58" s="142" t="str">
        <f t="shared" si="21"/>
        <v>0</v>
      </c>
      <c r="AV58" s="142" t="str">
        <f t="shared" si="21"/>
        <v>0</v>
      </c>
      <c r="AW58" s="142" t="str">
        <f t="shared" si="21"/>
        <v>1</v>
      </c>
      <c r="AX58" s="143" t="str">
        <f t="shared" si="21"/>
        <v>1</v>
      </c>
      <c r="AY58" s="143" t="str">
        <f t="shared" si="21"/>
        <v>1</v>
      </c>
      <c r="AZ58" s="143" t="str">
        <f t="shared" si="21"/>
        <v>1</v>
      </c>
      <c r="BA58" s="143" t="str">
        <f t="shared" si="21"/>
        <v>1</v>
      </c>
      <c r="BB58" s="143" t="str">
        <f t="shared" si="21"/>
        <v>0</v>
      </c>
      <c r="BC58" s="143" t="str">
        <f t="shared" si="21"/>
        <v>1</v>
      </c>
      <c r="BD58" s="143" t="str">
        <f t="shared" si="21"/>
        <v>0</v>
      </c>
      <c r="BE58" s="142" t="str">
        <f t="shared" si="21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22">C13</f>
        <v>0</v>
      </c>
      <c r="D59" s="89" t="str">
        <f t="shared" si="22"/>
        <v>0</v>
      </c>
      <c r="E59" s="89" t="str">
        <f t="shared" si="22"/>
        <v>0</v>
      </c>
      <c r="F59" s="89" t="str">
        <f t="shared" si="22"/>
        <v>1</v>
      </c>
      <c r="G59" s="144" t="str">
        <f t="shared" si="22"/>
        <v>1</v>
      </c>
      <c r="H59" s="144" t="str">
        <f t="shared" si="22"/>
        <v>1</v>
      </c>
      <c r="I59" s="144" t="str">
        <f t="shared" si="22"/>
        <v>1</v>
      </c>
      <c r="J59" s="144" t="str">
        <f t="shared" si="22"/>
        <v>0</v>
      </c>
      <c r="K59" s="144" t="str">
        <f t="shared" si="22"/>
        <v>0</v>
      </c>
      <c r="L59" s="144" t="str">
        <f t="shared" si="22"/>
        <v>0</v>
      </c>
      <c r="M59" s="144" t="str">
        <f t="shared" si="22"/>
        <v>0</v>
      </c>
      <c r="N59" s="89" t="str">
        <f t="shared" si="22"/>
        <v>0</v>
      </c>
      <c r="O59" s="89" t="str">
        <f t="shared" si="22"/>
        <v>0</v>
      </c>
      <c r="P59" s="89" t="str">
        <f t="shared" si="22"/>
        <v>0</v>
      </c>
      <c r="Q59" s="89" t="str">
        <f t="shared" si="22"/>
        <v>0</v>
      </c>
      <c r="R59" s="89" t="str">
        <f t="shared" si="22"/>
        <v>1</v>
      </c>
      <c r="S59" s="89" t="str">
        <f t="shared" si="22"/>
        <v>1</v>
      </c>
      <c r="T59" s="89" t="str">
        <f t="shared" si="22"/>
        <v>0</v>
      </c>
      <c r="U59" s="144" t="str">
        <f t="shared" si="22"/>
        <v>0</v>
      </c>
      <c r="V59" s="144" t="str">
        <f t="shared" si="22"/>
        <v>1</v>
      </c>
      <c r="W59" s="144" t="str">
        <f t="shared" si="22"/>
        <v>1</v>
      </c>
      <c r="X59" s="144" t="str">
        <f t="shared" si="22"/>
        <v>1</v>
      </c>
      <c r="Y59" s="144" t="str">
        <f t="shared" si="22"/>
        <v>0</v>
      </c>
      <c r="Z59" s="144" t="str">
        <f t="shared" si="22"/>
        <v>1</v>
      </c>
      <c r="AA59" s="144" t="str">
        <f t="shared" si="22"/>
        <v>0</v>
      </c>
      <c r="AB59" s="89" t="str">
        <f t="shared" si="22"/>
        <v>1</v>
      </c>
      <c r="AC59" s="89" t="str">
        <f t="shared" si="22"/>
        <v>1</v>
      </c>
      <c r="AD59" s="89" t="str">
        <f>B14</f>
        <v>1</v>
      </c>
      <c r="AE59" s="89" t="str">
        <f t="shared" ref="AE59:BE59" si="23">C14</f>
        <v>1</v>
      </c>
      <c r="AF59" s="89" t="str">
        <f t="shared" si="23"/>
        <v>0</v>
      </c>
      <c r="AG59" s="89" t="str">
        <f t="shared" si="23"/>
        <v>0</v>
      </c>
      <c r="AH59" s="89" t="str">
        <f t="shared" si="23"/>
        <v>1</v>
      </c>
      <c r="AI59" s="144" t="str">
        <f t="shared" si="23"/>
        <v>1</v>
      </c>
      <c r="AJ59" s="144" t="str">
        <f t="shared" si="23"/>
        <v>1</v>
      </c>
      <c r="AK59" s="144" t="str">
        <f t="shared" si="23"/>
        <v>1</v>
      </c>
      <c r="AL59" s="144" t="str">
        <f t="shared" si="23"/>
        <v>1</v>
      </c>
      <c r="AM59" s="144" t="str">
        <f t="shared" si="23"/>
        <v>1</v>
      </c>
      <c r="AN59" s="144" t="str">
        <f t="shared" si="23"/>
        <v>0</v>
      </c>
      <c r="AO59" s="144" t="str">
        <f t="shared" si="23"/>
        <v>0</v>
      </c>
      <c r="AP59" s="89" t="str">
        <f t="shared" si="23"/>
        <v>0</v>
      </c>
      <c r="AQ59" s="89" t="str">
        <f t="shared" si="23"/>
        <v>0</v>
      </c>
      <c r="AR59" s="89" t="str">
        <f t="shared" si="23"/>
        <v>1</v>
      </c>
      <c r="AS59" s="89" t="str">
        <f t="shared" si="23"/>
        <v>1</v>
      </c>
      <c r="AT59" s="89" t="str">
        <f t="shared" si="23"/>
        <v>0</v>
      </c>
      <c r="AU59" s="89" t="str">
        <f t="shared" si="23"/>
        <v>0</v>
      </c>
      <c r="AV59" s="89" t="str">
        <f t="shared" si="23"/>
        <v>1</v>
      </c>
      <c r="AW59" s="144" t="str">
        <f t="shared" si="23"/>
        <v>1</v>
      </c>
      <c r="AX59" s="144" t="str">
        <f t="shared" si="23"/>
        <v>1</v>
      </c>
      <c r="AY59" s="144" t="str">
        <f t="shared" si="23"/>
        <v>1</v>
      </c>
      <c r="AZ59" s="144" t="str">
        <f t="shared" si="23"/>
        <v>1</v>
      </c>
      <c r="BA59" s="144" t="str">
        <f t="shared" si="23"/>
        <v>0</v>
      </c>
      <c r="BB59" s="144" t="str">
        <f t="shared" si="23"/>
        <v>1</v>
      </c>
      <c r="BC59" s="144" t="str">
        <f t="shared" si="23"/>
        <v>0</v>
      </c>
      <c r="BD59" s="89" t="str">
        <f t="shared" si="23"/>
        <v>0</v>
      </c>
      <c r="BE59" s="89" t="str">
        <f t="shared" si="23"/>
        <v>0</v>
      </c>
    </row>
    <row r="60" spans="1:57" ht="18">
      <c r="A60" s="102" t="s">
        <v>345</v>
      </c>
      <c r="B60" s="93" t="str">
        <f>B16</f>
        <v>0</v>
      </c>
      <c r="C60" s="89" t="str">
        <f t="shared" ref="C60:AC60" si="24">C16</f>
        <v>0</v>
      </c>
      <c r="D60" s="89" t="str">
        <f t="shared" si="24"/>
        <v>1</v>
      </c>
      <c r="E60" s="144" t="str">
        <f t="shared" si="24"/>
        <v>1</v>
      </c>
      <c r="F60" s="144" t="str">
        <f t="shared" si="24"/>
        <v>1</v>
      </c>
      <c r="G60" s="144" t="str">
        <f t="shared" si="24"/>
        <v>1</v>
      </c>
      <c r="H60" s="144" t="str">
        <f t="shared" si="24"/>
        <v>0</v>
      </c>
      <c r="I60" s="144" t="str">
        <f t="shared" si="24"/>
        <v>0</v>
      </c>
      <c r="J60" s="144" t="str">
        <f t="shared" si="24"/>
        <v>0</v>
      </c>
      <c r="K60" s="144" t="str">
        <f t="shared" si="24"/>
        <v>0</v>
      </c>
      <c r="L60" s="89" t="str">
        <f t="shared" si="24"/>
        <v>0</v>
      </c>
      <c r="M60" s="89" t="str">
        <f t="shared" si="24"/>
        <v>0</v>
      </c>
      <c r="N60" s="89" t="str">
        <f t="shared" si="24"/>
        <v>0</v>
      </c>
      <c r="O60" s="89" t="str">
        <f t="shared" si="24"/>
        <v>0</v>
      </c>
      <c r="P60" s="89" t="str">
        <f t="shared" si="24"/>
        <v>1</v>
      </c>
      <c r="Q60" s="89" t="str">
        <f t="shared" si="24"/>
        <v>1</v>
      </c>
      <c r="R60" s="89" t="str">
        <f t="shared" si="24"/>
        <v>0</v>
      </c>
      <c r="S60" s="144" t="str">
        <f t="shared" si="24"/>
        <v>0</v>
      </c>
      <c r="T60" s="144" t="str">
        <f t="shared" si="24"/>
        <v>1</v>
      </c>
      <c r="U60" s="144" t="str">
        <f t="shared" si="24"/>
        <v>1</v>
      </c>
      <c r="V60" s="144" t="str">
        <f t="shared" si="24"/>
        <v>1</v>
      </c>
      <c r="W60" s="144" t="str">
        <f t="shared" si="24"/>
        <v>0</v>
      </c>
      <c r="X60" s="144" t="str">
        <f t="shared" si="24"/>
        <v>1</v>
      </c>
      <c r="Y60" s="144" t="str">
        <f t="shared" si="24"/>
        <v>0</v>
      </c>
      <c r="Z60" s="89" t="str">
        <f t="shared" si="24"/>
        <v>1</v>
      </c>
      <c r="AA60" s="89" t="str">
        <f t="shared" si="24"/>
        <v>1</v>
      </c>
      <c r="AB60" s="89" t="str">
        <f t="shared" si="24"/>
        <v>0</v>
      </c>
      <c r="AC60" s="89" t="str">
        <f t="shared" si="24"/>
        <v>0</v>
      </c>
      <c r="AD60" s="89" t="str">
        <f>B17</f>
        <v>0</v>
      </c>
      <c r="AE60" s="89" t="str">
        <f t="shared" ref="AE60:BE60" si="25">C17</f>
        <v>0</v>
      </c>
      <c r="AF60" s="89" t="str">
        <f t="shared" si="25"/>
        <v>1</v>
      </c>
      <c r="AG60" s="144" t="str">
        <f t="shared" si="25"/>
        <v>1</v>
      </c>
      <c r="AH60" s="144" t="str">
        <f t="shared" si="25"/>
        <v>1</v>
      </c>
      <c r="AI60" s="144" t="str">
        <f t="shared" si="25"/>
        <v>1</v>
      </c>
      <c r="AJ60" s="144" t="str">
        <f t="shared" si="25"/>
        <v>1</v>
      </c>
      <c r="AK60" s="144" t="str">
        <f t="shared" si="25"/>
        <v>1</v>
      </c>
      <c r="AL60" s="144" t="str">
        <f t="shared" si="25"/>
        <v>0</v>
      </c>
      <c r="AM60" s="144" t="str">
        <f t="shared" si="25"/>
        <v>0</v>
      </c>
      <c r="AN60" s="89" t="str">
        <f t="shared" si="25"/>
        <v>0</v>
      </c>
      <c r="AO60" s="89" t="str">
        <f t="shared" si="25"/>
        <v>0</v>
      </c>
      <c r="AP60" s="89" t="str">
        <f t="shared" si="25"/>
        <v>1</v>
      </c>
      <c r="AQ60" s="89" t="str">
        <f t="shared" si="25"/>
        <v>1</v>
      </c>
      <c r="AR60" s="89" t="str">
        <f t="shared" si="25"/>
        <v>0</v>
      </c>
      <c r="AS60" s="89" t="str">
        <f t="shared" si="25"/>
        <v>0</v>
      </c>
      <c r="AT60" s="89" t="str">
        <f t="shared" si="25"/>
        <v>1</v>
      </c>
      <c r="AU60" s="144" t="str">
        <f t="shared" si="25"/>
        <v>1</v>
      </c>
      <c r="AV60" s="144" t="str">
        <f t="shared" si="25"/>
        <v>1</v>
      </c>
      <c r="AW60" s="144" t="str">
        <f t="shared" si="25"/>
        <v>1</v>
      </c>
      <c r="AX60" s="144" t="str">
        <f t="shared" si="25"/>
        <v>1</v>
      </c>
      <c r="AY60" s="144" t="str">
        <f t="shared" si="25"/>
        <v>0</v>
      </c>
      <c r="AZ60" s="144" t="str">
        <f t="shared" si="25"/>
        <v>1</v>
      </c>
      <c r="BA60" s="144" t="str">
        <f t="shared" si="25"/>
        <v>0</v>
      </c>
      <c r="BB60" s="89" t="str">
        <f t="shared" si="25"/>
        <v>0</v>
      </c>
      <c r="BC60" s="89" t="str">
        <f t="shared" si="25"/>
        <v>0</v>
      </c>
      <c r="BD60" s="89" t="str">
        <f t="shared" si="25"/>
        <v>1</v>
      </c>
      <c r="BE60" s="89" t="str">
        <f t="shared" si="25"/>
        <v>1</v>
      </c>
    </row>
    <row r="61" spans="1:57" ht="18">
      <c r="A61" s="102" t="s">
        <v>344</v>
      </c>
      <c r="B61" s="93" t="str">
        <f>B19</f>
        <v>1</v>
      </c>
      <c r="C61" s="144" t="str">
        <f t="shared" ref="C61:AC61" si="26">C19</f>
        <v>1</v>
      </c>
      <c r="D61" s="144" t="str">
        <f t="shared" si="26"/>
        <v>1</v>
      </c>
      <c r="E61" s="144" t="str">
        <f t="shared" si="26"/>
        <v>1</v>
      </c>
      <c r="F61" s="144" t="str">
        <f t="shared" si="26"/>
        <v>0</v>
      </c>
      <c r="G61" s="144" t="str">
        <f t="shared" si="26"/>
        <v>0</v>
      </c>
      <c r="H61" s="144" t="str">
        <f t="shared" si="26"/>
        <v>0</v>
      </c>
      <c r="I61" s="144" t="str">
        <f t="shared" si="26"/>
        <v>0</v>
      </c>
      <c r="J61" s="89" t="str">
        <f t="shared" si="26"/>
        <v>0</v>
      </c>
      <c r="K61" s="89" t="str">
        <f t="shared" si="26"/>
        <v>0</v>
      </c>
      <c r="L61" s="89" t="str">
        <f t="shared" si="26"/>
        <v>0</v>
      </c>
      <c r="M61" s="89" t="str">
        <f t="shared" si="26"/>
        <v>0</v>
      </c>
      <c r="N61" s="89" t="str">
        <f t="shared" si="26"/>
        <v>1</v>
      </c>
      <c r="O61" s="89" t="str">
        <f t="shared" si="26"/>
        <v>1</v>
      </c>
      <c r="P61" s="89" t="str">
        <f t="shared" si="26"/>
        <v>0</v>
      </c>
      <c r="Q61" s="144" t="str">
        <f t="shared" si="26"/>
        <v>0</v>
      </c>
      <c r="R61" s="144" t="str">
        <f t="shared" si="26"/>
        <v>1</v>
      </c>
      <c r="S61" s="144" t="str">
        <f t="shared" si="26"/>
        <v>1</v>
      </c>
      <c r="T61" s="144" t="str">
        <f t="shared" si="26"/>
        <v>1</v>
      </c>
      <c r="U61" s="144" t="str">
        <f t="shared" si="26"/>
        <v>0</v>
      </c>
      <c r="V61" s="144" t="str">
        <f t="shared" si="26"/>
        <v>1</v>
      </c>
      <c r="W61" s="144" t="str">
        <f t="shared" si="26"/>
        <v>0</v>
      </c>
      <c r="X61" s="89" t="str">
        <f t="shared" si="26"/>
        <v>1</v>
      </c>
      <c r="Y61" s="89" t="str">
        <f t="shared" si="26"/>
        <v>1</v>
      </c>
      <c r="Z61" s="89" t="str">
        <f t="shared" si="26"/>
        <v>0</v>
      </c>
      <c r="AA61" s="89" t="str">
        <f t="shared" si="26"/>
        <v>0</v>
      </c>
      <c r="AB61" s="89" t="str">
        <f t="shared" si="26"/>
        <v>0</v>
      </c>
      <c r="AC61" s="89" t="str">
        <f t="shared" si="26"/>
        <v>0</v>
      </c>
      <c r="AD61" s="89" t="str">
        <f>B20</f>
        <v>1</v>
      </c>
      <c r="AE61" s="144" t="str">
        <f t="shared" ref="AE61:BE61" si="27">C20</f>
        <v>1</v>
      </c>
      <c r="AF61" s="144" t="str">
        <f t="shared" si="27"/>
        <v>1</v>
      </c>
      <c r="AG61" s="144" t="str">
        <f t="shared" si="27"/>
        <v>1</v>
      </c>
      <c r="AH61" s="144" t="str">
        <f t="shared" si="27"/>
        <v>1</v>
      </c>
      <c r="AI61" s="144" t="str">
        <f t="shared" si="27"/>
        <v>1</v>
      </c>
      <c r="AJ61" s="144" t="str">
        <f t="shared" si="27"/>
        <v>0</v>
      </c>
      <c r="AK61" s="144" t="str">
        <f t="shared" si="27"/>
        <v>0</v>
      </c>
      <c r="AL61" s="89" t="str">
        <f t="shared" si="27"/>
        <v>0</v>
      </c>
      <c r="AM61" s="89" t="str">
        <f t="shared" si="27"/>
        <v>0</v>
      </c>
      <c r="AN61" s="89" t="str">
        <f t="shared" si="27"/>
        <v>1</v>
      </c>
      <c r="AO61" s="89" t="str">
        <f t="shared" si="27"/>
        <v>1</v>
      </c>
      <c r="AP61" s="89" t="str">
        <f t="shared" si="27"/>
        <v>0</v>
      </c>
      <c r="AQ61" s="89" t="str">
        <f t="shared" si="27"/>
        <v>0</v>
      </c>
      <c r="AR61" s="89" t="str">
        <f t="shared" si="27"/>
        <v>1</v>
      </c>
      <c r="AS61" s="144" t="str">
        <f t="shared" si="27"/>
        <v>1</v>
      </c>
      <c r="AT61" s="144" t="str">
        <f t="shared" si="27"/>
        <v>1</v>
      </c>
      <c r="AU61" s="144" t="str">
        <f t="shared" si="27"/>
        <v>1</v>
      </c>
      <c r="AV61" s="144" t="str">
        <f t="shared" si="27"/>
        <v>1</v>
      </c>
      <c r="AW61" s="144" t="str">
        <f t="shared" si="27"/>
        <v>0</v>
      </c>
      <c r="AX61" s="144" t="str">
        <f t="shared" si="27"/>
        <v>1</v>
      </c>
      <c r="AY61" s="144" t="str">
        <f t="shared" si="27"/>
        <v>0</v>
      </c>
      <c r="AZ61" s="89" t="str">
        <f t="shared" si="27"/>
        <v>0</v>
      </c>
      <c r="BA61" s="89" t="str">
        <f t="shared" si="27"/>
        <v>0</v>
      </c>
      <c r="BB61" s="89" t="str">
        <f t="shared" si="27"/>
        <v>1</v>
      </c>
      <c r="BC61" s="89" t="str">
        <f t="shared" si="27"/>
        <v>1</v>
      </c>
      <c r="BD61" s="89" t="str">
        <f t="shared" si="27"/>
        <v>0</v>
      </c>
      <c r="BE61" s="89" t="str">
        <f t="shared" si="27"/>
        <v>0</v>
      </c>
    </row>
    <row r="62" spans="1:57" ht="18">
      <c r="A62" s="102" t="s">
        <v>343</v>
      </c>
      <c r="B62" s="145" t="str">
        <f>B22</f>
        <v>1</v>
      </c>
      <c r="C62" s="144" t="str">
        <f t="shared" ref="C62:AC62" si="28">C22</f>
        <v>1</v>
      </c>
      <c r="D62" s="144" t="str">
        <f t="shared" si="28"/>
        <v>0</v>
      </c>
      <c r="E62" s="144" t="str">
        <f t="shared" si="28"/>
        <v>0</v>
      </c>
      <c r="F62" s="144" t="str">
        <f t="shared" si="28"/>
        <v>0</v>
      </c>
      <c r="G62" s="144" t="str">
        <f t="shared" si="28"/>
        <v>0</v>
      </c>
      <c r="H62" s="89" t="str">
        <f t="shared" si="28"/>
        <v>0</v>
      </c>
      <c r="I62" s="89" t="str">
        <f t="shared" si="28"/>
        <v>0</v>
      </c>
      <c r="J62" s="89" t="str">
        <f t="shared" si="28"/>
        <v>0</v>
      </c>
      <c r="K62" s="89" t="str">
        <f t="shared" si="28"/>
        <v>0</v>
      </c>
      <c r="L62" s="89" t="str">
        <f t="shared" si="28"/>
        <v>1</v>
      </c>
      <c r="M62" s="89" t="str">
        <f t="shared" si="28"/>
        <v>1</v>
      </c>
      <c r="N62" s="89" t="str">
        <f t="shared" si="28"/>
        <v>0</v>
      </c>
      <c r="O62" s="144" t="str">
        <f t="shared" si="28"/>
        <v>0</v>
      </c>
      <c r="P62" s="144" t="str">
        <f t="shared" si="28"/>
        <v>1</v>
      </c>
      <c r="Q62" s="144" t="str">
        <f t="shared" si="28"/>
        <v>1</v>
      </c>
      <c r="R62" s="144" t="str">
        <f t="shared" si="28"/>
        <v>1</v>
      </c>
      <c r="S62" s="144" t="str">
        <f t="shared" si="28"/>
        <v>0</v>
      </c>
      <c r="T62" s="144" t="str">
        <f t="shared" si="28"/>
        <v>1</v>
      </c>
      <c r="U62" s="144" t="str">
        <f t="shared" si="28"/>
        <v>0</v>
      </c>
      <c r="V62" s="89" t="str">
        <f t="shared" si="28"/>
        <v>1</v>
      </c>
      <c r="W62" s="89" t="str">
        <f t="shared" si="28"/>
        <v>1</v>
      </c>
      <c r="X62" s="89" t="str">
        <f t="shared" si="28"/>
        <v>0</v>
      </c>
      <c r="Y62" s="89" t="str">
        <f t="shared" si="28"/>
        <v>0</v>
      </c>
      <c r="Z62" s="89" t="str">
        <f t="shared" si="28"/>
        <v>0</v>
      </c>
      <c r="AA62" s="89" t="str">
        <f t="shared" si="28"/>
        <v>0</v>
      </c>
      <c r="AB62" s="89" t="str">
        <f t="shared" si="28"/>
        <v>1</v>
      </c>
      <c r="AC62" s="144" t="str">
        <f t="shared" si="28"/>
        <v>1</v>
      </c>
      <c r="AD62" s="144" t="str">
        <f>B23</f>
        <v>1</v>
      </c>
      <c r="AE62" s="144" t="str">
        <f t="shared" ref="AE62:BE62" si="29">C23</f>
        <v>1</v>
      </c>
      <c r="AF62" s="144" t="str">
        <f t="shared" si="29"/>
        <v>1</v>
      </c>
      <c r="AG62" s="144" t="str">
        <f t="shared" si="29"/>
        <v>1</v>
      </c>
      <c r="AH62" s="144" t="str">
        <f t="shared" si="29"/>
        <v>0</v>
      </c>
      <c r="AI62" s="144" t="str">
        <f t="shared" si="29"/>
        <v>0</v>
      </c>
      <c r="AJ62" s="89" t="str">
        <f t="shared" si="29"/>
        <v>0</v>
      </c>
      <c r="AK62" s="89" t="str">
        <f t="shared" si="29"/>
        <v>0</v>
      </c>
      <c r="AL62" s="89" t="str">
        <f t="shared" si="29"/>
        <v>1</v>
      </c>
      <c r="AM62" s="89" t="str">
        <f t="shared" si="29"/>
        <v>1</v>
      </c>
      <c r="AN62" s="89" t="str">
        <f t="shared" si="29"/>
        <v>0</v>
      </c>
      <c r="AO62" s="89" t="str">
        <f t="shared" si="29"/>
        <v>0</v>
      </c>
      <c r="AP62" s="89" t="str">
        <f t="shared" si="29"/>
        <v>1</v>
      </c>
      <c r="AQ62" s="144" t="str">
        <f t="shared" si="29"/>
        <v>1</v>
      </c>
      <c r="AR62" s="144" t="str">
        <f t="shared" si="29"/>
        <v>1</v>
      </c>
      <c r="AS62" s="144" t="str">
        <f t="shared" si="29"/>
        <v>1</v>
      </c>
      <c r="AT62" s="144" t="str">
        <f t="shared" si="29"/>
        <v>1</v>
      </c>
      <c r="AU62" s="144" t="str">
        <f t="shared" si="29"/>
        <v>0</v>
      </c>
      <c r="AV62" s="144" t="str">
        <f t="shared" si="29"/>
        <v>1</v>
      </c>
      <c r="AW62" s="144" t="str">
        <f t="shared" si="29"/>
        <v>0</v>
      </c>
      <c r="AX62" s="89" t="str">
        <f t="shared" si="29"/>
        <v>0</v>
      </c>
      <c r="AY62" s="89" t="str">
        <f t="shared" si="29"/>
        <v>0</v>
      </c>
      <c r="AZ62" s="89" t="str">
        <f t="shared" si="29"/>
        <v>1</v>
      </c>
      <c r="BA62" s="89" t="str">
        <f t="shared" si="29"/>
        <v>1</v>
      </c>
      <c r="BB62" s="89" t="str">
        <f t="shared" si="29"/>
        <v>0</v>
      </c>
      <c r="BC62" s="89" t="str">
        <f t="shared" si="29"/>
        <v>0</v>
      </c>
      <c r="BD62" s="89" t="str">
        <f t="shared" si="29"/>
        <v>1</v>
      </c>
      <c r="BE62" s="144" t="str">
        <f t="shared" si="29"/>
        <v>1</v>
      </c>
    </row>
    <row r="63" spans="1:57" ht="18">
      <c r="A63" s="102" t="s">
        <v>342</v>
      </c>
      <c r="B63" s="145" t="str">
        <f>B25</f>
        <v>0</v>
      </c>
      <c r="C63" s="144" t="str">
        <f t="shared" ref="C63:AC63" si="30">C25</f>
        <v>0</v>
      </c>
      <c r="D63" s="144" t="str">
        <f t="shared" si="30"/>
        <v>0</v>
      </c>
      <c r="E63" s="144" t="str">
        <f t="shared" si="30"/>
        <v>0</v>
      </c>
      <c r="F63" s="89" t="str">
        <f t="shared" si="30"/>
        <v>0</v>
      </c>
      <c r="G63" s="89" t="str">
        <f t="shared" si="30"/>
        <v>0</v>
      </c>
      <c r="H63" s="89" t="str">
        <f t="shared" si="30"/>
        <v>0</v>
      </c>
      <c r="I63" s="89" t="str">
        <f t="shared" si="30"/>
        <v>0</v>
      </c>
      <c r="J63" s="89" t="str">
        <f t="shared" si="30"/>
        <v>1</v>
      </c>
      <c r="K63" s="89" t="str">
        <f t="shared" si="30"/>
        <v>1</v>
      </c>
      <c r="L63" s="89" t="str">
        <f t="shared" si="30"/>
        <v>0</v>
      </c>
      <c r="M63" s="144" t="str">
        <f t="shared" si="30"/>
        <v>0</v>
      </c>
      <c r="N63" s="144" t="str">
        <f t="shared" si="30"/>
        <v>1</v>
      </c>
      <c r="O63" s="144" t="str">
        <f t="shared" si="30"/>
        <v>1</v>
      </c>
      <c r="P63" s="144" t="str">
        <f t="shared" si="30"/>
        <v>1</v>
      </c>
      <c r="Q63" s="144" t="str">
        <f t="shared" si="30"/>
        <v>0</v>
      </c>
      <c r="R63" s="144" t="str">
        <f t="shared" si="30"/>
        <v>1</v>
      </c>
      <c r="S63" s="144" t="str">
        <f t="shared" si="30"/>
        <v>0</v>
      </c>
      <c r="T63" s="89" t="str">
        <f t="shared" si="30"/>
        <v>1</v>
      </c>
      <c r="U63" s="89" t="str">
        <f t="shared" si="30"/>
        <v>1</v>
      </c>
      <c r="V63" s="89" t="str">
        <f t="shared" si="30"/>
        <v>0</v>
      </c>
      <c r="W63" s="89" t="str">
        <f t="shared" si="30"/>
        <v>0</v>
      </c>
      <c r="X63" s="89" t="str">
        <f t="shared" si="30"/>
        <v>0</v>
      </c>
      <c r="Y63" s="89" t="str">
        <f t="shared" si="30"/>
        <v>0</v>
      </c>
      <c r="Z63" s="89" t="str">
        <f t="shared" si="30"/>
        <v>1</v>
      </c>
      <c r="AA63" s="144" t="str">
        <f t="shared" si="30"/>
        <v>1</v>
      </c>
      <c r="AB63" s="144" t="str">
        <f t="shared" si="30"/>
        <v>1</v>
      </c>
      <c r="AC63" s="144" t="str">
        <f t="shared" si="30"/>
        <v>1</v>
      </c>
      <c r="AD63" s="144" t="str">
        <f>B26</f>
        <v>1</v>
      </c>
      <c r="AE63" s="144" t="str">
        <f t="shared" ref="AE63:BE63" si="31">C26</f>
        <v>1</v>
      </c>
      <c r="AF63" s="144" t="str">
        <f t="shared" si="31"/>
        <v>0</v>
      </c>
      <c r="AG63" s="144" t="str">
        <f t="shared" si="31"/>
        <v>0</v>
      </c>
      <c r="AH63" s="89" t="str">
        <f t="shared" si="31"/>
        <v>0</v>
      </c>
      <c r="AI63" s="89" t="str">
        <f t="shared" si="31"/>
        <v>0</v>
      </c>
      <c r="AJ63" s="89" t="str">
        <f t="shared" si="31"/>
        <v>1</v>
      </c>
      <c r="AK63" s="89" t="str">
        <f t="shared" si="31"/>
        <v>1</v>
      </c>
      <c r="AL63" s="89" t="str">
        <f t="shared" si="31"/>
        <v>0</v>
      </c>
      <c r="AM63" s="89" t="str">
        <f t="shared" si="31"/>
        <v>0</v>
      </c>
      <c r="AN63" s="89" t="str">
        <f t="shared" si="31"/>
        <v>1</v>
      </c>
      <c r="AO63" s="144" t="str">
        <f t="shared" si="31"/>
        <v>1</v>
      </c>
      <c r="AP63" s="144" t="str">
        <f t="shared" si="31"/>
        <v>1</v>
      </c>
      <c r="AQ63" s="144" t="str">
        <f t="shared" si="31"/>
        <v>1</v>
      </c>
      <c r="AR63" s="144" t="str">
        <f t="shared" si="31"/>
        <v>1</v>
      </c>
      <c r="AS63" s="144" t="str">
        <f t="shared" si="31"/>
        <v>0</v>
      </c>
      <c r="AT63" s="144" t="str">
        <f t="shared" si="31"/>
        <v>1</v>
      </c>
      <c r="AU63" s="144" t="str">
        <f t="shared" si="31"/>
        <v>0</v>
      </c>
      <c r="AV63" s="89" t="str">
        <f t="shared" si="31"/>
        <v>0</v>
      </c>
      <c r="AW63" s="89" t="str">
        <f t="shared" si="31"/>
        <v>0</v>
      </c>
      <c r="AX63" s="89" t="str">
        <f t="shared" si="31"/>
        <v>1</v>
      </c>
      <c r="AY63" s="89" t="str">
        <f t="shared" si="31"/>
        <v>1</v>
      </c>
      <c r="AZ63" s="89" t="str">
        <f t="shared" si="31"/>
        <v>0</v>
      </c>
      <c r="BA63" s="89" t="str">
        <f t="shared" si="31"/>
        <v>0</v>
      </c>
      <c r="BB63" s="89" t="str">
        <f t="shared" si="31"/>
        <v>1</v>
      </c>
      <c r="BC63" s="144" t="str">
        <f t="shared" si="31"/>
        <v>1</v>
      </c>
      <c r="BD63" s="144" t="str">
        <f t="shared" si="31"/>
        <v>1</v>
      </c>
      <c r="BE63" s="144" t="str">
        <f t="shared" si="31"/>
        <v>1</v>
      </c>
    </row>
    <row r="64" spans="1:57" ht="18">
      <c r="A64" s="102" t="s">
        <v>341</v>
      </c>
      <c r="B64" s="145" t="str">
        <f>B28</f>
        <v>0</v>
      </c>
      <c r="C64" s="144" t="str">
        <f t="shared" ref="C64:AC64" si="32">C28</f>
        <v>0</v>
      </c>
      <c r="D64" s="89" t="str">
        <f t="shared" si="32"/>
        <v>0</v>
      </c>
      <c r="E64" s="89" t="str">
        <f t="shared" si="32"/>
        <v>0</v>
      </c>
      <c r="F64" s="89" t="str">
        <f t="shared" si="32"/>
        <v>0</v>
      </c>
      <c r="G64" s="89" t="str">
        <f t="shared" si="32"/>
        <v>0</v>
      </c>
      <c r="H64" s="89" t="str">
        <f t="shared" si="32"/>
        <v>1</v>
      </c>
      <c r="I64" s="89" t="str">
        <f t="shared" si="32"/>
        <v>1</v>
      </c>
      <c r="J64" s="89" t="str">
        <f t="shared" si="32"/>
        <v>0</v>
      </c>
      <c r="K64" s="144" t="str">
        <f t="shared" si="32"/>
        <v>0</v>
      </c>
      <c r="L64" s="144" t="str">
        <f t="shared" si="32"/>
        <v>1</v>
      </c>
      <c r="M64" s="144" t="str">
        <f t="shared" si="32"/>
        <v>1</v>
      </c>
      <c r="N64" s="144" t="str">
        <f t="shared" si="32"/>
        <v>1</v>
      </c>
      <c r="O64" s="144" t="str">
        <f t="shared" si="32"/>
        <v>0</v>
      </c>
      <c r="P64" s="144" t="str">
        <f t="shared" si="32"/>
        <v>1</v>
      </c>
      <c r="Q64" s="144" t="str">
        <f t="shared" si="32"/>
        <v>0</v>
      </c>
      <c r="R64" s="89" t="str">
        <f t="shared" si="32"/>
        <v>1</v>
      </c>
      <c r="S64" s="89" t="str">
        <f t="shared" si="32"/>
        <v>1</v>
      </c>
      <c r="T64" s="89" t="str">
        <f t="shared" si="32"/>
        <v>0</v>
      </c>
      <c r="U64" s="89" t="str">
        <f t="shared" si="32"/>
        <v>0</v>
      </c>
      <c r="V64" s="89" t="str">
        <f t="shared" si="32"/>
        <v>0</v>
      </c>
      <c r="W64" s="89" t="str">
        <f t="shared" si="32"/>
        <v>0</v>
      </c>
      <c r="X64" s="89" t="str">
        <f t="shared" si="32"/>
        <v>1</v>
      </c>
      <c r="Y64" s="144" t="str">
        <f t="shared" si="32"/>
        <v>1</v>
      </c>
      <c r="Z64" s="144" t="str">
        <f t="shared" si="32"/>
        <v>1</v>
      </c>
      <c r="AA64" s="144" t="str">
        <f t="shared" si="32"/>
        <v>1</v>
      </c>
      <c r="AB64" s="144" t="str">
        <f t="shared" si="32"/>
        <v>0</v>
      </c>
      <c r="AC64" s="144" t="str">
        <f t="shared" si="32"/>
        <v>0</v>
      </c>
      <c r="AD64" s="144" t="str">
        <f>B29</f>
        <v>0</v>
      </c>
      <c r="AE64" s="144" t="str">
        <f t="shared" ref="AE64:BE64" si="33">C29</f>
        <v>0</v>
      </c>
      <c r="AF64" s="89" t="str">
        <f t="shared" si="33"/>
        <v>0</v>
      </c>
      <c r="AG64" s="89" t="str">
        <f t="shared" si="33"/>
        <v>0</v>
      </c>
      <c r="AH64" s="89" t="str">
        <f t="shared" si="33"/>
        <v>1</v>
      </c>
      <c r="AI64" s="89" t="str">
        <f t="shared" si="33"/>
        <v>1</v>
      </c>
      <c r="AJ64" s="89" t="str">
        <f t="shared" si="33"/>
        <v>0</v>
      </c>
      <c r="AK64" s="89" t="str">
        <f t="shared" si="33"/>
        <v>0</v>
      </c>
      <c r="AL64" s="89" t="str">
        <f t="shared" si="33"/>
        <v>1</v>
      </c>
      <c r="AM64" s="144" t="str">
        <f t="shared" si="33"/>
        <v>1</v>
      </c>
      <c r="AN64" s="144" t="str">
        <f t="shared" si="33"/>
        <v>1</v>
      </c>
      <c r="AO64" s="144" t="str">
        <f t="shared" si="33"/>
        <v>1</v>
      </c>
      <c r="AP64" s="144" t="str">
        <f t="shared" si="33"/>
        <v>1</v>
      </c>
      <c r="AQ64" s="144" t="str">
        <f t="shared" si="33"/>
        <v>0</v>
      </c>
      <c r="AR64" s="144" t="str">
        <f t="shared" si="33"/>
        <v>1</v>
      </c>
      <c r="AS64" s="144" t="str">
        <f t="shared" si="33"/>
        <v>0</v>
      </c>
      <c r="AT64" s="89" t="str">
        <f t="shared" si="33"/>
        <v>0</v>
      </c>
      <c r="AU64" s="89" t="str">
        <f t="shared" si="33"/>
        <v>0</v>
      </c>
      <c r="AV64" s="89" t="str">
        <f t="shared" si="33"/>
        <v>1</v>
      </c>
      <c r="AW64" s="89" t="str">
        <f t="shared" si="33"/>
        <v>1</v>
      </c>
      <c r="AX64" s="89" t="str">
        <f t="shared" si="33"/>
        <v>0</v>
      </c>
      <c r="AY64" s="89" t="str">
        <f t="shared" si="33"/>
        <v>0</v>
      </c>
      <c r="AZ64" s="89" t="str">
        <f t="shared" si="33"/>
        <v>1</v>
      </c>
      <c r="BA64" s="144" t="str">
        <f t="shared" si="33"/>
        <v>1</v>
      </c>
      <c r="BB64" s="144" t="str">
        <f t="shared" si="33"/>
        <v>1</v>
      </c>
      <c r="BC64" s="144" t="str">
        <f t="shared" si="33"/>
        <v>1</v>
      </c>
      <c r="BD64" s="144" t="str">
        <f t="shared" si="33"/>
        <v>1</v>
      </c>
      <c r="BE64" s="144" t="str">
        <f t="shared" si="33"/>
        <v>1</v>
      </c>
    </row>
    <row r="65" spans="1:57" ht="18">
      <c r="A65" s="102" t="s">
        <v>340</v>
      </c>
      <c r="B65" s="93" t="str">
        <f>B31</f>
        <v>0</v>
      </c>
      <c r="C65" s="89" t="str">
        <f t="shared" ref="C65:AC65" si="34">C31</f>
        <v>0</v>
      </c>
      <c r="D65" s="89" t="str">
        <f t="shared" si="34"/>
        <v>0</v>
      </c>
      <c r="E65" s="89" t="str">
        <f t="shared" si="34"/>
        <v>0</v>
      </c>
      <c r="F65" s="89" t="str">
        <f t="shared" si="34"/>
        <v>1</v>
      </c>
      <c r="G65" s="89" t="str">
        <f t="shared" si="34"/>
        <v>1</v>
      </c>
      <c r="H65" s="89" t="str">
        <f t="shared" si="34"/>
        <v>0</v>
      </c>
      <c r="I65" s="144" t="str">
        <f t="shared" si="34"/>
        <v>0</v>
      </c>
      <c r="J65" s="144" t="str">
        <f t="shared" si="34"/>
        <v>1</v>
      </c>
      <c r="K65" s="144" t="str">
        <f t="shared" si="34"/>
        <v>1</v>
      </c>
      <c r="L65" s="144" t="str">
        <f t="shared" si="34"/>
        <v>1</v>
      </c>
      <c r="M65" s="144" t="str">
        <f t="shared" si="34"/>
        <v>0</v>
      </c>
      <c r="N65" s="144" t="str">
        <f t="shared" si="34"/>
        <v>1</v>
      </c>
      <c r="O65" s="144" t="str">
        <f t="shared" si="34"/>
        <v>0</v>
      </c>
      <c r="P65" s="89" t="str">
        <f t="shared" si="34"/>
        <v>1</v>
      </c>
      <c r="Q65" s="89" t="str">
        <f t="shared" si="34"/>
        <v>1</v>
      </c>
      <c r="R65" s="89" t="str">
        <f t="shared" si="34"/>
        <v>0</v>
      </c>
      <c r="S65" s="89" t="str">
        <f t="shared" si="34"/>
        <v>0</v>
      </c>
      <c r="T65" s="89" t="str">
        <f t="shared" si="34"/>
        <v>0</v>
      </c>
      <c r="U65" s="89" t="str">
        <f t="shared" si="34"/>
        <v>0</v>
      </c>
      <c r="V65" s="89" t="str">
        <f t="shared" si="34"/>
        <v>1</v>
      </c>
      <c r="W65" s="144" t="str">
        <f t="shared" si="34"/>
        <v>1</v>
      </c>
      <c r="X65" s="144" t="str">
        <f t="shared" si="34"/>
        <v>1</v>
      </c>
      <c r="Y65" s="144" t="str">
        <f t="shared" si="34"/>
        <v>1</v>
      </c>
      <c r="Z65" s="144" t="str">
        <f t="shared" si="34"/>
        <v>0</v>
      </c>
      <c r="AA65" s="144" t="str">
        <f t="shared" si="34"/>
        <v>0</v>
      </c>
      <c r="AB65" s="144" t="str">
        <f t="shared" si="34"/>
        <v>0</v>
      </c>
      <c r="AC65" s="144" t="str">
        <f t="shared" si="34"/>
        <v>0</v>
      </c>
      <c r="AD65" s="89" t="str">
        <f>B32</f>
        <v>0</v>
      </c>
      <c r="AE65" s="89" t="str">
        <f t="shared" ref="AE65:BE65" si="35">C32</f>
        <v>0</v>
      </c>
      <c r="AF65" s="89" t="str">
        <f t="shared" si="35"/>
        <v>1</v>
      </c>
      <c r="AG65" s="89" t="str">
        <f t="shared" si="35"/>
        <v>1</v>
      </c>
      <c r="AH65" s="89" t="str">
        <f t="shared" si="35"/>
        <v>0</v>
      </c>
      <c r="AI65" s="89" t="str">
        <f t="shared" si="35"/>
        <v>0</v>
      </c>
      <c r="AJ65" s="89" t="str">
        <f t="shared" si="35"/>
        <v>1</v>
      </c>
      <c r="AK65" s="144" t="str">
        <f t="shared" si="35"/>
        <v>1</v>
      </c>
      <c r="AL65" s="144" t="str">
        <f t="shared" si="35"/>
        <v>1</v>
      </c>
      <c r="AM65" s="144" t="str">
        <f t="shared" si="35"/>
        <v>1</v>
      </c>
      <c r="AN65" s="144" t="str">
        <f t="shared" si="35"/>
        <v>1</v>
      </c>
      <c r="AO65" s="144" t="str">
        <f t="shared" si="35"/>
        <v>0</v>
      </c>
      <c r="AP65" s="144" t="str">
        <f t="shared" si="35"/>
        <v>1</v>
      </c>
      <c r="AQ65" s="144" t="str">
        <f t="shared" si="35"/>
        <v>0</v>
      </c>
      <c r="AR65" s="89" t="str">
        <f t="shared" si="35"/>
        <v>0</v>
      </c>
      <c r="AS65" s="89" t="str">
        <f t="shared" si="35"/>
        <v>0</v>
      </c>
      <c r="AT65" s="89" t="str">
        <f t="shared" si="35"/>
        <v>1</v>
      </c>
      <c r="AU65" s="89" t="str">
        <f t="shared" si="35"/>
        <v>1</v>
      </c>
      <c r="AV65" s="89" t="str">
        <f t="shared" si="35"/>
        <v>0</v>
      </c>
      <c r="AW65" s="89" t="str">
        <f t="shared" si="35"/>
        <v>0</v>
      </c>
      <c r="AX65" s="89" t="str">
        <f t="shared" si="35"/>
        <v>1</v>
      </c>
      <c r="AY65" s="144" t="str">
        <f t="shared" si="35"/>
        <v>1</v>
      </c>
      <c r="AZ65" s="144" t="str">
        <f t="shared" si="35"/>
        <v>1</v>
      </c>
      <c r="BA65" s="144" t="str">
        <f t="shared" si="35"/>
        <v>1</v>
      </c>
      <c r="BB65" s="144" t="str">
        <f t="shared" si="35"/>
        <v>1</v>
      </c>
      <c r="BC65" s="144" t="str">
        <f t="shared" si="35"/>
        <v>1</v>
      </c>
      <c r="BD65" s="144" t="str">
        <f t="shared" si="35"/>
        <v>0</v>
      </c>
      <c r="BE65" s="144" t="str">
        <f t="shared" si="35"/>
        <v>0</v>
      </c>
    </row>
    <row r="66" spans="1:57" ht="18">
      <c r="A66" s="102" t="s">
        <v>339</v>
      </c>
      <c r="B66" s="93" t="str">
        <f>B34</f>
        <v>0</v>
      </c>
      <c r="C66" s="89" t="str">
        <f t="shared" ref="C66:AC66" si="36">C34</f>
        <v>0</v>
      </c>
      <c r="D66" s="89" t="str">
        <f t="shared" si="36"/>
        <v>0</v>
      </c>
      <c r="E66" s="89" t="str">
        <f t="shared" si="36"/>
        <v>1</v>
      </c>
      <c r="F66" s="89" t="str">
        <f t="shared" si="36"/>
        <v>1</v>
      </c>
      <c r="G66" s="89" t="str">
        <f t="shared" si="36"/>
        <v>0</v>
      </c>
      <c r="H66" s="144" t="str">
        <f t="shared" si="36"/>
        <v>0</v>
      </c>
      <c r="I66" s="144" t="str">
        <f t="shared" si="36"/>
        <v>1</v>
      </c>
      <c r="J66" s="144" t="str">
        <f t="shared" si="36"/>
        <v>1</v>
      </c>
      <c r="K66" s="144" t="str">
        <f t="shared" si="36"/>
        <v>1</v>
      </c>
      <c r="L66" s="144" t="str">
        <f t="shared" si="36"/>
        <v>0</v>
      </c>
      <c r="M66" s="144" t="str">
        <f t="shared" si="36"/>
        <v>1</v>
      </c>
      <c r="N66" s="144" t="str">
        <f t="shared" si="36"/>
        <v>0</v>
      </c>
      <c r="O66" s="89" t="str">
        <f t="shared" si="36"/>
        <v>1</v>
      </c>
      <c r="P66" s="89" t="str">
        <f t="shared" si="36"/>
        <v>1</v>
      </c>
      <c r="Q66" s="89" t="str">
        <f t="shared" si="36"/>
        <v>0</v>
      </c>
      <c r="R66" s="89" t="str">
        <f t="shared" si="36"/>
        <v>0</v>
      </c>
      <c r="S66" s="89" t="str">
        <f t="shared" si="36"/>
        <v>0</v>
      </c>
      <c r="T66" s="89" t="str">
        <f t="shared" si="36"/>
        <v>0</v>
      </c>
      <c r="U66" s="89" t="str">
        <f t="shared" si="36"/>
        <v>1</v>
      </c>
      <c r="V66" s="144" t="str">
        <f t="shared" si="36"/>
        <v>1</v>
      </c>
      <c r="W66" s="144" t="str">
        <f t="shared" si="36"/>
        <v>1</v>
      </c>
      <c r="X66" s="144" t="str">
        <f t="shared" si="36"/>
        <v>1</v>
      </c>
      <c r="Y66" s="144" t="str">
        <f t="shared" si="36"/>
        <v>0</v>
      </c>
      <c r="Z66" s="144" t="str">
        <f t="shared" si="36"/>
        <v>0</v>
      </c>
      <c r="AA66" s="144" t="str">
        <f t="shared" si="36"/>
        <v>0</v>
      </c>
      <c r="AB66" s="144" t="str">
        <f t="shared" si="36"/>
        <v>0</v>
      </c>
      <c r="AC66" s="89" t="str">
        <f t="shared" si="36"/>
        <v>0</v>
      </c>
      <c r="AD66" s="89" t="str">
        <f>B35</f>
        <v>0</v>
      </c>
      <c r="AE66" s="89" t="str">
        <f t="shared" ref="AE66:BE66" si="37">C35</f>
        <v>1</v>
      </c>
      <c r="AF66" s="89" t="str">
        <f t="shared" si="37"/>
        <v>1</v>
      </c>
      <c r="AG66" s="89" t="str">
        <f t="shared" si="37"/>
        <v>0</v>
      </c>
      <c r="AH66" s="89" t="str">
        <f t="shared" si="37"/>
        <v>0</v>
      </c>
      <c r="AI66" s="89" t="str">
        <f t="shared" si="37"/>
        <v>1</v>
      </c>
      <c r="AJ66" s="144" t="str">
        <f t="shared" si="37"/>
        <v>1</v>
      </c>
      <c r="AK66" s="144" t="str">
        <f t="shared" si="37"/>
        <v>1</v>
      </c>
      <c r="AL66" s="144" t="str">
        <f t="shared" si="37"/>
        <v>1</v>
      </c>
      <c r="AM66" s="144" t="str">
        <f t="shared" si="37"/>
        <v>1</v>
      </c>
      <c r="AN66" s="144" t="str">
        <f t="shared" si="37"/>
        <v>0</v>
      </c>
      <c r="AO66" s="144" t="str">
        <f t="shared" si="37"/>
        <v>1</v>
      </c>
      <c r="AP66" s="144" t="str">
        <f t="shared" si="37"/>
        <v>0</v>
      </c>
      <c r="AQ66" s="89" t="str">
        <f t="shared" si="37"/>
        <v>0</v>
      </c>
      <c r="AR66" s="89" t="str">
        <f t="shared" si="37"/>
        <v>0</v>
      </c>
      <c r="AS66" s="89" t="str">
        <f t="shared" si="37"/>
        <v>1</v>
      </c>
      <c r="AT66" s="89" t="str">
        <f t="shared" si="37"/>
        <v>1</v>
      </c>
      <c r="AU66" s="89" t="str">
        <f t="shared" si="37"/>
        <v>0</v>
      </c>
      <c r="AV66" s="89" t="str">
        <f t="shared" si="37"/>
        <v>0</v>
      </c>
      <c r="AW66" s="89" t="str">
        <f t="shared" si="37"/>
        <v>1</v>
      </c>
      <c r="AX66" s="144" t="str">
        <f t="shared" si="37"/>
        <v>1</v>
      </c>
      <c r="AY66" s="144" t="str">
        <f t="shared" si="37"/>
        <v>1</v>
      </c>
      <c r="AZ66" s="144" t="str">
        <f t="shared" si="37"/>
        <v>1</v>
      </c>
      <c r="BA66" s="144" t="str">
        <f t="shared" si="37"/>
        <v>1</v>
      </c>
      <c r="BB66" s="144" t="str">
        <f t="shared" si="37"/>
        <v>1</v>
      </c>
      <c r="BC66" s="144" t="str">
        <f t="shared" si="37"/>
        <v>0</v>
      </c>
      <c r="BD66" s="144" t="str">
        <f t="shared" si="37"/>
        <v>0</v>
      </c>
      <c r="BE66" s="89" t="str">
        <f t="shared" si="37"/>
        <v>0</v>
      </c>
    </row>
    <row r="67" spans="1:57" ht="18">
      <c r="A67" s="102" t="s">
        <v>338</v>
      </c>
      <c r="B67" s="93" t="str">
        <f>B37</f>
        <v>0</v>
      </c>
      <c r="C67" s="89" t="str">
        <f t="shared" ref="C67:AC67" si="38">C37</f>
        <v>1</v>
      </c>
      <c r="D67" s="89" t="str">
        <f t="shared" si="38"/>
        <v>1</v>
      </c>
      <c r="E67" s="89" t="str">
        <f t="shared" si="38"/>
        <v>0</v>
      </c>
      <c r="F67" s="144" t="str">
        <f t="shared" si="38"/>
        <v>0</v>
      </c>
      <c r="G67" s="144" t="str">
        <f t="shared" si="38"/>
        <v>1</v>
      </c>
      <c r="H67" s="144" t="str">
        <f t="shared" si="38"/>
        <v>1</v>
      </c>
      <c r="I67" s="144" t="str">
        <f t="shared" si="38"/>
        <v>1</v>
      </c>
      <c r="J67" s="144" t="str">
        <f t="shared" si="38"/>
        <v>0</v>
      </c>
      <c r="K67" s="144" t="str">
        <f t="shared" si="38"/>
        <v>1</v>
      </c>
      <c r="L67" s="144" t="str">
        <f t="shared" si="38"/>
        <v>0</v>
      </c>
      <c r="M67" s="89" t="str">
        <f t="shared" si="38"/>
        <v>1</v>
      </c>
      <c r="N67" s="89" t="str">
        <f t="shared" si="38"/>
        <v>1</v>
      </c>
      <c r="O67" s="89" t="str">
        <f t="shared" si="38"/>
        <v>0</v>
      </c>
      <c r="P67" s="89" t="str">
        <f t="shared" si="38"/>
        <v>0</v>
      </c>
      <c r="Q67" s="89" t="str">
        <f t="shared" si="38"/>
        <v>0</v>
      </c>
      <c r="R67" s="89" t="str">
        <f t="shared" si="38"/>
        <v>0</v>
      </c>
      <c r="S67" s="89" t="str">
        <f t="shared" si="38"/>
        <v>1</v>
      </c>
      <c r="T67" s="144" t="str">
        <f t="shared" si="38"/>
        <v>1</v>
      </c>
      <c r="U67" s="144" t="str">
        <f t="shared" si="38"/>
        <v>1</v>
      </c>
      <c r="V67" s="144" t="str">
        <f t="shared" si="38"/>
        <v>1</v>
      </c>
      <c r="W67" s="144" t="str">
        <f t="shared" si="38"/>
        <v>0</v>
      </c>
      <c r="X67" s="144" t="str">
        <f t="shared" si="38"/>
        <v>0</v>
      </c>
      <c r="Y67" s="144" t="str">
        <f t="shared" si="38"/>
        <v>0</v>
      </c>
      <c r="Z67" s="144" t="str">
        <f t="shared" si="38"/>
        <v>0</v>
      </c>
      <c r="AA67" s="89" t="str">
        <f t="shared" si="38"/>
        <v>0</v>
      </c>
      <c r="AB67" s="89" t="str">
        <f t="shared" si="38"/>
        <v>0</v>
      </c>
      <c r="AC67" s="89" t="str">
        <f t="shared" si="38"/>
        <v>0</v>
      </c>
      <c r="AD67" s="89" t="str">
        <f>B38</f>
        <v>1</v>
      </c>
      <c r="AE67" s="89" t="str">
        <f t="shared" ref="AE67:BE67" si="39">C38</f>
        <v>0</v>
      </c>
      <c r="AF67" s="89" t="str">
        <f t="shared" si="39"/>
        <v>0</v>
      </c>
      <c r="AG67" s="89" t="str">
        <f t="shared" si="39"/>
        <v>1</v>
      </c>
      <c r="AH67" s="144" t="str">
        <f t="shared" si="39"/>
        <v>1</v>
      </c>
      <c r="AI67" s="144" t="str">
        <f t="shared" si="39"/>
        <v>1</v>
      </c>
      <c r="AJ67" s="144" t="str">
        <f t="shared" si="39"/>
        <v>1</v>
      </c>
      <c r="AK67" s="144" t="str">
        <f t="shared" si="39"/>
        <v>1</v>
      </c>
      <c r="AL67" s="144" t="str">
        <f t="shared" si="39"/>
        <v>0</v>
      </c>
      <c r="AM67" s="144" t="str">
        <f t="shared" si="39"/>
        <v>1</v>
      </c>
      <c r="AN67" s="144" t="str">
        <f t="shared" si="39"/>
        <v>0</v>
      </c>
      <c r="AO67" s="89" t="str">
        <f t="shared" si="39"/>
        <v>0</v>
      </c>
      <c r="AP67" s="89" t="str">
        <f t="shared" si="39"/>
        <v>0</v>
      </c>
      <c r="AQ67" s="89" t="str">
        <f t="shared" si="39"/>
        <v>1</v>
      </c>
      <c r="AR67" s="89" t="str">
        <f t="shared" si="39"/>
        <v>1</v>
      </c>
      <c r="AS67" s="89" t="str">
        <f t="shared" si="39"/>
        <v>0</v>
      </c>
      <c r="AT67" s="89" t="str">
        <f t="shared" si="39"/>
        <v>0</v>
      </c>
      <c r="AU67" s="89" t="str">
        <f t="shared" si="39"/>
        <v>1</v>
      </c>
      <c r="AV67" s="144" t="str">
        <f t="shared" si="39"/>
        <v>1</v>
      </c>
      <c r="AW67" s="144" t="str">
        <f t="shared" si="39"/>
        <v>1</v>
      </c>
      <c r="AX67" s="144" t="str">
        <f t="shared" si="39"/>
        <v>1</v>
      </c>
      <c r="AY67" s="144" t="str">
        <f t="shared" si="39"/>
        <v>1</v>
      </c>
      <c r="AZ67" s="144" t="str">
        <f t="shared" si="39"/>
        <v>1</v>
      </c>
      <c r="BA67" s="144" t="str">
        <f t="shared" si="39"/>
        <v>0</v>
      </c>
      <c r="BB67" s="144" t="str">
        <f t="shared" si="39"/>
        <v>0</v>
      </c>
      <c r="BC67" s="89" t="str">
        <f t="shared" si="39"/>
        <v>0</v>
      </c>
      <c r="BD67" s="89" t="str">
        <f t="shared" si="39"/>
        <v>0</v>
      </c>
      <c r="BE67" s="89" t="str">
        <f t="shared" si="39"/>
        <v>1</v>
      </c>
    </row>
    <row r="68" spans="1:57" ht="18">
      <c r="A68" s="102" t="s">
        <v>337</v>
      </c>
      <c r="B68" s="93" t="str">
        <f>B40</f>
        <v>1</v>
      </c>
      <c r="C68" s="89" t="str">
        <f t="shared" ref="C68:AC68" si="40">C40</f>
        <v>0</v>
      </c>
      <c r="D68" s="144" t="str">
        <f t="shared" si="40"/>
        <v>0</v>
      </c>
      <c r="E68" s="144" t="str">
        <f t="shared" si="40"/>
        <v>1</v>
      </c>
      <c r="F68" s="144" t="str">
        <f t="shared" si="40"/>
        <v>1</v>
      </c>
      <c r="G68" s="144" t="str">
        <f t="shared" si="40"/>
        <v>1</v>
      </c>
      <c r="H68" s="144" t="str">
        <f t="shared" si="40"/>
        <v>0</v>
      </c>
      <c r="I68" s="144" t="str">
        <f t="shared" si="40"/>
        <v>1</v>
      </c>
      <c r="J68" s="144" t="str">
        <f t="shared" si="40"/>
        <v>0</v>
      </c>
      <c r="K68" s="89" t="str">
        <f t="shared" si="40"/>
        <v>1</v>
      </c>
      <c r="L68" s="89" t="str">
        <f t="shared" si="40"/>
        <v>1</v>
      </c>
      <c r="M68" s="89" t="str">
        <f t="shared" si="40"/>
        <v>0</v>
      </c>
      <c r="N68" s="89" t="str">
        <f t="shared" si="40"/>
        <v>0</v>
      </c>
      <c r="O68" s="89" t="str">
        <f t="shared" si="40"/>
        <v>0</v>
      </c>
      <c r="P68" s="89" t="str">
        <f t="shared" si="40"/>
        <v>0</v>
      </c>
      <c r="Q68" s="89" t="str">
        <f t="shared" si="40"/>
        <v>1</v>
      </c>
      <c r="R68" s="144" t="str">
        <f t="shared" si="40"/>
        <v>1</v>
      </c>
      <c r="S68" s="144" t="str">
        <f t="shared" si="40"/>
        <v>1</v>
      </c>
      <c r="T68" s="144" t="str">
        <f t="shared" si="40"/>
        <v>1</v>
      </c>
      <c r="U68" s="144" t="str">
        <f t="shared" si="40"/>
        <v>0</v>
      </c>
      <c r="V68" s="144" t="str">
        <f t="shared" si="40"/>
        <v>0</v>
      </c>
      <c r="W68" s="144" t="str">
        <f t="shared" si="40"/>
        <v>0</v>
      </c>
      <c r="X68" s="144" t="str">
        <f t="shared" si="40"/>
        <v>0</v>
      </c>
      <c r="Y68" s="89" t="str">
        <f t="shared" si="40"/>
        <v>0</v>
      </c>
      <c r="Z68" s="89" t="str">
        <f t="shared" si="40"/>
        <v>0</v>
      </c>
      <c r="AA68" s="89" t="str">
        <f t="shared" si="40"/>
        <v>0</v>
      </c>
      <c r="AB68" s="89" t="str">
        <f t="shared" si="40"/>
        <v>0</v>
      </c>
      <c r="AC68" s="89" t="str">
        <f t="shared" si="40"/>
        <v>1</v>
      </c>
      <c r="AD68" s="89" t="str">
        <f>B41</f>
        <v>0</v>
      </c>
      <c r="AE68" s="89" t="str">
        <f t="shared" ref="AE68:BE68" si="41">C41</f>
        <v>1</v>
      </c>
      <c r="AF68" s="144" t="str">
        <f t="shared" si="41"/>
        <v>1</v>
      </c>
      <c r="AG68" s="144" t="str">
        <f t="shared" si="41"/>
        <v>1</v>
      </c>
      <c r="AH68" s="144" t="str">
        <f t="shared" si="41"/>
        <v>1</v>
      </c>
      <c r="AI68" s="144" t="str">
        <f t="shared" si="41"/>
        <v>1</v>
      </c>
      <c r="AJ68" s="144" t="str">
        <f t="shared" si="41"/>
        <v>0</v>
      </c>
      <c r="AK68" s="144" t="str">
        <f t="shared" si="41"/>
        <v>1</v>
      </c>
      <c r="AL68" s="144" t="str">
        <f t="shared" si="41"/>
        <v>0</v>
      </c>
      <c r="AM68" s="89" t="str">
        <f t="shared" si="41"/>
        <v>0</v>
      </c>
      <c r="AN68" s="89" t="str">
        <f t="shared" si="41"/>
        <v>0</v>
      </c>
      <c r="AO68" s="89" t="str">
        <f t="shared" si="41"/>
        <v>1</v>
      </c>
      <c r="AP68" s="89" t="str">
        <f t="shared" si="41"/>
        <v>1</v>
      </c>
      <c r="AQ68" s="89" t="str">
        <f t="shared" si="41"/>
        <v>0</v>
      </c>
      <c r="AR68" s="89" t="str">
        <f t="shared" si="41"/>
        <v>0</v>
      </c>
      <c r="AS68" s="89" t="str">
        <f t="shared" si="41"/>
        <v>1</v>
      </c>
      <c r="AT68" s="144" t="str">
        <f t="shared" si="41"/>
        <v>1</v>
      </c>
      <c r="AU68" s="144" t="str">
        <f t="shared" si="41"/>
        <v>1</v>
      </c>
      <c r="AV68" s="144" t="str">
        <f t="shared" si="41"/>
        <v>1</v>
      </c>
      <c r="AW68" s="144" t="str">
        <f t="shared" si="41"/>
        <v>1</v>
      </c>
      <c r="AX68" s="144" t="str">
        <f t="shared" si="41"/>
        <v>1</v>
      </c>
      <c r="AY68" s="144" t="str">
        <f t="shared" si="41"/>
        <v>0</v>
      </c>
      <c r="AZ68" s="144" t="str">
        <f t="shared" si="41"/>
        <v>0</v>
      </c>
      <c r="BA68" s="89" t="str">
        <f t="shared" si="41"/>
        <v>0</v>
      </c>
      <c r="BB68" s="89" t="str">
        <f t="shared" si="41"/>
        <v>0</v>
      </c>
      <c r="BC68" s="89" t="str">
        <f t="shared" si="41"/>
        <v>1</v>
      </c>
      <c r="BD68" s="89" t="str">
        <f t="shared" si="41"/>
        <v>1</v>
      </c>
      <c r="BE68" s="89" t="str">
        <f t="shared" si="41"/>
        <v>0</v>
      </c>
    </row>
    <row r="69" spans="1:57" ht="18">
      <c r="A69" s="102" t="s">
        <v>336</v>
      </c>
      <c r="B69" s="145" t="str">
        <f>B43</f>
        <v>0</v>
      </c>
      <c r="C69" s="144" t="str">
        <f t="shared" ref="C69:AC69" si="42">C43</f>
        <v>1</v>
      </c>
      <c r="D69" s="144" t="str">
        <f t="shared" si="42"/>
        <v>1</v>
      </c>
      <c r="E69" s="144" t="str">
        <f t="shared" si="42"/>
        <v>1</v>
      </c>
      <c r="F69" s="144" t="str">
        <f t="shared" si="42"/>
        <v>0</v>
      </c>
      <c r="G69" s="144" t="str">
        <f t="shared" si="42"/>
        <v>1</v>
      </c>
      <c r="H69" s="144" t="str">
        <f t="shared" si="42"/>
        <v>0</v>
      </c>
      <c r="I69" s="89" t="str">
        <f t="shared" si="42"/>
        <v>1</v>
      </c>
      <c r="J69" s="89" t="str">
        <f t="shared" si="42"/>
        <v>1</v>
      </c>
      <c r="K69" s="89" t="str">
        <f t="shared" si="42"/>
        <v>0</v>
      </c>
      <c r="L69" s="89" t="str">
        <f t="shared" si="42"/>
        <v>0</v>
      </c>
      <c r="M69" s="89" t="str">
        <f t="shared" si="42"/>
        <v>0</v>
      </c>
      <c r="N69" s="89" t="str">
        <f t="shared" si="42"/>
        <v>0</v>
      </c>
      <c r="O69" s="89" t="str">
        <f t="shared" si="42"/>
        <v>1</v>
      </c>
      <c r="P69" s="144" t="str">
        <f t="shared" si="42"/>
        <v>1</v>
      </c>
      <c r="Q69" s="144" t="str">
        <f t="shared" si="42"/>
        <v>1</v>
      </c>
      <c r="R69" s="144" t="str">
        <f t="shared" si="42"/>
        <v>1</v>
      </c>
      <c r="S69" s="144" t="str">
        <f t="shared" si="42"/>
        <v>0</v>
      </c>
      <c r="T69" s="144" t="str">
        <f t="shared" si="42"/>
        <v>0</v>
      </c>
      <c r="U69" s="144" t="str">
        <f t="shared" si="42"/>
        <v>0</v>
      </c>
      <c r="V69" s="144" t="str">
        <f t="shared" si="42"/>
        <v>0</v>
      </c>
      <c r="W69" s="89" t="str">
        <f t="shared" si="42"/>
        <v>0</v>
      </c>
      <c r="X69" s="89" t="str">
        <f t="shared" si="42"/>
        <v>0</v>
      </c>
      <c r="Y69" s="89" t="str">
        <f t="shared" si="42"/>
        <v>0</v>
      </c>
      <c r="Z69" s="89" t="str">
        <f t="shared" si="42"/>
        <v>0</v>
      </c>
      <c r="AA69" s="89" t="str">
        <f t="shared" si="42"/>
        <v>1</v>
      </c>
      <c r="AB69" s="89" t="str">
        <f t="shared" si="42"/>
        <v>1</v>
      </c>
      <c r="AC69" s="89" t="str">
        <f t="shared" si="42"/>
        <v>0</v>
      </c>
      <c r="AD69" s="144" t="str">
        <f>B44</f>
        <v>1</v>
      </c>
      <c r="AE69" s="144" t="str">
        <f t="shared" ref="AE69:BE69" si="43">C44</f>
        <v>1</v>
      </c>
      <c r="AF69" s="144" t="str">
        <f t="shared" si="43"/>
        <v>1</v>
      </c>
      <c r="AG69" s="144" t="str">
        <f t="shared" si="43"/>
        <v>1</v>
      </c>
      <c r="AH69" s="144" t="str">
        <f t="shared" si="43"/>
        <v>0</v>
      </c>
      <c r="AI69" s="144" t="str">
        <f t="shared" si="43"/>
        <v>1</v>
      </c>
      <c r="AJ69" s="144" t="str">
        <f t="shared" si="43"/>
        <v>0</v>
      </c>
      <c r="AK69" s="89" t="str">
        <f t="shared" si="43"/>
        <v>0</v>
      </c>
      <c r="AL69" s="89" t="str">
        <f t="shared" si="43"/>
        <v>0</v>
      </c>
      <c r="AM69" s="89" t="str">
        <f t="shared" si="43"/>
        <v>1</v>
      </c>
      <c r="AN69" s="89" t="str">
        <f t="shared" si="43"/>
        <v>1</v>
      </c>
      <c r="AO69" s="89" t="str">
        <f t="shared" si="43"/>
        <v>0</v>
      </c>
      <c r="AP69" s="89" t="str">
        <f t="shared" si="43"/>
        <v>0</v>
      </c>
      <c r="AQ69" s="89" t="str">
        <f t="shared" si="43"/>
        <v>1</v>
      </c>
      <c r="AR69" s="144" t="str">
        <f t="shared" si="43"/>
        <v>1</v>
      </c>
      <c r="AS69" s="144" t="str">
        <f t="shared" si="43"/>
        <v>1</v>
      </c>
      <c r="AT69" s="144" t="str">
        <f t="shared" si="43"/>
        <v>1</v>
      </c>
      <c r="AU69" s="144" t="str">
        <f t="shared" si="43"/>
        <v>1</v>
      </c>
      <c r="AV69" s="144" t="str">
        <f t="shared" si="43"/>
        <v>1</v>
      </c>
      <c r="AW69" s="144" t="str">
        <f t="shared" si="43"/>
        <v>0</v>
      </c>
      <c r="AX69" s="144" t="str">
        <f t="shared" si="43"/>
        <v>0</v>
      </c>
      <c r="AY69" s="89" t="str">
        <f t="shared" si="43"/>
        <v>0</v>
      </c>
      <c r="AZ69" s="89" t="str">
        <f t="shared" si="43"/>
        <v>0</v>
      </c>
      <c r="BA69" s="89" t="str">
        <f t="shared" si="43"/>
        <v>1</v>
      </c>
      <c r="BB69" s="89" t="str">
        <f t="shared" si="43"/>
        <v>1</v>
      </c>
      <c r="BC69" s="89" t="str">
        <f t="shared" si="43"/>
        <v>0</v>
      </c>
      <c r="BD69" s="89" t="str">
        <f t="shared" si="43"/>
        <v>0</v>
      </c>
      <c r="BE69" s="89" t="str">
        <f t="shared" si="43"/>
        <v>1</v>
      </c>
    </row>
    <row r="70" spans="1:57" ht="18">
      <c r="A70" s="102" t="s">
        <v>335</v>
      </c>
      <c r="B70" s="145" t="str">
        <f>B46</f>
        <v>1</v>
      </c>
      <c r="C70" s="144" t="str">
        <f t="shared" ref="C70:AC70" si="44">C46</f>
        <v>1</v>
      </c>
      <c r="D70" s="144" t="str">
        <f t="shared" si="44"/>
        <v>0</v>
      </c>
      <c r="E70" s="144" t="str">
        <f t="shared" si="44"/>
        <v>1</v>
      </c>
      <c r="F70" s="144" t="str">
        <f t="shared" si="44"/>
        <v>0</v>
      </c>
      <c r="G70" s="89" t="str">
        <f t="shared" si="44"/>
        <v>1</v>
      </c>
      <c r="H70" s="89" t="str">
        <f t="shared" si="44"/>
        <v>1</v>
      </c>
      <c r="I70" s="89" t="str">
        <f t="shared" si="44"/>
        <v>0</v>
      </c>
      <c r="J70" s="89" t="str">
        <f t="shared" si="44"/>
        <v>0</v>
      </c>
      <c r="K70" s="89" t="str">
        <f t="shared" si="44"/>
        <v>0</v>
      </c>
      <c r="L70" s="89" t="str">
        <f t="shared" si="44"/>
        <v>0</v>
      </c>
      <c r="M70" s="89" t="str">
        <f t="shared" si="44"/>
        <v>1</v>
      </c>
      <c r="N70" s="144" t="str">
        <f t="shared" si="44"/>
        <v>1</v>
      </c>
      <c r="O70" s="144" t="str">
        <f t="shared" si="44"/>
        <v>1</v>
      </c>
      <c r="P70" s="144" t="str">
        <f t="shared" si="44"/>
        <v>1</v>
      </c>
      <c r="Q70" s="144" t="str">
        <f t="shared" si="44"/>
        <v>0</v>
      </c>
      <c r="R70" s="144" t="str">
        <f t="shared" si="44"/>
        <v>0</v>
      </c>
      <c r="S70" s="144" t="str">
        <f t="shared" si="44"/>
        <v>0</v>
      </c>
      <c r="T70" s="144" t="str">
        <f t="shared" si="44"/>
        <v>0</v>
      </c>
      <c r="U70" s="89" t="str">
        <f t="shared" si="44"/>
        <v>0</v>
      </c>
      <c r="V70" s="89" t="str">
        <f t="shared" si="44"/>
        <v>0</v>
      </c>
      <c r="W70" s="89" t="str">
        <f t="shared" si="44"/>
        <v>0</v>
      </c>
      <c r="X70" s="89" t="str">
        <f t="shared" si="44"/>
        <v>0</v>
      </c>
      <c r="Y70" s="89" t="str">
        <f t="shared" si="44"/>
        <v>1</v>
      </c>
      <c r="Z70" s="89" t="str">
        <f t="shared" si="44"/>
        <v>1</v>
      </c>
      <c r="AA70" s="89" t="str">
        <f t="shared" si="44"/>
        <v>0</v>
      </c>
      <c r="AB70" s="144" t="str">
        <f t="shared" si="44"/>
        <v>0</v>
      </c>
      <c r="AC70" s="144" t="str">
        <f t="shared" si="44"/>
        <v>1</v>
      </c>
      <c r="AD70" s="144" t="str">
        <f>B47</f>
        <v>1</v>
      </c>
      <c r="AE70" s="144" t="str">
        <f t="shared" ref="AE70:BE70" si="45">C47</f>
        <v>1</v>
      </c>
      <c r="AF70" s="144" t="str">
        <f t="shared" si="45"/>
        <v>0</v>
      </c>
      <c r="AG70" s="144" t="str">
        <f t="shared" si="45"/>
        <v>1</v>
      </c>
      <c r="AH70" s="144" t="str">
        <f t="shared" si="45"/>
        <v>0</v>
      </c>
      <c r="AI70" s="89" t="str">
        <f t="shared" si="45"/>
        <v>0</v>
      </c>
      <c r="AJ70" s="89" t="str">
        <f t="shared" si="45"/>
        <v>0</v>
      </c>
      <c r="AK70" s="89" t="str">
        <f t="shared" si="45"/>
        <v>1</v>
      </c>
      <c r="AL70" s="89" t="str">
        <f t="shared" si="45"/>
        <v>1</v>
      </c>
      <c r="AM70" s="89" t="str">
        <f t="shared" si="45"/>
        <v>0</v>
      </c>
      <c r="AN70" s="89" t="str">
        <f t="shared" si="45"/>
        <v>0</v>
      </c>
      <c r="AO70" s="89" t="str">
        <f t="shared" si="45"/>
        <v>1</v>
      </c>
      <c r="AP70" s="144" t="str">
        <f t="shared" si="45"/>
        <v>1</v>
      </c>
      <c r="AQ70" s="144" t="str">
        <f t="shared" si="45"/>
        <v>1</v>
      </c>
      <c r="AR70" s="144" t="str">
        <f t="shared" si="45"/>
        <v>1</v>
      </c>
      <c r="AS70" s="144" t="str">
        <f t="shared" si="45"/>
        <v>1</v>
      </c>
      <c r="AT70" s="144" t="str">
        <f t="shared" si="45"/>
        <v>1</v>
      </c>
      <c r="AU70" s="144" t="str">
        <f t="shared" si="45"/>
        <v>0</v>
      </c>
      <c r="AV70" s="144" t="str">
        <f t="shared" si="45"/>
        <v>0</v>
      </c>
      <c r="AW70" s="89" t="str">
        <f t="shared" si="45"/>
        <v>0</v>
      </c>
      <c r="AX70" s="89" t="str">
        <f t="shared" si="45"/>
        <v>0</v>
      </c>
      <c r="AY70" s="89" t="str">
        <f t="shared" si="45"/>
        <v>1</v>
      </c>
      <c r="AZ70" s="89" t="str">
        <f t="shared" si="45"/>
        <v>1</v>
      </c>
      <c r="BA70" s="89" t="str">
        <f t="shared" si="45"/>
        <v>0</v>
      </c>
      <c r="BB70" s="89" t="str">
        <f t="shared" si="45"/>
        <v>0</v>
      </c>
      <c r="BC70" s="89" t="str">
        <f t="shared" si="45"/>
        <v>1</v>
      </c>
      <c r="BD70" s="144" t="str">
        <f t="shared" si="45"/>
        <v>1</v>
      </c>
      <c r="BE70" s="144" t="str">
        <f t="shared" si="45"/>
        <v>1</v>
      </c>
    </row>
    <row r="71" spans="1:57" ht="18">
      <c r="A71" s="102" t="s">
        <v>334</v>
      </c>
      <c r="B71" s="145" t="str">
        <f>B49</f>
        <v>0</v>
      </c>
      <c r="C71" s="144" t="str">
        <f t="shared" ref="C71:AC71" si="46">C49</f>
        <v>1</v>
      </c>
      <c r="D71" s="144" t="str">
        <f t="shared" si="46"/>
        <v>0</v>
      </c>
      <c r="E71" s="89" t="str">
        <f t="shared" si="46"/>
        <v>1</v>
      </c>
      <c r="F71" s="89" t="str">
        <f t="shared" si="46"/>
        <v>1</v>
      </c>
      <c r="G71" s="89" t="str">
        <f t="shared" si="46"/>
        <v>0</v>
      </c>
      <c r="H71" s="89" t="str">
        <f t="shared" si="46"/>
        <v>0</v>
      </c>
      <c r="I71" s="89" t="str">
        <f t="shared" si="46"/>
        <v>0</v>
      </c>
      <c r="J71" s="89" t="str">
        <f t="shared" si="46"/>
        <v>0</v>
      </c>
      <c r="K71" s="89" t="str">
        <f t="shared" si="46"/>
        <v>1</v>
      </c>
      <c r="L71" s="144" t="str">
        <f t="shared" si="46"/>
        <v>1</v>
      </c>
      <c r="M71" s="144" t="str">
        <f t="shared" si="46"/>
        <v>1</v>
      </c>
      <c r="N71" s="144" t="str">
        <f t="shared" si="46"/>
        <v>1</v>
      </c>
      <c r="O71" s="144" t="str">
        <f t="shared" si="46"/>
        <v>0</v>
      </c>
      <c r="P71" s="144" t="str">
        <f t="shared" si="46"/>
        <v>0</v>
      </c>
      <c r="Q71" s="144" t="str">
        <f t="shared" si="46"/>
        <v>0</v>
      </c>
      <c r="R71" s="144" t="str">
        <f t="shared" si="46"/>
        <v>0</v>
      </c>
      <c r="S71" s="89" t="str">
        <f t="shared" si="46"/>
        <v>0</v>
      </c>
      <c r="T71" s="89" t="str">
        <f t="shared" si="46"/>
        <v>0</v>
      </c>
      <c r="U71" s="89" t="str">
        <f t="shared" si="46"/>
        <v>0</v>
      </c>
      <c r="V71" s="89" t="str">
        <f t="shared" si="46"/>
        <v>0</v>
      </c>
      <c r="W71" s="89" t="str">
        <f t="shared" si="46"/>
        <v>1</v>
      </c>
      <c r="X71" s="89" t="str">
        <f t="shared" si="46"/>
        <v>1</v>
      </c>
      <c r="Y71" s="89" t="str">
        <f t="shared" si="46"/>
        <v>0</v>
      </c>
      <c r="Z71" s="144" t="str">
        <f t="shared" si="46"/>
        <v>0</v>
      </c>
      <c r="AA71" s="144" t="str">
        <f t="shared" si="46"/>
        <v>1</v>
      </c>
      <c r="AB71" s="144" t="str">
        <f t="shared" si="46"/>
        <v>1</v>
      </c>
      <c r="AC71" s="144" t="str">
        <f t="shared" si="46"/>
        <v>1</v>
      </c>
      <c r="AD71" s="144" t="str">
        <f>B50</f>
        <v>0</v>
      </c>
      <c r="AE71" s="144" t="str">
        <f t="shared" ref="AE71:BE71" si="47">C50</f>
        <v>1</v>
      </c>
      <c r="AF71" s="144" t="str">
        <f t="shared" si="47"/>
        <v>0</v>
      </c>
      <c r="AG71" s="89" t="str">
        <f t="shared" si="47"/>
        <v>0</v>
      </c>
      <c r="AH71" s="89" t="str">
        <f t="shared" si="47"/>
        <v>0</v>
      </c>
      <c r="AI71" s="89" t="str">
        <f t="shared" si="47"/>
        <v>1</v>
      </c>
      <c r="AJ71" s="89" t="str">
        <f t="shared" si="47"/>
        <v>1</v>
      </c>
      <c r="AK71" s="89" t="str">
        <f t="shared" si="47"/>
        <v>0</v>
      </c>
      <c r="AL71" s="89" t="str">
        <f t="shared" si="47"/>
        <v>0</v>
      </c>
      <c r="AM71" s="89" t="str">
        <f t="shared" si="47"/>
        <v>1</v>
      </c>
      <c r="AN71" s="144" t="str">
        <f t="shared" si="47"/>
        <v>1</v>
      </c>
      <c r="AO71" s="144" t="str">
        <f t="shared" si="47"/>
        <v>1</v>
      </c>
      <c r="AP71" s="144" t="str">
        <f t="shared" si="47"/>
        <v>1</v>
      </c>
      <c r="AQ71" s="144" t="str">
        <f t="shared" si="47"/>
        <v>1</v>
      </c>
      <c r="AR71" s="144" t="str">
        <f t="shared" si="47"/>
        <v>1</v>
      </c>
      <c r="AS71" s="144" t="str">
        <f t="shared" si="47"/>
        <v>0</v>
      </c>
      <c r="AT71" s="144" t="str">
        <f t="shared" si="47"/>
        <v>0</v>
      </c>
      <c r="AU71" s="89" t="str">
        <f t="shared" si="47"/>
        <v>0</v>
      </c>
      <c r="AV71" s="89" t="str">
        <f t="shared" si="47"/>
        <v>0</v>
      </c>
      <c r="AW71" s="89" t="str">
        <f t="shared" si="47"/>
        <v>1</v>
      </c>
      <c r="AX71" s="89" t="str">
        <f t="shared" si="47"/>
        <v>1</v>
      </c>
      <c r="AY71" s="89" t="str">
        <f t="shared" si="47"/>
        <v>0</v>
      </c>
      <c r="AZ71" s="89" t="str">
        <f t="shared" si="47"/>
        <v>0</v>
      </c>
      <c r="BA71" s="89" t="str">
        <f t="shared" si="47"/>
        <v>1</v>
      </c>
      <c r="BB71" s="144" t="str">
        <f t="shared" si="47"/>
        <v>1</v>
      </c>
      <c r="BC71" s="144" t="str">
        <f t="shared" si="47"/>
        <v>1</v>
      </c>
      <c r="BD71" s="144" t="str">
        <f t="shared" si="47"/>
        <v>1</v>
      </c>
      <c r="BE71" s="144" t="str">
        <f t="shared" si="47"/>
        <v>1</v>
      </c>
    </row>
    <row r="72" spans="1:57" ht="18">
      <c r="A72" s="102" t="s">
        <v>333</v>
      </c>
      <c r="B72" s="145" t="str">
        <f>B52</f>
        <v>0</v>
      </c>
      <c r="C72" s="89" t="str">
        <f t="shared" ref="C72:AC72" si="48">C52</f>
        <v>1</v>
      </c>
      <c r="D72" s="89" t="str">
        <f t="shared" si="48"/>
        <v>1</v>
      </c>
      <c r="E72" s="89" t="str">
        <f t="shared" si="48"/>
        <v>0</v>
      </c>
      <c r="F72" s="89" t="str">
        <f t="shared" si="48"/>
        <v>0</v>
      </c>
      <c r="G72" s="89" t="str">
        <f t="shared" si="48"/>
        <v>0</v>
      </c>
      <c r="H72" s="89" t="str">
        <f t="shared" si="48"/>
        <v>0</v>
      </c>
      <c r="I72" s="89" t="str">
        <f t="shared" si="48"/>
        <v>1</v>
      </c>
      <c r="J72" s="144" t="str">
        <f t="shared" si="48"/>
        <v>1</v>
      </c>
      <c r="K72" s="144" t="str">
        <f t="shared" si="48"/>
        <v>1</v>
      </c>
      <c r="L72" s="144" t="str">
        <f t="shared" si="48"/>
        <v>1</v>
      </c>
      <c r="M72" s="144" t="str">
        <f t="shared" si="48"/>
        <v>0</v>
      </c>
      <c r="N72" s="144" t="str">
        <f t="shared" si="48"/>
        <v>0</v>
      </c>
      <c r="O72" s="144" t="str">
        <f t="shared" si="48"/>
        <v>0</v>
      </c>
      <c r="P72" s="144" t="str">
        <f t="shared" si="48"/>
        <v>0</v>
      </c>
      <c r="Q72" s="89" t="str">
        <f t="shared" si="48"/>
        <v>0</v>
      </c>
      <c r="R72" s="89" t="str">
        <f t="shared" si="48"/>
        <v>0</v>
      </c>
      <c r="S72" s="89" t="str">
        <f t="shared" si="48"/>
        <v>0</v>
      </c>
      <c r="T72" s="89" t="str">
        <f t="shared" si="48"/>
        <v>0</v>
      </c>
      <c r="U72" s="89" t="str">
        <f t="shared" si="48"/>
        <v>1</v>
      </c>
      <c r="V72" s="89" t="str">
        <f t="shared" si="48"/>
        <v>1</v>
      </c>
      <c r="W72" s="89" t="str">
        <f t="shared" si="48"/>
        <v>0</v>
      </c>
      <c r="X72" s="144" t="str">
        <f t="shared" si="48"/>
        <v>0</v>
      </c>
      <c r="Y72" s="144" t="str">
        <f t="shared" si="48"/>
        <v>1</v>
      </c>
      <c r="Z72" s="144" t="str">
        <f t="shared" si="48"/>
        <v>1</v>
      </c>
      <c r="AA72" s="144" t="str">
        <f t="shared" si="48"/>
        <v>1</v>
      </c>
      <c r="AB72" s="144" t="str">
        <f t="shared" si="48"/>
        <v>0</v>
      </c>
      <c r="AC72" s="144" t="str">
        <f t="shared" si="48"/>
        <v>1</v>
      </c>
      <c r="AD72" s="144" t="str">
        <f>B53</f>
        <v>0</v>
      </c>
      <c r="AE72" s="89" t="str">
        <f t="shared" ref="AE72:BE72" si="49">C53</f>
        <v>0</v>
      </c>
      <c r="AF72" s="89" t="str">
        <f t="shared" si="49"/>
        <v>0</v>
      </c>
      <c r="AG72" s="89" t="str">
        <f t="shared" si="49"/>
        <v>1</v>
      </c>
      <c r="AH72" s="89" t="str">
        <f t="shared" si="49"/>
        <v>1</v>
      </c>
      <c r="AI72" s="89" t="str">
        <f t="shared" si="49"/>
        <v>0</v>
      </c>
      <c r="AJ72" s="89" t="str">
        <f t="shared" si="49"/>
        <v>0</v>
      </c>
      <c r="AK72" s="89" t="str">
        <f t="shared" si="49"/>
        <v>1</v>
      </c>
      <c r="AL72" s="144" t="str">
        <f t="shared" si="49"/>
        <v>1</v>
      </c>
      <c r="AM72" s="144" t="str">
        <f t="shared" si="49"/>
        <v>1</v>
      </c>
      <c r="AN72" s="144" t="str">
        <f t="shared" si="49"/>
        <v>1</v>
      </c>
      <c r="AO72" s="144" t="str">
        <f t="shared" si="49"/>
        <v>1</v>
      </c>
      <c r="AP72" s="144" t="str">
        <f t="shared" si="49"/>
        <v>1</v>
      </c>
      <c r="AQ72" s="144" t="str">
        <f t="shared" si="49"/>
        <v>0</v>
      </c>
      <c r="AR72" s="144" t="str">
        <f t="shared" si="49"/>
        <v>0</v>
      </c>
      <c r="AS72" s="89" t="str">
        <f t="shared" si="49"/>
        <v>0</v>
      </c>
      <c r="AT72" s="89" t="str">
        <f t="shared" si="49"/>
        <v>0</v>
      </c>
      <c r="AU72" s="89" t="str">
        <f t="shared" si="49"/>
        <v>1</v>
      </c>
      <c r="AV72" s="89" t="str">
        <f t="shared" si="49"/>
        <v>1</v>
      </c>
      <c r="AW72" s="89" t="str">
        <f t="shared" si="49"/>
        <v>0</v>
      </c>
      <c r="AX72" s="89" t="str">
        <f t="shared" si="49"/>
        <v>0</v>
      </c>
      <c r="AY72" s="89" t="str">
        <f t="shared" si="49"/>
        <v>1</v>
      </c>
      <c r="AZ72" s="144" t="str">
        <f t="shared" si="49"/>
        <v>1</v>
      </c>
      <c r="BA72" s="144" t="str">
        <f t="shared" si="49"/>
        <v>1</v>
      </c>
      <c r="BB72" s="144" t="str">
        <f t="shared" si="49"/>
        <v>1</v>
      </c>
      <c r="BC72" s="144" t="str">
        <f t="shared" si="49"/>
        <v>1</v>
      </c>
      <c r="BD72" s="144" t="str">
        <f t="shared" si="49"/>
        <v>0</v>
      </c>
      <c r="BE72" s="144" t="str">
        <f t="shared" si="49"/>
        <v>1</v>
      </c>
    </row>
    <row r="73" spans="1:57" ht="18.75" thickBot="1">
      <c r="A73" s="103" t="s">
        <v>316</v>
      </c>
      <c r="B73" s="146" t="str">
        <f>B55</f>
        <v>1</v>
      </c>
      <c r="C73" s="147" t="str">
        <f t="shared" ref="C73:AC73" si="50">C55</f>
        <v>1</v>
      </c>
      <c r="D73" s="147" t="str">
        <f t="shared" si="50"/>
        <v>0</v>
      </c>
      <c r="E73" s="147" t="str">
        <f t="shared" si="50"/>
        <v>0</v>
      </c>
      <c r="F73" s="147" t="str">
        <f t="shared" si="50"/>
        <v>0</v>
      </c>
      <c r="G73" s="147" t="str">
        <f t="shared" si="50"/>
        <v>0</v>
      </c>
      <c r="H73" s="147" t="str">
        <f t="shared" si="50"/>
        <v>1</v>
      </c>
      <c r="I73" s="148" t="str">
        <f t="shared" si="50"/>
        <v>1</v>
      </c>
      <c r="J73" s="148" t="str">
        <f t="shared" si="50"/>
        <v>1</v>
      </c>
      <c r="K73" s="148" t="str">
        <f t="shared" si="50"/>
        <v>1</v>
      </c>
      <c r="L73" s="148" t="str">
        <f t="shared" si="50"/>
        <v>0</v>
      </c>
      <c r="M73" s="148" t="str">
        <f t="shared" si="50"/>
        <v>0</v>
      </c>
      <c r="N73" s="148" t="str">
        <f t="shared" si="50"/>
        <v>0</v>
      </c>
      <c r="O73" s="148" t="str">
        <f t="shared" si="50"/>
        <v>0</v>
      </c>
      <c r="P73" s="147" t="str">
        <f t="shared" si="50"/>
        <v>0</v>
      </c>
      <c r="Q73" s="147" t="str">
        <f t="shared" si="50"/>
        <v>0</v>
      </c>
      <c r="R73" s="147" t="str">
        <f t="shared" si="50"/>
        <v>0</v>
      </c>
      <c r="S73" s="147" t="str">
        <f t="shared" si="50"/>
        <v>0</v>
      </c>
      <c r="T73" s="147" t="str">
        <f t="shared" si="50"/>
        <v>1</v>
      </c>
      <c r="U73" s="147" t="str">
        <f t="shared" si="50"/>
        <v>1</v>
      </c>
      <c r="V73" s="147" t="str">
        <f t="shared" si="50"/>
        <v>0</v>
      </c>
      <c r="W73" s="148" t="str">
        <f t="shared" si="50"/>
        <v>0</v>
      </c>
      <c r="X73" s="148" t="str">
        <f t="shared" si="50"/>
        <v>1</v>
      </c>
      <c r="Y73" s="148" t="str">
        <f t="shared" si="50"/>
        <v>1</v>
      </c>
      <c r="Z73" s="148" t="str">
        <f t="shared" si="50"/>
        <v>1</v>
      </c>
      <c r="AA73" s="148" t="str">
        <f t="shared" si="50"/>
        <v>0</v>
      </c>
      <c r="AB73" s="148" t="str">
        <f t="shared" si="50"/>
        <v>1</v>
      </c>
      <c r="AC73" s="148" t="str">
        <f t="shared" si="50"/>
        <v>0</v>
      </c>
      <c r="AD73" s="147" t="str">
        <f>B56</f>
        <v>0</v>
      </c>
      <c r="AE73" s="147" t="str">
        <f t="shared" ref="AE73:BE73" si="51">C56</f>
        <v>0</v>
      </c>
      <c r="AF73" s="147" t="str">
        <f t="shared" si="51"/>
        <v>1</v>
      </c>
      <c r="AG73" s="147" t="str">
        <f t="shared" si="51"/>
        <v>1</v>
      </c>
      <c r="AH73" s="147" t="str">
        <f t="shared" si="51"/>
        <v>0</v>
      </c>
      <c r="AI73" s="147" t="str">
        <f t="shared" si="51"/>
        <v>0</v>
      </c>
      <c r="AJ73" s="147" t="str">
        <f t="shared" si="51"/>
        <v>1</v>
      </c>
      <c r="AK73" s="148" t="str">
        <f t="shared" si="51"/>
        <v>1</v>
      </c>
      <c r="AL73" s="148" t="str">
        <f t="shared" si="51"/>
        <v>1</v>
      </c>
      <c r="AM73" s="148" t="str">
        <f t="shared" si="51"/>
        <v>1</v>
      </c>
      <c r="AN73" s="148" t="str">
        <f t="shared" si="51"/>
        <v>1</v>
      </c>
      <c r="AO73" s="148" t="str">
        <f t="shared" si="51"/>
        <v>1</v>
      </c>
      <c r="AP73" s="148" t="str">
        <f t="shared" si="51"/>
        <v>0</v>
      </c>
      <c r="AQ73" s="148" t="str">
        <f t="shared" si="51"/>
        <v>0</v>
      </c>
      <c r="AR73" s="147" t="str">
        <f t="shared" si="51"/>
        <v>0</v>
      </c>
      <c r="AS73" s="147" t="str">
        <f t="shared" si="51"/>
        <v>0</v>
      </c>
      <c r="AT73" s="147" t="str">
        <f t="shared" si="51"/>
        <v>1</v>
      </c>
      <c r="AU73" s="147" t="str">
        <f t="shared" si="51"/>
        <v>1</v>
      </c>
      <c r="AV73" s="147" t="str">
        <f t="shared" si="51"/>
        <v>0</v>
      </c>
      <c r="AW73" s="147" t="str">
        <f t="shared" si="51"/>
        <v>0</v>
      </c>
      <c r="AX73" s="89" t="str">
        <f t="shared" si="51"/>
        <v>1</v>
      </c>
      <c r="AY73" s="144" t="str">
        <f t="shared" si="51"/>
        <v>1</v>
      </c>
      <c r="AZ73" s="144" t="str">
        <f t="shared" si="51"/>
        <v>1</v>
      </c>
      <c r="BA73" s="144" t="str">
        <f t="shared" si="51"/>
        <v>1</v>
      </c>
      <c r="BB73" s="144" t="str">
        <f t="shared" si="51"/>
        <v>1</v>
      </c>
      <c r="BC73" s="144" t="str">
        <f t="shared" si="51"/>
        <v>0</v>
      </c>
      <c r="BD73" s="144" t="str">
        <f t="shared" si="51"/>
        <v>1</v>
      </c>
      <c r="BE73" s="144" t="str">
        <f t="shared" si="51"/>
        <v>0</v>
      </c>
    </row>
    <row r="74" spans="1:57" ht="16.5" thickBot="1">
      <c r="A74" s="402" t="s">
        <v>125</v>
      </c>
      <c r="B74" s="403"/>
      <c r="C74" s="403"/>
      <c r="D74" s="403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3"/>
      <c r="AI74" s="403"/>
      <c r="AJ74" s="403"/>
      <c r="AK74" s="403"/>
      <c r="AL74" s="403"/>
      <c r="AM74" s="403"/>
      <c r="AN74" s="403"/>
      <c r="AO74" s="403"/>
      <c r="AP74" s="403"/>
      <c r="AQ74" s="403"/>
      <c r="AR74" s="403"/>
      <c r="AS74" s="403"/>
      <c r="AT74" s="403"/>
      <c r="AU74" s="403"/>
      <c r="AV74" s="403"/>
      <c r="AW74" s="404"/>
    </row>
    <row r="75" spans="1:57" ht="18">
      <c r="A75" s="107" t="s">
        <v>317</v>
      </c>
      <c r="B75" s="104" t="str">
        <f>HLOOKUP(B$3,$B$1:$BE$73,58,FALSE)</f>
        <v>0</v>
      </c>
      <c r="C75" s="74" t="str">
        <f t="shared" ref="C75:AW75" si="52">HLOOKUP(C$3,$B$1:$BE$73,58,FALSE)</f>
        <v>0</v>
      </c>
      <c r="D75" s="74" t="str">
        <f t="shared" si="52"/>
        <v>0</v>
      </c>
      <c r="E75" s="74" t="str">
        <f t="shared" si="52"/>
        <v>1</v>
      </c>
      <c r="F75" s="74" t="str">
        <f t="shared" si="52"/>
        <v>1</v>
      </c>
      <c r="G75" s="74" t="str">
        <f t="shared" si="52"/>
        <v>0</v>
      </c>
      <c r="H75" s="75" t="str">
        <f t="shared" si="52"/>
        <v>0</v>
      </c>
      <c r="I75" s="75" t="str">
        <f t="shared" si="52"/>
        <v>1</v>
      </c>
      <c r="J75" s="75" t="str">
        <f t="shared" si="52"/>
        <v>0</v>
      </c>
      <c r="K75" s="75" t="str">
        <f t="shared" si="52"/>
        <v>1</v>
      </c>
      <c r="L75" s="75" t="str">
        <f t="shared" si="52"/>
        <v>0</v>
      </c>
      <c r="M75" s="75" t="str">
        <f t="shared" si="52"/>
        <v>0</v>
      </c>
      <c r="N75" s="74" t="str">
        <f t="shared" si="52"/>
        <v>1</v>
      </c>
      <c r="O75" s="74" t="str">
        <f t="shared" si="52"/>
        <v>1</v>
      </c>
      <c r="P75" s="74" t="str">
        <f t="shared" si="52"/>
        <v>0</v>
      </c>
      <c r="Q75" s="74" t="str">
        <f t="shared" si="52"/>
        <v>0</v>
      </c>
      <c r="R75" s="74" t="str">
        <f t="shared" si="52"/>
        <v>1</v>
      </c>
      <c r="S75" s="74" t="str">
        <f t="shared" si="52"/>
        <v>1</v>
      </c>
      <c r="T75" s="75" t="str">
        <f t="shared" si="52"/>
        <v>0</v>
      </c>
      <c r="U75" s="75" t="str">
        <f t="shared" si="52"/>
        <v>1</v>
      </c>
      <c r="V75" s="75" t="str">
        <f t="shared" si="52"/>
        <v>0</v>
      </c>
      <c r="W75" s="75" t="str">
        <f t="shared" si="52"/>
        <v>0</v>
      </c>
      <c r="X75" s="75" t="str">
        <f t="shared" si="52"/>
        <v>0</v>
      </c>
      <c r="Y75" s="75" t="str">
        <f t="shared" si="52"/>
        <v>0</v>
      </c>
      <c r="Z75" s="74" t="str">
        <f t="shared" si="52"/>
        <v>0</v>
      </c>
      <c r="AA75" s="74" t="str">
        <f t="shared" si="52"/>
        <v>1</v>
      </c>
      <c r="AB75" s="74" t="str">
        <f t="shared" si="52"/>
        <v>1</v>
      </c>
      <c r="AC75" s="74" t="str">
        <f t="shared" si="52"/>
        <v>1</v>
      </c>
      <c r="AD75" s="74" t="str">
        <f t="shared" si="52"/>
        <v>0</v>
      </c>
      <c r="AE75" s="74" t="str">
        <f t="shared" si="52"/>
        <v>0</v>
      </c>
      <c r="AF75" s="75" t="str">
        <f t="shared" si="52"/>
        <v>1</v>
      </c>
      <c r="AG75" s="75" t="str">
        <f t="shared" si="52"/>
        <v>0</v>
      </c>
      <c r="AH75" s="75" t="str">
        <f t="shared" si="52"/>
        <v>1</v>
      </c>
      <c r="AI75" s="75" t="str">
        <f t="shared" si="52"/>
        <v>1</v>
      </c>
      <c r="AJ75" s="75" t="str">
        <f t="shared" si="52"/>
        <v>0</v>
      </c>
      <c r="AK75" s="75" t="str">
        <f t="shared" si="52"/>
        <v>1</v>
      </c>
      <c r="AL75" s="74" t="str">
        <f t="shared" si="52"/>
        <v>1</v>
      </c>
      <c r="AM75" s="74" t="str">
        <f t="shared" si="52"/>
        <v>1</v>
      </c>
      <c r="AN75" s="74" t="str">
        <f t="shared" si="52"/>
        <v>1</v>
      </c>
      <c r="AO75" s="74" t="str">
        <f t="shared" si="52"/>
        <v>0</v>
      </c>
      <c r="AP75" s="74" t="str">
        <f t="shared" si="52"/>
        <v>1</v>
      </c>
      <c r="AQ75" s="74" t="str">
        <f t="shared" si="52"/>
        <v>0</v>
      </c>
      <c r="AR75" s="75" t="str">
        <f t="shared" si="52"/>
        <v>0</v>
      </c>
      <c r="AS75" s="75" t="str">
        <f t="shared" si="52"/>
        <v>0</v>
      </c>
      <c r="AT75" s="75" t="str">
        <f t="shared" si="52"/>
        <v>1</v>
      </c>
      <c r="AU75" s="75" t="str">
        <f t="shared" si="52"/>
        <v>1</v>
      </c>
      <c r="AV75" s="75" t="str">
        <f t="shared" si="52"/>
        <v>0</v>
      </c>
      <c r="AW75" s="95" t="str">
        <f t="shared" si="52"/>
        <v>0</v>
      </c>
    </row>
    <row r="76" spans="1:57" ht="19.5">
      <c r="A76" s="108" t="s">
        <v>318</v>
      </c>
      <c r="B76" s="105" t="str">
        <f>HLOOKUP(B$3,$B$1:$BE$73,59,FALSE)</f>
        <v>0</v>
      </c>
      <c r="C76" s="27" t="str">
        <f t="shared" ref="C76:AW76" si="53">HLOOKUP(C$3,$B$1:$BE$73,59,FALSE)</f>
        <v>1</v>
      </c>
      <c r="D76" s="27" t="str">
        <f t="shared" si="53"/>
        <v>0</v>
      </c>
      <c r="E76" s="27" t="str">
        <f t="shared" si="53"/>
        <v>0</v>
      </c>
      <c r="F76" s="27" t="str">
        <f t="shared" si="53"/>
        <v>0</v>
      </c>
      <c r="G76" s="27" t="str">
        <f t="shared" si="53"/>
        <v>1</v>
      </c>
      <c r="H76" s="28" t="str">
        <f t="shared" si="53"/>
        <v>0</v>
      </c>
      <c r="I76" s="28" t="str">
        <f t="shared" si="53"/>
        <v>1</v>
      </c>
      <c r="J76" s="28" t="str">
        <f t="shared" si="53"/>
        <v>0</v>
      </c>
      <c r="K76" s="28" t="str">
        <f t="shared" si="53"/>
        <v>1</v>
      </c>
      <c r="L76" s="28" t="str">
        <f t="shared" si="53"/>
        <v>1</v>
      </c>
      <c r="M76" s="28" t="str">
        <f t="shared" si="53"/>
        <v>0</v>
      </c>
      <c r="N76" s="27" t="str">
        <f t="shared" si="53"/>
        <v>1</v>
      </c>
      <c r="O76" s="27" t="str">
        <f t="shared" si="53"/>
        <v>0</v>
      </c>
      <c r="P76" s="27" t="str">
        <f t="shared" si="53"/>
        <v>0</v>
      </c>
      <c r="Q76" s="27" t="str">
        <f t="shared" si="53"/>
        <v>0</v>
      </c>
      <c r="R76" s="27" t="str">
        <f t="shared" si="53"/>
        <v>0</v>
      </c>
      <c r="S76" s="27" t="str">
        <f t="shared" si="53"/>
        <v>1</v>
      </c>
      <c r="T76" s="28" t="str">
        <f t="shared" si="53"/>
        <v>0</v>
      </c>
      <c r="U76" s="28" t="str">
        <f t="shared" si="53"/>
        <v>1</v>
      </c>
      <c r="V76" s="28" t="str">
        <f t="shared" si="53"/>
        <v>1</v>
      </c>
      <c r="W76" s="28" t="str">
        <f t="shared" si="53"/>
        <v>0</v>
      </c>
      <c r="X76" s="28" t="str">
        <f t="shared" si="53"/>
        <v>0</v>
      </c>
      <c r="Y76" s="28" t="str">
        <f t="shared" si="53"/>
        <v>0</v>
      </c>
      <c r="Z76" s="27" t="str">
        <f t="shared" si="53"/>
        <v>0</v>
      </c>
      <c r="AA76" s="27" t="str">
        <f t="shared" si="53"/>
        <v>0</v>
      </c>
      <c r="AB76" s="27" t="str">
        <f t="shared" si="53"/>
        <v>0</v>
      </c>
      <c r="AC76" s="27" t="str">
        <f t="shared" si="53"/>
        <v>1</v>
      </c>
      <c r="AD76" s="27" t="str">
        <f t="shared" si="53"/>
        <v>1</v>
      </c>
      <c r="AE76" s="27" t="str">
        <f t="shared" si="53"/>
        <v>0</v>
      </c>
      <c r="AF76" s="28" t="str">
        <f t="shared" si="53"/>
        <v>1</v>
      </c>
      <c r="AG76" s="28" t="str">
        <f t="shared" si="53"/>
        <v>0</v>
      </c>
      <c r="AH76" s="28" t="str">
        <f t="shared" si="53"/>
        <v>1</v>
      </c>
      <c r="AI76" s="28" t="str">
        <f t="shared" si="53"/>
        <v>0</v>
      </c>
      <c r="AJ76" s="28" t="str">
        <f t="shared" si="53"/>
        <v>1</v>
      </c>
      <c r="AK76" s="28" t="str">
        <f t="shared" si="53"/>
        <v>1</v>
      </c>
      <c r="AL76" s="27" t="str">
        <f t="shared" si="53"/>
        <v>1</v>
      </c>
      <c r="AM76" s="27" t="str">
        <f t="shared" si="53"/>
        <v>1</v>
      </c>
      <c r="AN76" s="27" t="str">
        <f t="shared" si="53"/>
        <v>0</v>
      </c>
      <c r="AO76" s="27" t="str">
        <f t="shared" si="53"/>
        <v>0</v>
      </c>
      <c r="AP76" s="27" t="str">
        <f t="shared" si="53"/>
        <v>1</v>
      </c>
      <c r="AQ76" s="27" t="str">
        <f t="shared" si="53"/>
        <v>1</v>
      </c>
      <c r="AR76" s="28" t="str">
        <f t="shared" si="53"/>
        <v>0</v>
      </c>
      <c r="AS76" s="28" t="str">
        <f t="shared" si="53"/>
        <v>0</v>
      </c>
      <c r="AT76" s="28" t="str">
        <f t="shared" si="53"/>
        <v>1</v>
      </c>
      <c r="AU76" s="28" t="str">
        <f t="shared" si="53"/>
        <v>1</v>
      </c>
      <c r="AV76" s="28" t="str">
        <f t="shared" si="53"/>
        <v>1</v>
      </c>
      <c r="AW76" s="90" t="str">
        <f t="shared" si="53"/>
        <v>0</v>
      </c>
      <c r="AZ76" s="193"/>
      <c r="BA76" s="193"/>
      <c r="BB76" s="193"/>
      <c r="BC76" s="193"/>
      <c r="BD76" s="193"/>
      <c r="BE76" s="193"/>
    </row>
    <row r="77" spans="1:57" ht="18">
      <c r="A77" s="108" t="s">
        <v>319</v>
      </c>
      <c r="B77" s="105" t="str">
        <f>HLOOKUP(B$3,$B$1:$BE$73,60,FALSE)</f>
        <v>0</v>
      </c>
      <c r="C77" s="27" t="str">
        <f t="shared" ref="C77:AW77" si="54">HLOOKUP(C$3,$B$1:$BE$73,60,FALSE)</f>
        <v>0</v>
      </c>
      <c r="D77" s="27" t="str">
        <f t="shared" si="54"/>
        <v>0</v>
      </c>
      <c r="E77" s="27" t="str">
        <f t="shared" si="54"/>
        <v>0</v>
      </c>
      <c r="F77" s="27" t="str">
        <f t="shared" si="54"/>
        <v>0</v>
      </c>
      <c r="G77" s="27" t="str">
        <f t="shared" si="54"/>
        <v>1</v>
      </c>
      <c r="H77" s="28" t="str">
        <f t="shared" si="54"/>
        <v>1</v>
      </c>
      <c r="I77" s="28" t="str">
        <f t="shared" si="54"/>
        <v>0</v>
      </c>
      <c r="J77" s="28" t="str">
        <f t="shared" si="54"/>
        <v>1</v>
      </c>
      <c r="K77" s="28" t="str">
        <f t="shared" si="54"/>
        <v>1</v>
      </c>
      <c r="L77" s="28" t="str">
        <f t="shared" si="54"/>
        <v>1</v>
      </c>
      <c r="M77" s="28" t="str">
        <f t="shared" si="54"/>
        <v>0</v>
      </c>
      <c r="N77" s="27" t="str">
        <f t="shared" si="54"/>
        <v>1</v>
      </c>
      <c r="O77" s="27" t="str">
        <f t="shared" si="54"/>
        <v>1</v>
      </c>
      <c r="P77" s="27" t="str">
        <f t="shared" si="54"/>
        <v>0</v>
      </c>
      <c r="Q77" s="27" t="str">
        <f t="shared" si="54"/>
        <v>1</v>
      </c>
      <c r="R77" s="27" t="str">
        <f t="shared" si="54"/>
        <v>1</v>
      </c>
      <c r="S77" s="27" t="str">
        <f t="shared" si="54"/>
        <v>0</v>
      </c>
      <c r="T77" s="28" t="str">
        <f t="shared" si="54"/>
        <v>1</v>
      </c>
      <c r="U77" s="28" t="str">
        <f t="shared" si="54"/>
        <v>0</v>
      </c>
      <c r="V77" s="28" t="str">
        <f t="shared" si="54"/>
        <v>0</v>
      </c>
      <c r="W77" s="28" t="str">
        <f t="shared" si="54"/>
        <v>1</v>
      </c>
      <c r="X77" s="28" t="str">
        <f t="shared" si="54"/>
        <v>0</v>
      </c>
      <c r="Y77" s="28" t="str">
        <f t="shared" si="54"/>
        <v>0</v>
      </c>
      <c r="Z77" s="27" t="str">
        <f t="shared" si="54"/>
        <v>1</v>
      </c>
      <c r="AA77" s="27" t="str">
        <f t="shared" si="54"/>
        <v>0</v>
      </c>
      <c r="AB77" s="27" t="str">
        <f t="shared" si="54"/>
        <v>1</v>
      </c>
      <c r="AC77" s="27" t="str">
        <f t="shared" si="54"/>
        <v>0</v>
      </c>
      <c r="AD77" s="27" t="str">
        <f t="shared" si="54"/>
        <v>1</v>
      </c>
      <c r="AE77" s="27" t="str">
        <f t="shared" si="54"/>
        <v>1</v>
      </c>
      <c r="AF77" s="28" t="str">
        <f t="shared" si="54"/>
        <v>0</v>
      </c>
      <c r="AG77" s="28" t="str">
        <f t="shared" si="54"/>
        <v>0</v>
      </c>
      <c r="AH77" s="28" t="str">
        <f t="shared" si="54"/>
        <v>1</v>
      </c>
      <c r="AI77" s="28" t="str">
        <f t="shared" si="54"/>
        <v>1</v>
      </c>
      <c r="AJ77" s="28" t="str">
        <f t="shared" si="54"/>
        <v>1</v>
      </c>
      <c r="AK77" s="28" t="str">
        <f t="shared" si="54"/>
        <v>1</v>
      </c>
      <c r="AL77" s="27" t="str">
        <f t="shared" si="54"/>
        <v>0</v>
      </c>
      <c r="AM77" s="27" t="str">
        <f t="shared" si="54"/>
        <v>1</v>
      </c>
      <c r="AN77" s="27" t="str">
        <f t="shared" si="54"/>
        <v>0</v>
      </c>
      <c r="AO77" s="27" t="str">
        <f t="shared" si="54"/>
        <v>1</v>
      </c>
      <c r="AP77" s="27" t="str">
        <f t="shared" si="54"/>
        <v>1</v>
      </c>
      <c r="AQ77" s="27" t="str">
        <f t="shared" si="54"/>
        <v>0</v>
      </c>
      <c r="AR77" s="28" t="str">
        <f t="shared" si="54"/>
        <v>1</v>
      </c>
      <c r="AS77" s="28" t="str">
        <f t="shared" si="54"/>
        <v>1</v>
      </c>
      <c r="AT77" s="28" t="str">
        <f t="shared" si="54"/>
        <v>0</v>
      </c>
      <c r="AU77" s="28" t="str">
        <f t="shared" si="54"/>
        <v>1</v>
      </c>
      <c r="AV77" s="28" t="str">
        <f t="shared" si="54"/>
        <v>0</v>
      </c>
      <c r="AW77" s="90" t="str">
        <f t="shared" si="54"/>
        <v>1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1</v>
      </c>
      <c r="C78" s="27" t="str">
        <f t="shared" ref="C78:AW78" si="55">HLOOKUP(C$3,$B$1:$BE$73,61,FALSE)</f>
        <v>1</v>
      </c>
      <c r="D78" s="27" t="str">
        <f t="shared" si="55"/>
        <v>0</v>
      </c>
      <c r="E78" s="27" t="str">
        <f t="shared" si="55"/>
        <v>1</v>
      </c>
      <c r="F78" s="27" t="str">
        <f t="shared" si="55"/>
        <v>1</v>
      </c>
      <c r="G78" s="27" t="str">
        <f t="shared" si="55"/>
        <v>0</v>
      </c>
      <c r="H78" s="28" t="str">
        <f t="shared" si="55"/>
        <v>1</v>
      </c>
      <c r="I78" s="28" t="str">
        <f t="shared" si="55"/>
        <v>0</v>
      </c>
      <c r="J78" s="28" t="str">
        <f t="shared" si="55"/>
        <v>0</v>
      </c>
      <c r="K78" s="28" t="str">
        <f t="shared" si="55"/>
        <v>0</v>
      </c>
      <c r="L78" s="28" t="str">
        <f t="shared" si="55"/>
        <v>1</v>
      </c>
      <c r="M78" s="28" t="str">
        <f t="shared" si="55"/>
        <v>0</v>
      </c>
      <c r="N78" s="27" t="str">
        <f t="shared" si="55"/>
        <v>1</v>
      </c>
      <c r="O78" s="27" t="str">
        <f t="shared" si="55"/>
        <v>1</v>
      </c>
      <c r="P78" s="27" t="str">
        <f t="shared" si="55"/>
        <v>0</v>
      </c>
      <c r="Q78" s="27" t="str">
        <f t="shared" si="55"/>
        <v>1</v>
      </c>
      <c r="R78" s="27" t="str">
        <f t="shared" si="55"/>
        <v>0</v>
      </c>
      <c r="S78" s="27" t="str">
        <f t="shared" si="55"/>
        <v>0</v>
      </c>
      <c r="T78" s="28" t="str">
        <f t="shared" si="55"/>
        <v>0</v>
      </c>
      <c r="U78" s="28" t="str">
        <f t="shared" si="55"/>
        <v>0</v>
      </c>
      <c r="V78" s="28" t="str">
        <f t="shared" si="55"/>
        <v>0</v>
      </c>
      <c r="W78" s="28" t="str">
        <f t="shared" si="55"/>
        <v>0</v>
      </c>
      <c r="X78" s="28" t="str">
        <f t="shared" si="55"/>
        <v>1</v>
      </c>
      <c r="Y78" s="28" t="str">
        <f t="shared" si="55"/>
        <v>1</v>
      </c>
      <c r="Z78" s="27" t="str">
        <f t="shared" si="55"/>
        <v>0</v>
      </c>
      <c r="AA78" s="27" t="str">
        <f t="shared" si="55"/>
        <v>0</v>
      </c>
      <c r="AB78" s="27" t="str">
        <f t="shared" si="55"/>
        <v>1</v>
      </c>
      <c r="AC78" s="27" t="str">
        <f t="shared" si="55"/>
        <v>0</v>
      </c>
      <c r="AD78" s="27" t="str">
        <f t="shared" si="55"/>
        <v>1</v>
      </c>
      <c r="AE78" s="27" t="str">
        <f t="shared" si="55"/>
        <v>0</v>
      </c>
      <c r="AF78" s="28" t="str">
        <f t="shared" si="55"/>
        <v>1</v>
      </c>
      <c r="AG78" s="28" t="str">
        <f t="shared" si="55"/>
        <v>1</v>
      </c>
      <c r="AH78" s="28" t="str">
        <f t="shared" si="55"/>
        <v>0</v>
      </c>
      <c r="AI78" s="28" t="str">
        <f t="shared" si="55"/>
        <v>1</v>
      </c>
      <c r="AJ78" s="28" t="str">
        <f t="shared" si="55"/>
        <v>1</v>
      </c>
      <c r="AK78" s="28" t="str">
        <f t="shared" si="55"/>
        <v>0</v>
      </c>
      <c r="AL78" s="27" t="str">
        <f t="shared" si="55"/>
        <v>1</v>
      </c>
      <c r="AM78" s="27" t="str">
        <f t="shared" si="55"/>
        <v>1</v>
      </c>
      <c r="AN78" s="27" t="str">
        <f t="shared" si="55"/>
        <v>1</v>
      </c>
      <c r="AO78" s="27" t="str">
        <f t="shared" si="55"/>
        <v>0</v>
      </c>
      <c r="AP78" s="27" t="str">
        <f t="shared" si="55"/>
        <v>1</v>
      </c>
      <c r="AQ78" s="27" t="str">
        <f t="shared" si="55"/>
        <v>1</v>
      </c>
      <c r="AR78" s="28" t="str">
        <f t="shared" si="55"/>
        <v>1</v>
      </c>
      <c r="AS78" s="28" t="str">
        <f t="shared" si="55"/>
        <v>0</v>
      </c>
      <c r="AT78" s="28" t="str">
        <f t="shared" si="55"/>
        <v>0</v>
      </c>
      <c r="AU78" s="28" t="str">
        <f t="shared" si="55"/>
        <v>0</v>
      </c>
      <c r="AV78" s="28" t="str">
        <f t="shared" si="55"/>
        <v>1</v>
      </c>
      <c r="AW78" s="90" t="str">
        <f t="shared" si="55"/>
        <v>1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56">HLOOKUP(C$3,$B$1:$BE$73,62,FALSE)</f>
        <v>1</v>
      </c>
      <c r="D79" s="27" t="str">
        <f t="shared" si="56"/>
        <v>1</v>
      </c>
      <c r="E79" s="27" t="str">
        <f t="shared" si="56"/>
        <v>0</v>
      </c>
      <c r="F79" s="27" t="str">
        <f t="shared" si="56"/>
        <v>1</v>
      </c>
      <c r="G79" s="27" t="str">
        <f t="shared" si="56"/>
        <v>0</v>
      </c>
      <c r="H79" s="28" t="str">
        <f t="shared" si="56"/>
        <v>0</v>
      </c>
      <c r="I79" s="28" t="str">
        <f t="shared" si="56"/>
        <v>1</v>
      </c>
      <c r="J79" s="28" t="str">
        <f t="shared" si="56"/>
        <v>1</v>
      </c>
      <c r="K79" s="28" t="str">
        <f t="shared" si="56"/>
        <v>0</v>
      </c>
      <c r="L79" s="28" t="str">
        <f t="shared" si="56"/>
        <v>1</v>
      </c>
      <c r="M79" s="28" t="str">
        <f t="shared" si="56"/>
        <v>0</v>
      </c>
      <c r="N79" s="27" t="str">
        <f t="shared" si="56"/>
        <v>0</v>
      </c>
      <c r="O79" s="27" t="str">
        <f t="shared" si="56"/>
        <v>1</v>
      </c>
      <c r="P79" s="27" t="str">
        <f t="shared" si="56"/>
        <v>1</v>
      </c>
      <c r="Q79" s="27" t="str">
        <f t="shared" si="56"/>
        <v>0</v>
      </c>
      <c r="R79" s="27" t="str">
        <f t="shared" si="56"/>
        <v>0</v>
      </c>
      <c r="S79" s="27" t="str">
        <f t="shared" si="56"/>
        <v>0</v>
      </c>
      <c r="T79" s="28" t="str">
        <f t="shared" si="56"/>
        <v>1</v>
      </c>
      <c r="U79" s="28" t="str">
        <f t="shared" si="56"/>
        <v>0</v>
      </c>
      <c r="V79" s="28" t="str">
        <f t="shared" si="56"/>
        <v>1</v>
      </c>
      <c r="W79" s="28" t="str">
        <f t="shared" si="56"/>
        <v>0</v>
      </c>
      <c r="X79" s="28" t="str">
        <f t="shared" si="56"/>
        <v>0</v>
      </c>
      <c r="Y79" s="28" t="str">
        <f t="shared" si="56"/>
        <v>1</v>
      </c>
      <c r="Z79" s="27" t="str">
        <f t="shared" si="56"/>
        <v>1</v>
      </c>
      <c r="AA79" s="27" t="str">
        <f t="shared" si="56"/>
        <v>1</v>
      </c>
      <c r="AB79" s="27" t="str">
        <f t="shared" si="56"/>
        <v>1</v>
      </c>
      <c r="AC79" s="27" t="str">
        <f t="shared" si="56"/>
        <v>1</v>
      </c>
      <c r="AD79" s="27" t="str">
        <f t="shared" si="56"/>
        <v>1</v>
      </c>
      <c r="AE79" s="27" t="str">
        <f t="shared" si="56"/>
        <v>1</v>
      </c>
      <c r="AF79" s="28" t="str">
        <f t="shared" si="56"/>
        <v>1</v>
      </c>
      <c r="AG79" s="28" t="str">
        <f t="shared" si="56"/>
        <v>0</v>
      </c>
      <c r="AH79" s="28" t="str">
        <f t="shared" si="56"/>
        <v>1</v>
      </c>
      <c r="AI79" s="28" t="str">
        <f t="shared" si="56"/>
        <v>1</v>
      </c>
      <c r="AJ79" s="28" t="str">
        <f t="shared" si="56"/>
        <v>0</v>
      </c>
      <c r="AK79" s="28" t="str">
        <f t="shared" si="56"/>
        <v>0</v>
      </c>
      <c r="AL79" s="27" t="str">
        <f t="shared" si="56"/>
        <v>1</v>
      </c>
      <c r="AM79" s="27" t="str">
        <f t="shared" si="56"/>
        <v>0</v>
      </c>
      <c r="AN79" s="27" t="str">
        <f t="shared" si="56"/>
        <v>0</v>
      </c>
      <c r="AO79" s="27" t="str">
        <f t="shared" si="56"/>
        <v>1</v>
      </c>
      <c r="AP79" s="27" t="str">
        <f t="shared" si="56"/>
        <v>0</v>
      </c>
      <c r="AQ79" s="27" t="str">
        <f t="shared" si="56"/>
        <v>0</v>
      </c>
      <c r="AR79" s="28" t="str">
        <f t="shared" si="56"/>
        <v>0</v>
      </c>
      <c r="AS79" s="28" t="str">
        <f t="shared" si="56"/>
        <v>1</v>
      </c>
      <c r="AT79" s="28" t="str">
        <f t="shared" si="56"/>
        <v>0</v>
      </c>
      <c r="AU79" s="28" t="str">
        <f t="shared" si="56"/>
        <v>0</v>
      </c>
      <c r="AV79" s="28" t="str">
        <f t="shared" si="56"/>
        <v>1</v>
      </c>
      <c r="AW79" s="90" t="str">
        <f t="shared" si="56"/>
        <v>1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1</v>
      </c>
      <c r="C80" s="27" t="str">
        <f t="shared" ref="C80:AW80" si="57">HLOOKUP(C$3,$B$1:$BE$73,63,FALSE)</f>
        <v>1</v>
      </c>
      <c r="D80" s="27" t="str">
        <f t="shared" si="57"/>
        <v>0</v>
      </c>
      <c r="E80" s="27" t="str">
        <f t="shared" si="57"/>
        <v>0</v>
      </c>
      <c r="F80" s="27" t="str">
        <f t="shared" si="57"/>
        <v>0</v>
      </c>
      <c r="G80" s="27" t="str">
        <f t="shared" si="57"/>
        <v>0</v>
      </c>
      <c r="H80" s="28" t="str">
        <f t="shared" si="57"/>
        <v>0</v>
      </c>
      <c r="I80" s="28" t="str">
        <f t="shared" si="57"/>
        <v>1</v>
      </c>
      <c r="J80" s="28" t="str">
        <f t="shared" si="57"/>
        <v>1</v>
      </c>
      <c r="K80" s="28" t="str">
        <f t="shared" si="57"/>
        <v>0</v>
      </c>
      <c r="L80" s="28" t="str">
        <f t="shared" si="57"/>
        <v>0</v>
      </c>
      <c r="M80" s="28" t="str">
        <f t="shared" si="57"/>
        <v>1</v>
      </c>
      <c r="N80" s="27" t="str">
        <f t="shared" si="57"/>
        <v>0</v>
      </c>
      <c r="O80" s="27" t="str">
        <f t="shared" si="57"/>
        <v>1</v>
      </c>
      <c r="P80" s="27" t="str">
        <f t="shared" si="57"/>
        <v>0</v>
      </c>
      <c r="Q80" s="27" t="str">
        <f t="shared" si="57"/>
        <v>0</v>
      </c>
      <c r="R80" s="27" t="str">
        <f t="shared" si="57"/>
        <v>1</v>
      </c>
      <c r="S80" s="27" t="str">
        <f t="shared" si="57"/>
        <v>0</v>
      </c>
      <c r="T80" s="28" t="str">
        <f t="shared" si="57"/>
        <v>0</v>
      </c>
      <c r="U80" s="28" t="str">
        <f t="shared" si="57"/>
        <v>0</v>
      </c>
      <c r="V80" s="28" t="str">
        <f t="shared" si="57"/>
        <v>1</v>
      </c>
      <c r="W80" s="28" t="str">
        <f t="shared" si="57"/>
        <v>1</v>
      </c>
      <c r="X80" s="28" t="str">
        <f t="shared" si="57"/>
        <v>1</v>
      </c>
      <c r="Y80" s="28" t="str">
        <f t="shared" si="57"/>
        <v>0</v>
      </c>
      <c r="Z80" s="27" t="str">
        <f t="shared" si="57"/>
        <v>1</v>
      </c>
      <c r="AA80" s="27" t="str">
        <f t="shared" si="57"/>
        <v>0</v>
      </c>
      <c r="AB80" s="27" t="str">
        <f t="shared" si="57"/>
        <v>0</v>
      </c>
      <c r="AC80" s="27" t="str">
        <f t="shared" si="57"/>
        <v>0</v>
      </c>
      <c r="AD80" s="27" t="str">
        <f t="shared" si="57"/>
        <v>0</v>
      </c>
      <c r="AE80" s="27" t="str">
        <f t="shared" si="57"/>
        <v>1</v>
      </c>
      <c r="AF80" s="28" t="str">
        <f t="shared" si="57"/>
        <v>1</v>
      </c>
      <c r="AG80" s="28" t="str">
        <f t="shared" si="57"/>
        <v>1</v>
      </c>
      <c r="AH80" s="28" t="str">
        <f t="shared" si="57"/>
        <v>0</v>
      </c>
      <c r="AI80" s="28" t="str">
        <f t="shared" si="57"/>
        <v>1</v>
      </c>
      <c r="AJ80" s="28" t="str">
        <f t="shared" si="57"/>
        <v>0</v>
      </c>
      <c r="AK80" s="28" t="str">
        <f t="shared" si="57"/>
        <v>0</v>
      </c>
      <c r="AL80" s="27" t="str">
        <f t="shared" si="57"/>
        <v>0</v>
      </c>
      <c r="AM80" s="27" t="str">
        <f t="shared" si="57"/>
        <v>1</v>
      </c>
      <c r="AN80" s="27" t="str">
        <f t="shared" si="57"/>
        <v>1</v>
      </c>
      <c r="AO80" s="27" t="str">
        <f t="shared" si="57"/>
        <v>1</v>
      </c>
      <c r="AP80" s="27" t="str">
        <f t="shared" si="57"/>
        <v>0</v>
      </c>
      <c r="AQ80" s="27" t="str">
        <f t="shared" si="57"/>
        <v>1</v>
      </c>
      <c r="AR80" s="28" t="str">
        <f t="shared" si="57"/>
        <v>0</v>
      </c>
      <c r="AS80" s="28" t="str">
        <f t="shared" si="57"/>
        <v>1</v>
      </c>
      <c r="AT80" s="28" t="str">
        <f t="shared" si="57"/>
        <v>1</v>
      </c>
      <c r="AU80" s="28" t="str">
        <f t="shared" si="57"/>
        <v>1</v>
      </c>
      <c r="AV80" s="28" t="str">
        <f t="shared" si="57"/>
        <v>1</v>
      </c>
      <c r="AW80" s="90" t="str">
        <f t="shared" si="57"/>
        <v>0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0</v>
      </c>
      <c r="C81" s="27" t="str">
        <f t="shared" ref="C81:AW81" si="58">HLOOKUP(C$3,$B$1:$BE$73,64,FALSE)</f>
        <v>1</v>
      </c>
      <c r="D81" s="27" t="str">
        <f t="shared" si="58"/>
        <v>1</v>
      </c>
      <c r="E81" s="27" t="str">
        <f t="shared" si="58"/>
        <v>1</v>
      </c>
      <c r="F81" s="27" t="str">
        <f t="shared" si="58"/>
        <v>0</v>
      </c>
      <c r="G81" s="27" t="str">
        <f t="shared" si="58"/>
        <v>0</v>
      </c>
      <c r="H81" s="28" t="str">
        <f t="shared" si="58"/>
        <v>0</v>
      </c>
      <c r="I81" s="28" t="str">
        <f t="shared" si="58"/>
        <v>0</v>
      </c>
      <c r="J81" s="28" t="str">
        <f t="shared" si="58"/>
        <v>1</v>
      </c>
      <c r="K81" s="28" t="str">
        <f t="shared" si="58"/>
        <v>0</v>
      </c>
      <c r="L81" s="28" t="str">
        <f t="shared" si="58"/>
        <v>0</v>
      </c>
      <c r="M81" s="28" t="str">
        <f t="shared" si="58"/>
        <v>0</v>
      </c>
      <c r="N81" s="27" t="str">
        <f t="shared" si="58"/>
        <v>1</v>
      </c>
      <c r="O81" s="27" t="str">
        <f t="shared" si="58"/>
        <v>0</v>
      </c>
      <c r="P81" s="27" t="str">
        <f t="shared" si="58"/>
        <v>1</v>
      </c>
      <c r="Q81" s="27" t="str">
        <f t="shared" si="58"/>
        <v>0</v>
      </c>
      <c r="R81" s="27" t="str">
        <f t="shared" si="58"/>
        <v>1</v>
      </c>
      <c r="S81" s="27" t="str">
        <f t="shared" si="58"/>
        <v>1</v>
      </c>
      <c r="T81" s="28" t="str">
        <f t="shared" si="58"/>
        <v>0</v>
      </c>
      <c r="U81" s="28" t="str">
        <f t="shared" si="58"/>
        <v>1</v>
      </c>
      <c r="V81" s="28" t="str">
        <f t="shared" si="58"/>
        <v>0</v>
      </c>
      <c r="W81" s="28" t="str">
        <f t="shared" si="58"/>
        <v>0</v>
      </c>
      <c r="X81" s="28" t="str">
        <f t="shared" si="58"/>
        <v>1</v>
      </c>
      <c r="Y81" s="28" t="str">
        <f t="shared" si="58"/>
        <v>0</v>
      </c>
      <c r="Z81" s="27" t="str">
        <f t="shared" si="58"/>
        <v>1</v>
      </c>
      <c r="AA81" s="27" t="str">
        <f t="shared" si="58"/>
        <v>1</v>
      </c>
      <c r="AB81" s="27" t="str">
        <f t="shared" si="58"/>
        <v>0</v>
      </c>
      <c r="AC81" s="27" t="str">
        <f t="shared" si="58"/>
        <v>1</v>
      </c>
      <c r="AD81" s="27" t="str">
        <f t="shared" si="58"/>
        <v>1</v>
      </c>
      <c r="AE81" s="27" t="str">
        <f t="shared" si="58"/>
        <v>1</v>
      </c>
      <c r="AF81" s="28" t="str">
        <f t="shared" si="58"/>
        <v>0</v>
      </c>
      <c r="AG81" s="28" t="str">
        <f t="shared" si="58"/>
        <v>1</v>
      </c>
      <c r="AH81" s="28" t="str">
        <f t="shared" si="58"/>
        <v>1</v>
      </c>
      <c r="AI81" s="28" t="str">
        <f t="shared" si="58"/>
        <v>0</v>
      </c>
      <c r="AJ81" s="28" t="str">
        <f t="shared" si="58"/>
        <v>1</v>
      </c>
      <c r="AK81" s="28" t="str">
        <f t="shared" si="58"/>
        <v>1</v>
      </c>
      <c r="AL81" s="27" t="str">
        <f t="shared" si="58"/>
        <v>0</v>
      </c>
      <c r="AM81" s="27" t="str">
        <f t="shared" si="58"/>
        <v>0</v>
      </c>
      <c r="AN81" s="27" t="str">
        <f t="shared" si="58"/>
        <v>1</v>
      </c>
      <c r="AO81" s="27" t="str">
        <f t="shared" si="58"/>
        <v>1</v>
      </c>
      <c r="AP81" s="27" t="str">
        <f t="shared" si="58"/>
        <v>1</v>
      </c>
      <c r="AQ81" s="27" t="str">
        <f t="shared" si="58"/>
        <v>1</v>
      </c>
      <c r="AR81" s="28" t="str">
        <f t="shared" si="58"/>
        <v>0</v>
      </c>
      <c r="AS81" s="28" t="str">
        <f t="shared" si="58"/>
        <v>0</v>
      </c>
      <c r="AT81" s="28" t="str">
        <f t="shared" si="58"/>
        <v>0</v>
      </c>
      <c r="AU81" s="28" t="str">
        <f t="shared" si="58"/>
        <v>0</v>
      </c>
      <c r="AV81" s="28" t="str">
        <f t="shared" si="58"/>
        <v>0</v>
      </c>
      <c r="AW81" s="90" t="str">
        <f t="shared" si="58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0</v>
      </c>
      <c r="C82" s="27" t="str">
        <f t="shared" ref="C82:AW82" si="59">HLOOKUP(C$3,$B$1:$BE$73,65,FALSE)</f>
        <v>0</v>
      </c>
      <c r="D82" s="27" t="str">
        <f t="shared" si="59"/>
        <v>1</v>
      </c>
      <c r="E82" s="27" t="str">
        <f t="shared" si="59"/>
        <v>1</v>
      </c>
      <c r="F82" s="27" t="str">
        <f t="shared" si="59"/>
        <v>0</v>
      </c>
      <c r="G82" s="27" t="str">
        <f t="shared" si="59"/>
        <v>1</v>
      </c>
      <c r="H82" s="28" t="str">
        <f t="shared" si="59"/>
        <v>0</v>
      </c>
      <c r="I82" s="28" t="str">
        <f t="shared" si="59"/>
        <v>0</v>
      </c>
      <c r="J82" s="28" t="str">
        <f t="shared" si="59"/>
        <v>1</v>
      </c>
      <c r="K82" s="28" t="str">
        <f t="shared" si="59"/>
        <v>1</v>
      </c>
      <c r="L82" s="28" t="str">
        <f t="shared" si="59"/>
        <v>1</v>
      </c>
      <c r="M82" s="28" t="str">
        <f t="shared" si="59"/>
        <v>1</v>
      </c>
      <c r="N82" s="27" t="str">
        <f t="shared" si="59"/>
        <v>1</v>
      </c>
      <c r="O82" s="27" t="str">
        <f t="shared" si="59"/>
        <v>0</v>
      </c>
      <c r="P82" s="27" t="str">
        <f t="shared" si="59"/>
        <v>0</v>
      </c>
      <c r="Q82" s="27" t="str">
        <f t="shared" si="59"/>
        <v>0</v>
      </c>
      <c r="R82" s="27" t="str">
        <f t="shared" si="59"/>
        <v>0</v>
      </c>
      <c r="S82" s="27" t="str">
        <f t="shared" si="59"/>
        <v>0</v>
      </c>
      <c r="T82" s="28" t="str">
        <f t="shared" si="59"/>
        <v>1</v>
      </c>
      <c r="U82" s="28" t="str">
        <f t="shared" si="59"/>
        <v>0</v>
      </c>
      <c r="V82" s="28" t="str">
        <f t="shared" si="59"/>
        <v>0</v>
      </c>
      <c r="W82" s="28" t="str">
        <f t="shared" si="59"/>
        <v>0</v>
      </c>
      <c r="X82" s="28" t="str">
        <f t="shared" si="59"/>
        <v>1</v>
      </c>
      <c r="Y82" s="28" t="str">
        <f t="shared" si="59"/>
        <v>0</v>
      </c>
      <c r="Z82" s="27" t="str">
        <f t="shared" si="59"/>
        <v>1</v>
      </c>
      <c r="AA82" s="27" t="str">
        <f t="shared" si="59"/>
        <v>1</v>
      </c>
      <c r="AB82" s="27" t="str">
        <f t="shared" si="59"/>
        <v>1</v>
      </c>
      <c r="AC82" s="27" t="str">
        <f t="shared" si="59"/>
        <v>1</v>
      </c>
      <c r="AD82" s="27" t="str">
        <f t="shared" si="59"/>
        <v>0</v>
      </c>
      <c r="AE82" s="27" t="str">
        <f t="shared" si="59"/>
        <v>0</v>
      </c>
      <c r="AF82" s="28" t="str">
        <f t="shared" si="59"/>
        <v>0</v>
      </c>
      <c r="AG82" s="28" t="str">
        <f t="shared" si="59"/>
        <v>0</v>
      </c>
      <c r="AH82" s="28" t="str">
        <f t="shared" si="59"/>
        <v>1</v>
      </c>
      <c r="AI82" s="28" t="str">
        <f t="shared" si="59"/>
        <v>1</v>
      </c>
      <c r="AJ82" s="28" t="str">
        <f t="shared" si="59"/>
        <v>0</v>
      </c>
      <c r="AK82" s="28" t="str">
        <f t="shared" si="59"/>
        <v>0</v>
      </c>
      <c r="AL82" s="27" t="str">
        <f t="shared" si="59"/>
        <v>0</v>
      </c>
      <c r="AM82" s="27" t="str">
        <f t="shared" si="59"/>
        <v>1</v>
      </c>
      <c r="AN82" s="27" t="str">
        <f t="shared" si="59"/>
        <v>1</v>
      </c>
      <c r="AO82" s="27" t="str">
        <f t="shared" si="59"/>
        <v>0</v>
      </c>
      <c r="AP82" s="27" t="str">
        <f t="shared" si="59"/>
        <v>0</v>
      </c>
      <c r="AQ82" s="27" t="str">
        <f t="shared" si="59"/>
        <v>1</v>
      </c>
      <c r="AR82" s="28" t="str">
        <f t="shared" si="59"/>
        <v>1</v>
      </c>
      <c r="AS82" s="28" t="str">
        <f t="shared" si="59"/>
        <v>0</v>
      </c>
      <c r="AT82" s="28" t="str">
        <f t="shared" si="59"/>
        <v>1</v>
      </c>
      <c r="AU82" s="28" t="str">
        <f t="shared" si="59"/>
        <v>1</v>
      </c>
      <c r="AV82" s="28" t="str">
        <f t="shared" si="59"/>
        <v>0</v>
      </c>
      <c r="AW82" s="90" t="str">
        <f t="shared" si="59"/>
        <v>1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1</v>
      </c>
      <c r="C83" s="27" t="str">
        <f t="shared" ref="C83:AW83" si="60">HLOOKUP(C$3,$B$1:$BE$73,66,FALSE)</f>
        <v>0</v>
      </c>
      <c r="D83" s="27" t="str">
        <f t="shared" si="60"/>
        <v>0</v>
      </c>
      <c r="E83" s="27" t="str">
        <f t="shared" si="60"/>
        <v>0</v>
      </c>
      <c r="F83" s="27" t="str">
        <f t="shared" si="60"/>
        <v>0</v>
      </c>
      <c r="G83" s="27" t="str">
        <f t="shared" si="60"/>
        <v>1</v>
      </c>
      <c r="H83" s="28" t="str">
        <f t="shared" si="60"/>
        <v>0</v>
      </c>
      <c r="I83" s="28" t="str">
        <f t="shared" si="60"/>
        <v>0</v>
      </c>
      <c r="J83" s="28" t="str">
        <f t="shared" si="60"/>
        <v>1</v>
      </c>
      <c r="K83" s="28" t="str">
        <f t="shared" si="60"/>
        <v>0</v>
      </c>
      <c r="L83" s="28" t="str">
        <f t="shared" si="60"/>
        <v>1</v>
      </c>
      <c r="M83" s="28" t="str">
        <f t="shared" si="60"/>
        <v>1</v>
      </c>
      <c r="N83" s="27" t="str">
        <f t="shared" si="60"/>
        <v>1</v>
      </c>
      <c r="O83" s="27" t="str">
        <f t="shared" si="60"/>
        <v>0</v>
      </c>
      <c r="P83" s="27" t="str">
        <f t="shared" si="60"/>
        <v>1</v>
      </c>
      <c r="Q83" s="27" t="str">
        <f t="shared" si="60"/>
        <v>1</v>
      </c>
      <c r="R83" s="27" t="str">
        <f t="shared" si="60"/>
        <v>0</v>
      </c>
      <c r="S83" s="27" t="str">
        <f t="shared" si="60"/>
        <v>1</v>
      </c>
      <c r="T83" s="28" t="str">
        <f t="shared" si="60"/>
        <v>0</v>
      </c>
      <c r="U83" s="28" t="str">
        <f t="shared" si="60"/>
        <v>0</v>
      </c>
      <c r="V83" s="28" t="str">
        <f t="shared" si="60"/>
        <v>0</v>
      </c>
      <c r="W83" s="28" t="str">
        <f t="shared" si="60"/>
        <v>1</v>
      </c>
      <c r="X83" s="28" t="str">
        <f t="shared" si="60"/>
        <v>0</v>
      </c>
      <c r="Y83" s="28" t="str">
        <f t="shared" si="60"/>
        <v>0</v>
      </c>
      <c r="Z83" s="27" t="str">
        <f t="shared" si="60"/>
        <v>0</v>
      </c>
      <c r="AA83" s="27" t="str">
        <f t="shared" si="60"/>
        <v>1</v>
      </c>
      <c r="AB83" s="27" t="str">
        <f t="shared" si="60"/>
        <v>1</v>
      </c>
      <c r="AC83" s="27" t="str">
        <f t="shared" si="60"/>
        <v>1</v>
      </c>
      <c r="AD83" s="27" t="str">
        <f t="shared" si="60"/>
        <v>0</v>
      </c>
      <c r="AE83" s="27" t="str">
        <f t="shared" si="60"/>
        <v>0</v>
      </c>
      <c r="AF83" s="28" t="str">
        <f t="shared" si="60"/>
        <v>1</v>
      </c>
      <c r="AG83" s="28" t="str">
        <f t="shared" si="60"/>
        <v>1</v>
      </c>
      <c r="AH83" s="28" t="str">
        <f t="shared" si="60"/>
        <v>1</v>
      </c>
      <c r="AI83" s="28" t="str">
        <f t="shared" si="60"/>
        <v>1</v>
      </c>
      <c r="AJ83" s="28" t="str">
        <f t="shared" si="60"/>
        <v>0</v>
      </c>
      <c r="AK83" s="28" t="str">
        <f t="shared" si="60"/>
        <v>1</v>
      </c>
      <c r="AL83" s="27" t="str">
        <f t="shared" si="60"/>
        <v>1</v>
      </c>
      <c r="AM83" s="27" t="str">
        <f t="shared" si="60"/>
        <v>1</v>
      </c>
      <c r="AN83" s="27" t="str">
        <f t="shared" si="60"/>
        <v>0</v>
      </c>
      <c r="AO83" s="27" t="str">
        <f t="shared" si="60"/>
        <v>0</v>
      </c>
      <c r="AP83" s="27" t="str">
        <f t="shared" si="60"/>
        <v>1</v>
      </c>
      <c r="AQ83" s="27" t="str">
        <f t="shared" si="60"/>
        <v>1</v>
      </c>
      <c r="AR83" s="28" t="str">
        <f t="shared" si="60"/>
        <v>0</v>
      </c>
      <c r="AS83" s="28" t="str">
        <f t="shared" si="60"/>
        <v>0</v>
      </c>
      <c r="AT83" s="28" t="str">
        <f t="shared" si="60"/>
        <v>1</v>
      </c>
      <c r="AU83" s="28" t="str">
        <f t="shared" si="60"/>
        <v>1</v>
      </c>
      <c r="AV83" s="28" t="str">
        <f t="shared" si="60"/>
        <v>0</v>
      </c>
      <c r="AW83" s="90" t="str">
        <f t="shared" si="60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61">HLOOKUP(C$3,$B$1:$BE$73,67,FALSE)</f>
        <v>0</v>
      </c>
      <c r="D84" s="27" t="str">
        <f t="shared" si="61"/>
        <v>0</v>
      </c>
      <c r="E84" s="27" t="str">
        <f t="shared" si="61"/>
        <v>0</v>
      </c>
      <c r="F84" s="27" t="str">
        <f t="shared" si="61"/>
        <v>0</v>
      </c>
      <c r="G84" s="27" t="str">
        <f t="shared" si="61"/>
        <v>0</v>
      </c>
      <c r="H84" s="28" t="str">
        <f t="shared" si="61"/>
        <v>1</v>
      </c>
      <c r="I84" s="28" t="str">
        <f t="shared" si="61"/>
        <v>0</v>
      </c>
      <c r="J84" s="28" t="str">
        <f t="shared" si="61"/>
        <v>0</v>
      </c>
      <c r="K84" s="28" t="str">
        <f t="shared" si="61"/>
        <v>1</v>
      </c>
      <c r="L84" s="28" t="str">
        <f t="shared" si="61"/>
        <v>1</v>
      </c>
      <c r="M84" s="28" t="str">
        <f t="shared" si="61"/>
        <v>1</v>
      </c>
      <c r="N84" s="27" t="str">
        <f t="shared" si="61"/>
        <v>0</v>
      </c>
      <c r="O84" s="27" t="str">
        <f t="shared" si="61"/>
        <v>1</v>
      </c>
      <c r="P84" s="27" t="str">
        <f t="shared" si="61"/>
        <v>1</v>
      </c>
      <c r="Q84" s="27" t="str">
        <f t="shared" si="61"/>
        <v>0</v>
      </c>
      <c r="R84" s="27" t="str">
        <f t="shared" si="61"/>
        <v>0</v>
      </c>
      <c r="S84" s="27" t="str">
        <f t="shared" si="61"/>
        <v>1</v>
      </c>
      <c r="T84" s="28" t="str">
        <f t="shared" si="61"/>
        <v>0</v>
      </c>
      <c r="U84" s="28" t="str">
        <f t="shared" si="61"/>
        <v>1</v>
      </c>
      <c r="V84" s="28" t="str">
        <f t="shared" si="61"/>
        <v>0</v>
      </c>
      <c r="W84" s="28" t="str">
        <f t="shared" si="61"/>
        <v>1</v>
      </c>
      <c r="X84" s="28" t="str">
        <f t="shared" si="61"/>
        <v>1</v>
      </c>
      <c r="Y84" s="28" t="str">
        <f t="shared" si="61"/>
        <v>1</v>
      </c>
      <c r="Z84" s="27" t="str">
        <f t="shared" si="61"/>
        <v>0</v>
      </c>
      <c r="AA84" s="27" t="str">
        <f t="shared" si="61"/>
        <v>0</v>
      </c>
      <c r="AB84" s="27" t="str">
        <f t="shared" si="61"/>
        <v>0</v>
      </c>
      <c r="AC84" s="27" t="str">
        <f t="shared" si="61"/>
        <v>0</v>
      </c>
      <c r="AD84" s="27" t="str">
        <f t="shared" si="61"/>
        <v>1</v>
      </c>
      <c r="AE84" s="27" t="str">
        <f t="shared" si="61"/>
        <v>0</v>
      </c>
      <c r="AF84" s="28" t="str">
        <f t="shared" si="61"/>
        <v>0</v>
      </c>
      <c r="AG84" s="28" t="str">
        <f t="shared" si="61"/>
        <v>0</v>
      </c>
      <c r="AH84" s="28" t="str">
        <f t="shared" si="61"/>
        <v>1</v>
      </c>
      <c r="AI84" s="28" t="str">
        <f t="shared" si="61"/>
        <v>0</v>
      </c>
      <c r="AJ84" s="28" t="str">
        <f t="shared" si="61"/>
        <v>1</v>
      </c>
      <c r="AK84" s="28" t="str">
        <f t="shared" si="61"/>
        <v>1</v>
      </c>
      <c r="AL84" s="27" t="str">
        <f t="shared" si="61"/>
        <v>0</v>
      </c>
      <c r="AM84" s="27" t="str">
        <f t="shared" si="61"/>
        <v>1</v>
      </c>
      <c r="AN84" s="27" t="str">
        <f t="shared" si="61"/>
        <v>0</v>
      </c>
      <c r="AO84" s="27" t="str">
        <f t="shared" si="61"/>
        <v>1</v>
      </c>
      <c r="AP84" s="27" t="str">
        <f t="shared" si="61"/>
        <v>1</v>
      </c>
      <c r="AQ84" s="27" t="str">
        <f t="shared" si="61"/>
        <v>0</v>
      </c>
      <c r="AR84" s="28" t="str">
        <f t="shared" si="61"/>
        <v>1</v>
      </c>
      <c r="AS84" s="28" t="str">
        <f t="shared" si="61"/>
        <v>1</v>
      </c>
      <c r="AT84" s="28" t="str">
        <f t="shared" si="61"/>
        <v>1</v>
      </c>
      <c r="AU84" s="28" t="str">
        <f t="shared" si="61"/>
        <v>1</v>
      </c>
      <c r="AV84" s="28" t="str">
        <f t="shared" si="61"/>
        <v>1</v>
      </c>
      <c r="AW84" s="90" t="str">
        <f t="shared" si="61"/>
        <v>1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0</v>
      </c>
      <c r="C85" s="27" t="str">
        <f t="shared" ref="C85:AW85" si="62">HLOOKUP(C$3,$B$1:$BE$73,68,FALSE)</f>
        <v>1</v>
      </c>
      <c r="D85" s="27" t="str">
        <f t="shared" si="62"/>
        <v>1</v>
      </c>
      <c r="E85" s="27" t="str">
        <f t="shared" si="62"/>
        <v>0</v>
      </c>
      <c r="F85" s="27" t="str">
        <f t="shared" si="62"/>
        <v>1</v>
      </c>
      <c r="G85" s="27" t="str">
        <f t="shared" si="62"/>
        <v>1</v>
      </c>
      <c r="H85" s="28" t="str">
        <f t="shared" si="62"/>
        <v>0</v>
      </c>
      <c r="I85" s="28" t="str">
        <f t="shared" si="62"/>
        <v>1</v>
      </c>
      <c r="J85" s="28" t="str">
        <f t="shared" si="62"/>
        <v>0</v>
      </c>
      <c r="K85" s="28" t="str">
        <f t="shared" si="62"/>
        <v>1</v>
      </c>
      <c r="L85" s="28" t="str">
        <f t="shared" si="62"/>
        <v>0</v>
      </c>
      <c r="M85" s="28" t="str">
        <f t="shared" si="62"/>
        <v>1</v>
      </c>
      <c r="N85" s="27" t="str">
        <f t="shared" si="62"/>
        <v>0</v>
      </c>
      <c r="O85" s="27" t="str">
        <f t="shared" si="62"/>
        <v>1</v>
      </c>
      <c r="P85" s="27" t="str">
        <f t="shared" si="62"/>
        <v>0</v>
      </c>
      <c r="Q85" s="27" t="str">
        <f t="shared" si="62"/>
        <v>1</v>
      </c>
      <c r="R85" s="27" t="str">
        <f t="shared" si="62"/>
        <v>0</v>
      </c>
      <c r="S85" s="27" t="str">
        <f t="shared" si="62"/>
        <v>1</v>
      </c>
      <c r="T85" s="28" t="str">
        <f t="shared" si="62"/>
        <v>1</v>
      </c>
      <c r="U85" s="28" t="str">
        <f t="shared" si="62"/>
        <v>0</v>
      </c>
      <c r="V85" s="28" t="str">
        <f t="shared" si="62"/>
        <v>0</v>
      </c>
      <c r="W85" s="28" t="str">
        <f t="shared" si="62"/>
        <v>0</v>
      </c>
      <c r="X85" s="28" t="str">
        <f t="shared" si="62"/>
        <v>0</v>
      </c>
      <c r="Y85" s="28" t="str">
        <f t="shared" si="62"/>
        <v>0</v>
      </c>
      <c r="Z85" s="27" t="str">
        <f t="shared" si="62"/>
        <v>1</v>
      </c>
      <c r="AA85" s="27" t="str">
        <f t="shared" si="62"/>
        <v>0</v>
      </c>
      <c r="AB85" s="27" t="str">
        <f t="shared" si="62"/>
        <v>1</v>
      </c>
      <c r="AC85" s="27" t="str">
        <f t="shared" si="62"/>
        <v>0</v>
      </c>
      <c r="AD85" s="27" t="str">
        <f t="shared" si="62"/>
        <v>1</v>
      </c>
      <c r="AE85" s="27" t="str">
        <f t="shared" si="62"/>
        <v>1</v>
      </c>
      <c r="AF85" s="28" t="str">
        <f t="shared" si="62"/>
        <v>1</v>
      </c>
      <c r="AG85" s="28" t="str">
        <f t="shared" si="62"/>
        <v>1</v>
      </c>
      <c r="AH85" s="28" t="str">
        <f t="shared" si="62"/>
        <v>0</v>
      </c>
      <c r="AI85" s="28" t="str">
        <f t="shared" si="62"/>
        <v>1</v>
      </c>
      <c r="AJ85" s="28" t="str">
        <f t="shared" si="62"/>
        <v>1</v>
      </c>
      <c r="AK85" s="28" t="str">
        <f t="shared" si="62"/>
        <v>1</v>
      </c>
      <c r="AL85" s="27" t="str">
        <f t="shared" si="62"/>
        <v>1</v>
      </c>
      <c r="AM85" s="27" t="str">
        <f t="shared" si="62"/>
        <v>1</v>
      </c>
      <c r="AN85" s="27" t="str">
        <f t="shared" si="62"/>
        <v>0</v>
      </c>
      <c r="AO85" s="27" t="str">
        <f t="shared" si="62"/>
        <v>0</v>
      </c>
      <c r="AP85" s="27" t="str">
        <f t="shared" si="62"/>
        <v>1</v>
      </c>
      <c r="AQ85" s="27" t="str">
        <f t="shared" si="62"/>
        <v>0</v>
      </c>
      <c r="AR85" s="28" t="str">
        <f t="shared" si="62"/>
        <v>1</v>
      </c>
      <c r="AS85" s="28" t="str">
        <f t="shared" si="62"/>
        <v>0</v>
      </c>
      <c r="AT85" s="28" t="str">
        <f t="shared" si="62"/>
        <v>0</v>
      </c>
      <c r="AU85" s="28" t="str">
        <f t="shared" si="62"/>
        <v>1</v>
      </c>
      <c r="AV85" s="28" t="str">
        <f t="shared" si="62"/>
        <v>0</v>
      </c>
      <c r="AW85" s="90" t="str">
        <f t="shared" si="62"/>
        <v>1</v>
      </c>
    </row>
    <row r="86" spans="1:57" ht="18">
      <c r="A86" s="108" t="s">
        <v>328</v>
      </c>
      <c r="B86" s="105" t="str">
        <f>HLOOKUP(B$3,$B$1:$BE$73,69,FALSE)</f>
        <v>1</v>
      </c>
      <c r="C86" s="27" t="str">
        <f t="shared" ref="C86:AW86" si="63">HLOOKUP(C$3,$B$1:$BE$73,69,FALSE)</f>
        <v>1</v>
      </c>
      <c r="D86" s="27" t="str">
        <f t="shared" si="63"/>
        <v>0</v>
      </c>
      <c r="E86" s="27" t="str">
        <f t="shared" si="63"/>
        <v>0</v>
      </c>
      <c r="F86" s="27" t="str">
        <f t="shared" si="63"/>
        <v>0</v>
      </c>
      <c r="G86" s="27" t="str">
        <f t="shared" si="63"/>
        <v>0</v>
      </c>
      <c r="H86" s="28" t="str">
        <f t="shared" si="63"/>
        <v>1</v>
      </c>
      <c r="I86" s="28" t="str">
        <f t="shared" si="63"/>
        <v>0</v>
      </c>
      <c r="J86" s="28" t="str">
        <f t="shared" si="63"/>
        <v>1</v>
      </c>
      <c r="K86" s="28" t="str">
        <f t="shared" si="63"/>
        <v>1</v>
      </c>
      <c r="L86" s="28" t="str">
        <f t="shared" si="63"/>
        <v>0</v>
      </c>
      <c r="M86" s="28" t="str">
        <f t="shared" si="63"/>
        <v>0</v>
      </c>
      <c r="N86" s="27" t="str">
        <f t="shared" si="63"/>
        <v>0</v>
      </c>
      <c r="O86" s="27" t="str">
        <f t="shared" si="63"/>
        <v>0</v>
      </c>
      <c r="P86" s="27" t="str">
        <f t="shared" si="63"/>
        <v>0</v>
      </c>
      <c r="Q86" s="27" t="str">
        <f t="shared" si="63"/>
        <v>1</v>
      </c>
      <c r="R86" s="27" t="str">
        <f t="shared" si="63"/>
        <v>1</v>
      </c>
      <c r="S86" s="27" t="str">
        <f t="shared" si="63"/>
        <v>1</v>
      </c>
      <c r="T86" s="28" t="str">
        <f t="shared" si="63"/>
        <v>1</v>
      </c>
      <c r="U86" s="28" t="str">
        <f t="shared" si="63"/>
        <v>0</v>
      </c>
      <c r="V86" s="28" t="str">
        <f t="shared" si="63"/>
        <v>1</v>
      </c>
      <c r="W86" s="28" t="str">
        <f t="shared" si="63"/>
        <v>0</v>
      </c>
      <c r="X86" s="28" t="str">
        <f t="shared" si="63"/>
        <v>0</v>
      </c>
      <c r="Y86" s="28" t="str">
        <f t="shared" si="63"/>
        <v>1</v>
      </c>
      <c r="Z86" s="27" t="str">
        <f t="shared" si="63"/>
        <v>0</v>
      </c>
      <c r="AA86" s="27" t="str">
        <f t="shared" si="63"/>
        <v>1</v>
      </c>
      <c r="AB86" s="27" t="str">
        <f t="shared" si="63"/>
        <v>1</v>
      </c>
      <c r="AC86" s="27" t="str">
        <f t="shared" si="63"/>
        <v>0</v>
      </c>
      <c r="AD86" s="27" t="str">
        <f t="shared" si="63"/>
        <v>1</v>
      </c>
      <c r="AE86" s="27" t="str">
        <f t="shared" si="63"/>
        <v>0</v>
      </c>
      <c r="AF86" s="28" t="str">
        <f t="shared" si="63"/>
        <v>1</v>
      </c>
      <c r="AG86" s="28" t="str">
        <f t="shared" si="63"/>
        <v>0</v>
      </c>
      <c r="AH86" s="28" t="str">
        <f t="shared" si="63"/>
        <v>0</v>
      </c>
      <c r="AI86" s="28" t="str">
        <f t="shared" si="63"/>
        <v>1</v>
      </c>
      <c r="AJ86" s="28" t="str">
        <f t="shared" si="63"/>
        <v>0</v>
      </c>
      <c r="AK86" s="28" t="str">
        <f t="shared" si="63"/>
        <v>0</v>
      </c>
      <c r="AL86" s="27" t="str">
        <f t="shared" si="63"/>
        <v>1</v>
      </c>
      <c r="AM86" s="27" t="str">
        <f t="shared" si="63"/>
        <v>0</v>
      </c>
      <c r="AN86" s="27" t="str">
        <f t="shared" si="63"/>
        <v>1</v>
      </c>
      <c r="AO86" s="27" t="str">
        <f t="shared" si="63"/>
        <v>1</v>
      </c>
      <c r="AP86" s="27" t="str">
        <f t="shared" si="63"/>
        <v>1</v>
      </c>
      <c r="AQ86" s="27" t="str">
        <f t="shared" si="63"/>
        <v>1</v>
      </c>
      <c r="AR86" s="28" t="str">
        <f t="shared" si="63"/>
        <v>1</v>
      </c>
      <c r="AS86" s="28" t="str">
        <f t="shared" si="63"/>
        <v>1</v>
      </c>
      <c r="AT86" s="28" t="str">
        <f t="shared" si="63"/>
        <v>0</v>
      </c>
      <c r="AU86" s="28" t="str">
        <f t="shared" si="63"/>
        <v>0</v>
      </c>
      <c r="AV86" s="28" t="str">
        <f t="shared" si="63"/>
        <v>1</v>
      </c>
      <c r="AW86" s="90" t="str">
        <f t="shared" si="63"/>
        <v>1</v>
      </c>
    </row>
    <row r="87" spans="1:57" ht="18">
      <c r="A87" s="108" t="s">
        <v>329</v>
      </c>
      <c r="B87" s="105" t="str">
        <f>HLOOKUP(B$3,$B$1:$BE$73,70,FALSE)</f>
        <v>1</v>
      </c>
      <c r="C87" s="27" t="str">
        <f t="shared" ref="C87:AW87" si="64">HLOOKUP(C$3,$B$1:$BE$73,70,FALSE)</f>
        <v>0</v>
      </c>
      <c r="D87" s="27" t="str">
        <f t="shared" si="64"/>
        <v>0</v>
      </c>
      <c r="E87" s="27" t="str">
        <f t="shared" si="64"/>
        <v>1</v>
      </c>
      <c r="F87" s="27" t="str">
        <f t="shared" si="64"/>
        <v>1</v>
      </c>
      <c r="G87" s="27" t="str">
        <f t="shared" si="64"/>
        <v>0</v>
      </c>
      <c r="H87" s="28" t="str">
        <f t="shared" si="64"/>
        <v>0</v>
      </c>
      <c r="I87" s="28" t="str">
        <f t="shared" si="64"/>
        <v>1</v>
      </c>
      <c r="J87" s="28" t="str">
        <f t="shared" si="64"/>
        <v>1</v>
      </c>
      <c r="K87" s="28" t="str">
        <f t="shared" si="64"/>
        <v>1</v>
      </c>
      <c r="L87" s="28" t="str">
        <f t="shared" si="64"/>
        <v>0</v>
      </c>
      <c r="M87" s="28" t="str">
        <f t="shared" si="64"/>
        <v>0</v>
      </c>
      <c r="N87" s="27" t="str">
        <f t="shared" si="64"/>
        <v>0</v>
      </c>
      <c r="O87" s="27" t="str">
        <f t="shared" si="64"/>
        <v>0</v>
      </c>
      <c r="P87" s="27" t="str">
        <f t="shared" si="64"/>
        <v>1</v>
      </c>
      <c r="Q87" s="27" t="str">
        <f t="shared" si="64"/>
        <v>1</v>
      </c>
      <c r="R87" s="27" t="str">
        <f t="shared" si="64"/>
        <v>0</v>
      </c>
      <c r="S87" s="27" t="str">
        <f t="shared" si="64"/>
        <v>0</v>
      </c>
      <c r="T87" s="28" t="str">
        <f t="shared" si="64"/>
        <v>0</v>
      </c>
      <c r="U87" s="28" t="str">
        <f t="shared" si="64"/>
        <v>1</v>
      </c>
      <c r="V87" s="28" t="str">
        <f t="shared" si="64"/>
        <v>0</v>
      </c>
      <c r="W87" s="28" t="str">
        <f t="shared" si="64"/>
        <v>0</v>
      </c>
      <c r="X87" s="28" t="str">
        <f t="shared" si="64"/>
        <v>1</v>
      </c>
      <c r="Y87" s="28" t="str">
        <f t="shared" si="64"/>
        <v>1</v>
      </c>
      <c r="Z87" s="27" t="str">
        <f t="shared" si="64"/>
        <v>1</v>
      </c>
      <c r="AA87" s="27" t="str">
        <f t="shared" si="64"/>
        <v>0</v>
      </c>
      <c r="AB87" s="27" t="str">
        <f t="shared" si="64"/>
        <v>0</v>
      </c>
      <c r="AC87" s="27" t="str">
        <f t="shared" si="64"/>
        <v>1</v>
      </c>
      <c r="AD87" s="27" t="str">
        <f t="shared" si="64"/>
        <v>0</v>
      </c>
      <c r="AE87" s="27" t="str">
        <f t="shared" si="64"/>
        <v>1</v>
      </c>
      <c r="AF87" s="28" t="str">
        <f t="shared" si="64"/>
        <v>1</v>
      </c>
      <c r="AG87" s="28" t="str">
        <f t="shared" si="64"/>
        <v>1</v>
      </c>
      <c r="AH87" s="28" t="str">
        <f t="shared" si="64"/>
        <v>1</v>
      </c>
      <c r="AI87" s="28" t="str">
        <f t="shared" si="64"/>
        <v>1</v>
      </c>
      <c r="AJ87" s="28" t="str">
        <f t="shared" si="64"/>
        <v>0</v>
      </c>
      <c r="AK87" s="28" t="str">
        <f t="shared" si="64"/>
        <v>0</v>
      </c>
      <c r="AL87" s="27" t="str">
        <f t="shared" si="64"/>
        <v>1</v>
      </c>
      <c r="AM87" s="27" t="str">
        <f t="shared" si="64"/>
        <v>0</v>
      </c>
      <c r="AN87" s="27" t="str">
        <f t="shared" si="64"/>
        <v>0</v>
      </c>
      <c r="AO87" s="27" t="str">
        <f t="shared" si="64"/>
        <v>1</v>
      </c>
      <c r="AP87" s="27" t="str">
        <f t="shared" si="64"/>
        <v>0</v>
      </c>
      <c r="AQ87" s="27" t="str">
        <f t="shared" si="64"/>
        <v>0</v>
      </c>
      <c r="AR87" s="28" t="str">
        <f t="shared" si="64"/>
        <v>0</v>
      </c>
      <c r="AS87" s="28" t="str">
        <f t="shared" si="64"/>
        <v>1</v>
      </c>
      <c r="AT87" s="28" t="str">
        <f t="shared" si="64"/>
        <v>1</v>
      </c>
      <c r="AU87" s="28" t="str">
        <f t="shared" si="64"/>
        <v>1</v>
      </c>
      <c r="AV87" s="28" t="str">
        <f t="shared" si="64"/>
        <v>1</v>
      </c>
      <c r="AW87" s="90" t="str">
        <f t="shared" si="64"/>
        <v>1</v>
      </c>
    </row>
    <row r="88" spans="1:57" ht="18">
      <c r="A88" s="108" t="s">
        <v>330</v>
      </c>
      <c r="B88" s="105" t="str">
        <f>HLOOKUP(B$3,$B$1:$BE$73,71,FALSE)</f>
        <v>0</v>
      </c>
      <c r="C88" s="27" t="str">
        <f t="shared" ref="C88:AW88" si="65">HLOOKUP(C$3,$B$1:$BE$73,71,FALSE)</f>
        <v>0</v>
      </c>
      <c r="D88" s="27" t="str">
        <f t="shared" si="65"/>
        <v>1</v>
      </c>
      <c r="E88" s="27" t="str">
        <f t="shared" si="65"/>
        <v>0</v>
      </c>
      <c r="F88" s="27" t="str">
        <f t="shared" si="65"/>
        <v>0</v>
      </c>
      <c r="G88" s="27" t="str">
        <f t="shared" si="65"/>
        <v>1</v>
      </c>
      <c r="H88" s="28" t="str">
        <f t="shared" si="65"/>
        <v>0</v>
      </c>
      <c r="I88" s="28" t="str">
        <f t="shared" si="65"/>
        <v>1</v>
      </c>
      <c r="J88" s="28" t="str">
        <f t="shared" si="65"/>
        <v>0</v>
      </c>
      <c r="K88" s="28" t="str">
        <f t="shared" si="65"/>
        <v>0</v>
      </c>
      <c r="L88" s="28" t="str">
        <f t="shared" si="65"/>
        <v>0</v>
      </c>
      <c r="M88" s="28" t="str">
        <f t="shared" si="65"/>
        <v>1</v>
      </c>
      <c r="N88" s="27" t="str">
        <f t="shared" si="65"/>
        <v>1</v>
      </c>
      <c r="O88" s="27" t="str">
        <f t="shared" si="65"/>
        <v>0</v>
      </c>
      <c r="P88" s="27" t="str">
        <f t="shared" si="65"/>
        <v>1</v>
      </c>
      <c r="Q88" s="27" t="str">
        <f t="shared" si="65"/>
        <v>1</v>
      </c>
      <c r="R88" s="27" t="str">
        <f t="shared" si="65"/>
        <v>1</v>
      </c>
      <c r="S88" s="27" t="str">
        <f t="shared" si="65"/>
        <v>0</v>
      </c>
      <c r="T88" s="28" t="str">
        <f t="shared" si="65"/>
        <v>0</v>
      </c>
      <c r="U88" s="28" t="str">
        <f t="shared" si="65"/>
        <v>0</v>
      </c>
      <c r="V88" s="28" t="str">
        <f t="shared" si="65"/>
        <v>1</v>
      </c>
      <c r="W88" s="28" t="str">
        <f t="shared" si="65"/>
        <v>0</v>
      </c>
      <c r="X88" s="28" t="str">
        <f t="shared" si="65"/>
        <v>1</v>
      </c>
      <c r="Y88" s="28" t="str">
        <f t="shared" si="65"/>
        <v>1</v>
      </c>
      <c r="Z88" s="27" t="str">
        <f t="shared" si="65"/>
        <v>1</v>
      </c>
      <c r="AA88" s="27" t="str">
        <f t="shared" si="65"/>
        <v>1</v>
      </c>
      <c r="AB88" s="27" t="str">
        <f t="shared" si="65"/>
        <v>0</v>
      </c>
      <c r="AC88" s="27" t="str">
        <f t="shared" si="65"/>
        <v>0</v>
      </c>
      <c r="AD88" s="27" t="str">
        <f t="shared" si="65"/>
        <v>0</v>
      </c>
      <c r="AE88" s="27" t="str">
        <f t="shared" si="65"/>
        <v>1</v>
      </c>
      <c r="AF88" s="28" t="str">
        <f t="shared" si="65"/>
        <v>1</v>
      </c>
      <c r="AG88" s="28" t="str">
        <f t="shared" si="65"/>
        <v>1</v>
      </c>
      <c r="AH88" s="28" t="str">
        <f t="shared" si="65"/>
        <v>0</v>
      </c>
      <c r="AI88" s="28" t="str">
        <f t="shared" si="65"/>
        <v>0</v>
      </c>
      <c r="AJ88" s="28" t="str">
        <f t="shared" si="65"/>
        <v>0</v>
      </c>
      <c r="AK88" s="28" t="str">
        <f t="shared" si="65"/>
        <v>1</v>
      </c>
      <c r="AL88" s="27" t="str">
        <f t="shared" si="65"/>
        <v>0</v>
      </c>
      <c r="AM88" s="27" t="str">
        <f t="shared" si="65"/>
        <v>1</v>
      </c>
      <c r="AN88" s="27" t="str">
        <f t="shared" si="65"/>
        <v>1</v>
      </c>
      <c r="AO88" s="27" t="str">
        <f t="shared" si="65"/>
        <v>1</v>
      </c>
      <c r="AP88" s="27" t="str">
        <f t="shared" si="65"/>
        <v>1</v>
      </c>
      <c r="AQ88" s="27" t="str">
        <f t="shared" si="65"/>
        <v>1</v>
      </c>
      <c r="AR88" s="28" t="str">
        <f t="shared" si="65"/>
        <v>0</v>
      </c>
      <c r="AS88" s="28" t="str">
        <f t="shared" si="65"/>
        <v>1</v>
      </c>
      <c r="AT88" s="28" t="str">
        <f t="shared" si="65"/>
        <v>0</v>
      </c>
      <c r="AU88" s="28" t="str">
        <f t="shared" si="65"/>
        <v>0</v>
      </c>
      <c r="AV88" s="28" t="str">
        <f t="shared" si="65"/>
        <v>0</v>
      </c>
      <c r="AW88" s="90" t="str">
        <f t="shared" si="65"/>
        <v>0</v>
      </c>
    </row>
    <row r="89" spans="1:57" ht="18">
      <c r="A89" s="108" t="s">
        <v>331</v>
      </c>
      <c r="B89" s="105" t="str">
        <f>HLOOKUP(B$3,$B$1:$BE$73,72,FALSE)</f>
        <v>0</v>
      </c>
      <c r="C89" s="27" t="str">
        <f t="shared" ref="C89:AW89" si="66">HLOOKUP(C$3,$B$1:$BE$73,72,FALSE)</f>
        <v>0</v>
      </c>
      <c r="D89" s="27" t="str">
        <f t="shared" si="66"/>
        <v>1</v>
      </c>
      <c r="E89" s="27" t="str">
        <f t="shared" si="66"/>
        <v>1</v>
      </c>
      <c r="F89" s="27" t="str">
        <f t="shared" si="66"/>
        <v>0</v>
      </c>
      <c r="G89" s="27" t="str">
        <f t="shared" si="66"/>
        <v>0</v>
      </c>
      <c r="H89" s="28" t="str">
        <f t="shared" si="66"/>
        <v>1</v>
      </c>
      <c r="I89" s="28" t="str">
        <f t="shared" si="66"/>
        <v>1</v>
      </c>
      <c r="J89" s="28" t="str">
        <f t="shared" si="66"/>
        <v>0</v>
      </c>
      <c r="K89" s="28" t="str">
        <f t="shared" si="66"/>
        <v>0</v>
      </c>
      <c r="L89" s="28" t="str">
        <f t="shared" si="66"/>
        <v>1</v>
      </c>
      <c r="M89" s="28" t="str">
        <f t="shared" si="66"/>
        <v>1</v>
      </c>
      <c r="N89" s="27" t="str">
        <f t="shared" si="66"/>
        <v>0</v>
      </c>
      <c r="O89" s="27" t="str">
        <f t="shared" si="66"/>
        <v>0</v>
      </c>
      <c r="P89" s="27" t="str">
        <f t="shared" si="66"/>
        <v>0</v>
      </c>
      <c r="Q89" s="27" t="str">
        <f t="shared" si="66"/>
        <v>0</v>
      </c>
      <c r="R89" s="27" t="str">
        <f t="shared" si="66"/>
        <v>1</v>
      </c>
      <c r="S89" s="27" t="str">
        <f t="shared" si="66"/>
        <v>1</v>
      </c>
      <c r="T89" s="28" t="str">
        <f t="shared" si="66"/>
        <v>0</v>
      </c>
      <c r="U89" s="28" t="str">
        <f t="shared" si="66"/>
        <v>0</v>
      </c>
      <c r="V89" s="28" t="str">
        <f t="shared" si="66"/>
        <v>0</v>
      </c>
      <c r="W89" s="28" t="str">
        <f t="shared" si="66"/>
        <v>1</v>
      </c>
      <c r="X89" s="28" t="str">
        <f t="shared" si="66"/>
        <v>0</v>
      </c>
      <c r="Y89" s="28" t="str">
        <f t="shared" si="66"/>
        <v>1</v>
      </c>
      <c r="Z89" s="27" t="str">
        <f t="shared" si="66"/>
        <v>1</v>
      </c>
      <c r="AA89" s="27" t="str">
        <f t="shared" si="66"/>
        <v>1</v>
      </c>
      <c r="AB89" s="27" t="str">
        <f t="shared" si="66"/>
        <v>0</v>
      </c>
      <c r="AC89" s="27" t="str">
        <f t="shared" si="66"/>
        <v>1</v>
      </c>
      <c r="AD89" s="27" t="str">
        <f t="shared" si="66"/>
        <v>1</v>
      </c>
      <c r="AE89" s="27" t="str">
        <f t="shared" si="66"/>
        <v>0</v>
      </c>
      <c r="AF89" s="28" t="str">
        <f t="shared" si="66"/>
        <v>0</v>
      </c>
      <c r="AG89" s="28" t="str">
        <f t="shared" si="66"/>
        <v>1</v>
      </c>
      <c r="AH89" s="28" t="str">
        <f t="shared" si="66"/>
        <v>1</v>
      </c>
      <c r="AI89" s="28" t="str">
        <f t="shared" si="66"/>
        <v>0</v>
      </c>
      <c r="AJ89" s="28" t="str">
        <f t="shared" si="66"/>
        <v>1</v>
      </c>
      <c r="AK89" s="28" t="str">
        <f t="shared" si="66"/>
        <v>0</v>
      </c>
      <c r="AL89" s="27" t="str">
        <f t="shared" si="66"/>
        <v>0</v>
      </c>
      <c r="AM89" s="27" t="str">
        <f t="shared" si="66"/>
        <v>0</v>
      </c>
      <c r="AN89" s="27" t="str">
        <f t="shared" si="66"/>
        <v>1</v>
      </c>
      <c r="AO89" s="27" t="str">
        <f t="shared" si="66"/>
        <v>1</v>
      </c>
      <c r="AP89" s="27" t="str">
        <f t="shared" si="66"/>
        <v>0</v>
      </c>
      <c r="AQ89" s="27" t="str">
        <f t="shared" si="66"/>
        <v>1</v>
      </c>
      <c r="AR89" s="28" t="str">
        <f t="shared" si="66"/>
        <v>1</v>
      </c>
      <c r="AS89" s="28" t="str">
        <f t="shared" si="66"/>
        <v>0</v>
      </c>
      <c r="AT89" s="28" t="str">
        <f t="shared" si="66"/>
        <v>1</v>
      </c>
      <c r="AU89" s="28" t="str">
        <f t="shared" si="66"/>
        <v>1</v>
      </c>
      <c r="AV89" s="28" t="str">
        <f t="shared" si="66"/>
        <v>0</v>
      </c>
      <c r="AW89" s="90" t="str">
        <f t="shared" si="66"/>
        <v>1</v>
      </c>
    </row>
    <row r="90" spans="1:57" ht="18.75" thickBot="1">
      <c r="A90" s="109" t="s">
        <v>332</v>
      </c>
      <c r="B90" s="106" t="str">
        <f>HLOOKUP(B$3,$B$1:$BE$73,73,FALSE)</f>
        <v>0</v>
      </c>
      <c r="C90" s="96" t="str">
        <f t="shared" ref="C90:AW90" si="67">HLOOKUP(C$3,$B$1:$BE$73,73,FALSE)</f>
        <v>0</v>
      </c>
      <c r="D90" s="96" t="str">
        <f t="shared" si="67"/>
        <v>0</v>
      </c>
      <c r="E90" s="96" t="str">
        <f t="shared" si="67"/>
        <v>1</v>
      </c>
      <c r="F90" s="96" t="str">
        <f t="shared" si="67"/>
        <v>1</v>
      </c>
      <c r="G90" s="96" t="str">
        <f t="shared" si="67"/>
        <v>0</v>
      </c>
      <c r="H90" s="91" t="str">
        <f t="shared" si="67"/>
        <v>0</v>
      </c>
      <c r="I90" s="91" t="str">
        <f t="shared" si="67"/>
        <v>0</v>
      </c>
      <c r="J90" s="91" t="str">
        <f t="shared" si="67"/>
        <v>0</v>
      </c>
      <c r="K90" s="91" t="str">
        <f t="shared" si="67"/>
        <v>0</v>
      </c>
      <c r="L90" s="91" t="str">
        <f t="shared" si="67"/>
        <v>0</v>
      </c>
      <c r="M90" s="91" t="str">
        <f t="shared" si="67"/>
        <v>1</v>
      </c>
      <c r="N90" s="96" t="str">
        <f t="shared" si="67"/>
        <v>1</v>
      </c>
      <c r="O90" s="96" t="str">
        <f t="shared" si="67"/>
        <v>1</v>
      </c>
      <c r="P90" s="96" t="str">
        <f t="shared" si="67"/>
        <v>0</v>
      </c>
      <c r="Q90" s="96" t="str">
        <f t="shared" si="67"/>
        <v>0</v>
      </c>
      <c r="R90" s="96" t="str">
        <f t="shared" si="67"/>
        <v>0</v>
      </c>
      <c r="S90" s="96" t="str">
        <f t="shared" si="67"/>
        <v>1</v>
      </c>
      <c r="T90" s="91" t="str">
        <f t="shared" si="67"/>
        <v>0</v>
      </c>
      <c r="U90" s="91" t="str">
        <f t="shared" si="67"/>
        <v>1</v>
      </c>
      <c r="V90" s="91" t="str">
        <f t="shared" si="67"/>
        <v>1</v>
      </c>
      <c r="W90" s="91" t="str">
        <f t="shared" si="67"/>
        <v>1</v>
      </c>
      <c r="X90" s="91" t="str">
        <f t="shared" si="67"/>
        <v>0</v>
      </c>
      <c r="Y90" s="91" t="str">
        <f t="shared" si="67"/>
        <v>1</v>
      </c>
      <c r="Z90" s="96" t="str">
        <f t="shared" si="67"/>
        <v>0</v>
      </c>
      <c r="AA90" s="96" t="str">
        <f t="shared" si="67"/>
        <v>1</v>
      </c>
      <c r="AB90" s="96" t="str">
        <f t="shared" si="67"/>
        <v>1</v>
      </c>
      <c r="AC90" s="96" t="str">
        <f t="shared" si="67"/>
        <v>1</v>
      </c>
      <c r="AD90" s="96" t="str">
        <f t="shared" si="67"/>
        <v>0</v>
      </c>
      <c r="AE90" s="96" t="str">
        <f t="shared" si="67"/>
        <v>1</v>
      </c>
      <c r="AF90" s="91" t="str">
        <f t="shared" si="67"/>
        <v>0</v>
      </c>
      <c r="AG90" s="91" t="str">
        <f t="shared" si="67"/>
        <v>1</v>
      </c>
      <c r="AH90" s="91" t="str">
        <f t="shared" si="67"/>
        <v>1</v>
      </c>
      <c r="AI90" s="91" t="str">
        <f t="shared" si="67"/>
        <v>1</v>
      </c>
      <c r="AJ90" s="91" t="str">
        <f t="shared" si="67"/>
        <v>0</v>
      </c>
      <c r="AK90" s="91" t="str">
        <f t="shared" si="67"/>
        <v>0</v>
      </c>
      <c r="AL90" s="96" t="str">
        <f t="shared" si="67"/>
        <v>0</v>
      </c>
      <c r="AM90" s="96" t="str">
        <f t="shared" si="67"/>
        <v>1</v>
      </c>
      <c r="AN90" s="96" t="str">
        <f t="shared" si="67"/>
        <v>1</v>
      </c>
      <c r="AO90" s="96" t="str">
        <f t="shared" si="67"/>
        <v>0</v>
      </c>
      <c r="AP90" s="96" t="str">
        <f t="shared" si="67"/>
        <v>0</v>
      </c>
      <c r="AQ90" s="96" t="str">
        <f t="shared" si="67"/>
        <v>1</v>
      </c>
      <c r="AR90" s="91" t="str">
        <f t="shared" si="67"/>
        <v>1</v>
      </c>
      <c r="AS90" s="91" t="str">
        <f t="shared" si="67"/>
        <v>0</v>
      </c>
      <c r="AT90" s="91" t="str">
        <f t="shared" si="67"/>
        <v>1</v>
      </c>
      <c r="AU90" s="91" t="str">
        <f t="shared" si="67"/>
        <v>1</v>
      </c>
      <c r="AV90" s="91" t="str">
        <f t="shared" si="67"/>
        <v>0</v>
      </c>
      <c r="AW90" s="92" t="str">
        <f t="shared" si="67"/>
        <v>1</v>
      </c>
    </row>
  </sheetData>
  <mergeCells count="66">
    <mergeCell ref="AF8:AI9"/>
    <mergeCell ref="AJ8:AM9"/>
    <mergeCell ref="AF10:AI11"/>
    <mergeCell ref="AJ10:AM11"/>
    <mergeCell ref="AF12:AI12"/>
    <mergeCell ref="AJ12:AM12"/>
    <mergeCell ref="AF13:AI14"/>
    <mergeCell ref="AJ13:AM14"/>
    <mergeCell ref="AF15:AI15"/>
    <mergeCell ref="AJ15:AM15"/>
    <mergeCell ref="AF16:AI17"/>
    <mergeCell ref="AJ16:AM17"/>
    <mergeCell ref="AF18:AI18"/>
    <mergeCell ref="AJ18:AM18"/>
    <mergeCell ref="AF19:AI20"/>
    <mergeCell ref="AJ19:AM20"/>
    <mergeCell ref="AF21:AI21"/>
    <mergeCell ref="AJ21:AM21"/>
    <mergeCell ref="AF22:AI23"/>
    <mergeCell ref="AJ22:AM23"/>
    <mergeCell ref="AF24:AI24"/>
    <mergeCell ref="AJ24:AM24"/>
    <mergeCell ref="AF25:AI26"/>
    <mergeCell ref="AJ25:AM26"/>
    <mergeCell ref="AF27:AI27"/>
    <mergeCell ref="AJ27:AM27"/>
    <mergeCell ref="AF28:AI29"/>
    <mergeCell ref="AJ28:AM29"/>
    <mergeCell ref="AF30:AI30"/>
    <mergeCell ref="AJ30:AM30"/>
    <mergeCell ref="AF31:AI32"/>
    <mergeCell ref="AJ31:AM32"/>
    <mergeCell ref="AF33:AI33"/>
    <mergeCell ref="AJ33:AM33"/>
    <mergeCell ref="AF34:AI35"/>
    <mergeCell ref="AJ34:AM35"/>
    <mergeCell ref="AF36:AI36"/>
    <mergeCell ref="AJ36:AM36"/>
    <mergeCell ref="AF37:AI38"/>
    <mergeCell ref="AJ37:AM38"/>
    <mergeCell ref="AF39:AI39"/>
    <mergeCell ref="AJ39:AM39"/>
    <mergeCell ref="AF40:AI41"/>
    <mergeCell ref="AJ40:AM41"/>
    <mergeCell ref="AF42:AI42"/>
    <mergeCell ref="AJ42:AM42"/>
    <mergeCell ref="AF43:AI44"/>
    <mergeCell ref="AJ43:AM44"/>
    <mergeCell ref="AF45:AI45"/>
    <mergeCell ref="AJ45:AM45"/>
    <mergeCell ref="AF46:AI47"/>
    <mergeCell ref="AJ46:AM47"/>
    <mergeCell ref="AF48:AI48"/>
    <mergeCell ref="AJ48:AM48"/>
    <mergeCell ref="A74:AW74"/>
    <mergeCell ref="AF49:AI50"/>
    <mergeCell ref="AJ49:AM50"/>
    <mergeCell ref="AF51:AI51"/>
    <mergeCell ref="AJ51:AM51"/>
    <mergeCell ref="AF52:AI53"/>
    <mergeCell ref="AJ52:AM53"/>
    <mergeCell ref="AF54:AI54"/>
    <mergeCell ref="AJ54:AM54"/>
    <mergeCell ref="AF55:AI56"/>
    <mergeCell ref="AJ55:AM56"/>
    <mergeCell ref="A57:BE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R142"/>
  <sheetViews>
    <sheetView topLeftCell="J13" zoomScale="98" zoomScaleNormal="98" workbookViewId="0">
      <selection activeCell="AX25" sqref="AX25:BM25"/>
    </sheetView>
  </sheetViews>
  <sheetFormatPr defaultRowHeight="15"/>
  <cols>
    <col min="1" max="1" width="27.85546875" bestFit="1" customWidth="1"/>
    <col min="2" max="2" width="2.85546875" customWidth="1"/>
    <col min="3" max="21" width="3" customWidth="1"/>
    <col min="22" max="22" width="5.28515625" customWidth="1"/>
    <col min="23" max="23" width="3" customWidth="1"/>
    <col min="24" max="24" width="5.85546875" customWidth="1"/>
    <col min="25" max="65" width="3" customWidth="1"/>
    <col min="66" max="68" width="3" bestFit="1" customWidth="1"/>
    <col min="69" max="75" width="3" customWidth="1"/>
    <col min="76" max="79" width="2" bestFit="1" customWidth="1"/>
    <col min="80" max="86" width="3" bestFit="1" customWidth="1"/>
    <col min="87" max="87" width="2" bestFit="1" customWidth="1"/>
  </cols>
  <sheetData>
    <row r="1" spans="1:65">
      <c r="A1" s="155" t="s">
        <v>95</v>
      </c>
      <c r="B1" s="156">
        <v>1</v>
      </c>
      <c r="C1" s="156">
        <v>2</v>
      </c>
      <c r="D1" s="156">
        <v>3</v>
      </c>
      <c r="E1" s="156">
        <v>4</v>
      </c>
      <c r="F1" s="156">
        <v>5</v>
      </c>
      <c r="G1" s="156">
        <v>6</v>
      </c>
      <c r="H1" s="156">
        <v>7</v>
      </c>
      <c r="I1" s="156">
        <v>8</v>
      </c>
      <c r="J1" s="156">
        <v>9</v>
      </c>
      <c r="K1" s="156">
        <v>10</v>
      </c>
      <c r="L1" s="156">
        <v>11</v>
      </c>
      <c r="M1" s="156">
        <v>12</v>
      </c>
      <c r="N1" s="156">
        <v>13</v>
      </c>
      <c r="O1" s="156">
        <v>14</v>
      </c>
      <c r="P1" s="156">
        <v>15</v>
      </c>
      <c r="Q1" s="156">
        <v>16</v>
      </c>
      <c r="R1" s="156">
        <v>17</v>
      </c>
      <c r="S1" s="156">
        <v>18</v>
      </c>
      <c r="T1" s="156">
        <v>19</v>
      </c>
      <c r="U1" s="156">
        <v>20</v>
      </c>
      <c r="V1" s="156">
        <v>21</v>
      </c>
      <c r="W1" s="156">
        <v>22</v>
      </c>
      <c r="X1" s="156">
        <v>23</v>
      </c>
      <c r="Y1" s="156">
        <v>24</v>
      </c>
      <c r="Z1" s="156">
        <v>25</v>
      </c>
      <c r="AA1" s="156">
        <v>26</v>
      </c>
      <c r="AB1" s="156">
        <v>27</v>
      </c>
      <c r="AC1" s="156">
        <v>28</v>
      </c>
      <c r="AD1" s="156">
        <v>29</v>
      </c>
      <c r="AE1" s="156">
        <v>30</v>
      </c>
      <c r="AF1" s="156">
        <v>31</v>
      </c>
      <c r="AG1" s="156">
        <v>32</v>
      </c>
      <c r="AH1" s="156">
        <v>33</v>
      </c>
      <c r="AI1" s="156">
        <v>34</v>
      </c>
      <c r="AJ1" s="156">
        <v>35</v>
      </c>
      <c r="AK1" s="156">
        <v>36</v>
      </c>
      <c r="AL1" s="156">
        <v>37</v>
      </c>
      <c r="AM1" s="156">
        <v>38</v>
      </c>
      <c r="AN1" s="156">
        <v>39</v>
      </c>
      <c r="AO1" s="156">
        <v>40</v>
      </c>
      <c r="AP1" s="156">
        <v>41</v>
      </c>
      <c r="AQ1" s="156">
        <v>42</v>
      </c>
      <c r="AR1" s="156">
        <v>43</v>
      </c>
      <c r="AS1" s="156">
        <v>44</v>
      </c>
      <c r="AT1" s="156">
        <v>45</v>
      </c>
      <c r="AU1" s="156">
        <v>46</v>
      </c>
      <c r="AV1" s="156">
        <v>47</v>
      </c>
      <c r="AW1" s="156">
        <v>48</v>
      </c>
      <c r="AX1" s="156">
        <v>49</v>
      </c>
      <c r="AY1" s="156">
        <v>50</v>
      </c>
      <c r="AZ1" s="156">
        <v>51</v>
      </c>
      <c r="BA1" s="156">
        <v>52</v>
      </c>
      <c r="BB1" s="156">
        <v>53</v>
      </c>
      <c r="BC1" s="156">
        <v>54</v>
      </c>
      <c r="BD1" s="156">
        <v>55</v>
      </c>
      <c r="BE1" s="156">
        <v>56</v>
      </c>
      <c r="BF1" s="156">
        <v>57</v>
      </c>
      <c r="BG1" s="156">
        <v>58</v>
      </c>
      <c r="BH1" s="156">
        <v>59</v>
      </c>
      <c r="BI1" s="156">
        <v>60</v>
      </c>
      <c r="BJ1" s="156">
        <v>61</v>
      </c>
      <c r="BK1" s="156">
        <v>62</v>
      </c>
      <c r="BL1" s="156">
        <v>63</v>
      </c>
      <c r="BM1" s="157">
        <v>64</v>
      </c>
    </row>
    <row r="2" spans="1:65">
      <c r="A2" s="158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8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9"/>
    </row>
    <row r="4" spans="1:65">
      <c r="A4" s="158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9"/>
    </row>
    <row r="5" spans="1:65" ht="16.5" thickBot="1">
      <c r="A5" s="160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2" t="s">
        <v>295</v>
      </c>
      <c r="B6" s="153">
        <f>Summary!C2</f>
        <v>4</v>
      </c>
      <c r="C6" s="153">
        <f>Summary!D2</f>
        <v>8</v>
      </c>
      <c r="D6" s="153">
        <f>Summary!E2</f>
        <v>4</v>
      </c>
      <c r="E6" s="153">
        <f>Summary!F2</f>
        <v>5</v>
      </c>
      <c r="F6" s="153">
        <f>Summary!G2</f>
        <v>4</v>
      </c>
      <c r="G6" s="153" t="str">
        <f>Summary!H2</f>
        <v>C</v>
      </c>
      <c r="H6" s="153">
        <f>Summary!I2</f>
        <v>4</v>
      </c>
      <c r="I6" s="153" t="str">
        <f>Summary!J2</f>
        <v>C</v>
      </c>
      <c r="J6" s="153">
        <f>Summary!K2</f>
        <v>4</v>
      </c>
      <c r="K6" s="153" t="str">
        <f>Summary!L2</f>
        <v>F</v>
      </c>
      <c r="L6" s="153">
        <f>Summary!M2</f>
        <v>2</v>
      </c>
      <c r="M6" s="153">
        <f>Summary!N2</f>
        <v>1</v>
      </c>
      <c r="N6" s="153">
        <f>Summary!O2</f>
        <v>2</v>
      </c>
      <c r="O6" s="153">
        <f>Summary!P2</f>
        <v>1</v>
      </c>
      <c r="P6" s="153">
        <f>Summary!Q2</f>
        <v>2</v>
      </c>
      <c r="Q6" s="153">
        <f>Summary!R2</f>
        <v>1</v>
      </c>
      <c r="R6" s="78"/>
      <c r="S6" s="78"/>
      <c r="T6" s="78"/>
      <c r="U6" s="77"/>
      <c r="V6" s="77"/>
      <c r="W6" s="77"/>
      <c r="X6" s="29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4" t="s">
        <v>124</v>
      </c>
      <c r="B7" s="126" t="str">
        <f>LEFT(VLOOKUP($B$6,LookUp!$S$2:$U$17,3,FALSE),1)</f>
        <v>0</v>
      </c>
      <c r="C7" s="127" t="str">
        <f>MID(VLOOKUP($B$6,LookUp!$S$2:$U$17,3,FALSE),2,1)</f>
        <v>1</v>
      </c>
      <c r="D7" s="127" t="str">
        <f>MID(VLOOKUP($B$6,LookUp!$S$2:$U$17,3,FALSE),3,1)</f>
        <v>0</v>
      </c>
      <c r="E7" s="127" t="str">
        <f>RIGHT(VLOOKUP($B$6,LookUp!$S$2:$U$17,3,FALSE),1)</f>
        <v>0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0</v>
      </c>
      <c r="I7" s="128" t="str">
        <f>RIGHT(VLOOKUP($C$6,LookUp!$S$2:$U$17,3,FALSE),1)</f>
        <v>0</v>
      </c>
      <c r="J7" s="127" t="str">
        <f>LEFT(VLOOKUP($D$6,LookUp!$S$2:$U$17,3,FALSE),1)</f>
        <v>0</v>
      </c>
      <c r="K7" s="127" t="str">
        <f>MID(VLOOKUP($D$6,LookUp!$S$2:$U$17,3,FALSE),2,1)</f>
        <v>1</v>
      </c>
      <c r="L7" s="127" t="str">
        <f>MID(VLOOKUP($D$6,LookUp!$S$2:$U$17,3,FALSE),3,1)</f>
        <v>0</v>
      </c>
      <c r="M7" s="127" t="str">
        <f>RIGHT(VLOOKUP($D$6,LookUp!$S$2:$U$17,3,FALSE),1)</f>
        <v>0</v>
      </c>
      <c r="N7" s="128" t="str">
        <f>LEFT(VLOOKUP($E$6,LookUp!$S$2:$U$17,3,FALSE),1)</f>
        <v>0</v>
      </c>
      <c r="O7" s="128" t="str">
        <f>MID(VLOOKUP($E$6,LookUp!$S$2:$U$17,3,FALSE),2,1)</f>
        <v>1</v>
      </c>
      <c r="P7" s="128" t="str">
        <f>MID(VLOOKUP($E$6,LookUp!$S$2:$U$17,3,FALSE),3,1)</f>
        <v>0</v>
      </c>
      <c r="Q7" s="128" t="str">
        <f>RIGHT(VLOOKUP($E$6,LookUp!$S$2:$U$17,3,FALSE),1)</f>
        <v>1</v>
      </c>
      <c r="R7" s="127" t="str">
        <f>LEFT(VLOOKUP($F$6,LookUp!$S$2:$U$17,3,FALSE),1)</f>
        <v>0</v>
      </c>
      <c r="S7" s="127" t="str">
        <f>MID(VLOOKUP($F$6,LookUp!$S$2:$U$17,3,FALSE),2,1)</f>
        <v>1</v>
      </c>
      <c r="T7" s="127" t="str">
        <f>MID(VLOOKUP($F$6,LookUp!$S$2:$U$17,3,FALSE),3,1)</f>
        <v>0</v>
      </c>
      <c r="U7" s="127" t="str">
        <f>RIGHT(VLOOKUP($F$6,LookUp!$S$2:$U$17,3,FALSE),1)</f>
        <v>0</v>
      </c>
      <c r="V7" s="128" t="str">
        <f>LEFT(VLOOKUP($G$6,LookUp!$S$2:$U$17,3,FALSE),1)</f>
        <v>1</v>
      </c>
      <c r="W7" s="128" t="str">
        <f>MID(VLOOKUP($G$6,LookUp!$S$2:$U$17,3,FALSE),2,1)</f>
        <v>1</v>
      </c>
      <c r="X7" s="128" t="str">
        <f>MID(VLOOKUP($G$6,LookUp!$S$2:$U$17,3,FALSE),3,1)</f>
        <v>0</v>
      </c>
      <c r="Y7" s="128" t="str">
        <f>RIGHT(VLOOKUP($G$6,LookUp!$S$2:$U$17,3,FALSE),1)</f>
        <v>0</v>
      </c>
      <c r="Z7" s="127" t="str">
        <f>LEFT(VLOOKUP($H$6,LookUp!$S$2:$U$17,3,FALSE),1)</f>
        <v>0</v>
      </c>
      <c r="AA7" s="127" t="str">
        <f>MID(VLOOKUP($H$6,LookUp!$S$2:$U$17,3,FALSE),2,1)</f>
        <v>1</v>
      </c>
      <c r="AB7" s="127" t="str">
        <f>MID(VLOOKUP($H$6,LookUp!$S$2:$U$17,3,FALSE),3,1)</f>
        <v>0</v>
      </c>
      <c r="AC7" s="127" t="str">
        <f>RIGHT(VLOOKUP($H$6,LookUp!$S$2:$U$17,3,FALSE),1)</f>
        <v>0</v>
      </c>
      <c r="AD7" s="128" t="str">
        <f>LEFT(VLOOKUP($I$6,LookUp!$S$2:$U$17,3,FALSE),1)</f>
        <v>1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0</v>
      </c>
      <c r="AH7" s="127" t="str">
        <f>LEFT(VLOOKUP($J$6,LookUp!$S$2:$U$17,3,FALSE),1)</f>
        <v>0</v>
      </c>
      <c r="AI7" s="127" t="str">
        <f>MID(VLOOKUP($J$6,LookUp!$S$2:$U$17,3,FALSE),2,1)</f>
        <v>1</v>
      </c>
      <c r="AJ7" s="127" t="str">
        <f>MID(VLOOKUP($J$6,LookUp!$S$2:$U$17,3,FALSE),3,1)</f>
        <v>0</v>
      </c>
      <c r="AK7" s="127" t="str">
        <f>RIGHT(VLOOKUP($J$6,LookUp!$S$2:$U$17,3,FALSE),1)</f>
        <v>0</v>
      </c>
      <c r="AL7" s="128" t="str">
        <f>LEFT(VLOOKUP($K$6,LookUp!$S$2:$U$17,3,FALSE),1)</f>
        <v>1</v>
      </c>
      <c r="AM7" s="128" t="str">
        <f>MID(VLOOKUP($K$6,LookUp!$S$2:$U$17,3,FALSE),2,1)</f>
        <v>1</v>
      </c>
      <c r="AN7" s="128" t="str">
        <f>MID(VLOOKUP($K$6,LookUp!$S$2:$U$17,3,FALSE),3,1)</f>
        <v>1</v>
      </c>
      <c r="AO7" s="128" t="str">
        <f>RIGHT(VLOOKUP($K$6,LookUp!$S$2:$U$17,3,FALSE),1)</f>
        <v>1</v>
      </c>
      <c r="AP7" s="127" t="str">
        <f>LEFT(VLOOKUP($L$6,LookUp!$S$2:$U$17,3,FALSE),1)</f>
        <v>0</v>
      </c>
      <c r="AQ7" s="127" t="str">
        <f>MID(VLOOKUP($L$6,LookUp!$S$2:$U$17,3,FALSE),2,1)</f>
        <v>0</v>
      </c>
      <c r="AR7" s="127" t="str">
        <f>MID(VLOOKUP($L$6,LookUp!$S$2:$U$17,3,FALSE),3,1)</f>
        <v>1</v>
      </c>
      <c r="AS7" s="127" t="str">
        <f>RIGHT(VLOOKUP($L$6,LookUp!$S$2:$U$17,3,FALSE),1)</f>
        <v>0</v>
      </c>
      <c r="AT7" s="128" t="str">
        <f>LEFT(VLOOKUP($M$6,LookUp!$S$2:$U$17,3,FALSE),1)</f>
        <v>0</v>
      </c>
      <c r="AU7" s="128" t="str">
        <f>MID(VLOOKUP($M$6,LookUp!$S$2:$U$17,3,FALSE),2,1)</f>
        <v>0</v>
      </c>
      <c r="AV7" s="128" t="str">
        <f>MID(VLOOKUP($M$6,LookUp!$S$2:$U$17,3,FALSE),3,1)</f>
        <v>0</v>
      </c>
      <c r="AW7" s="128" t="str">
        <f>RIGHT(VLOOKUP($M$6,LookUp!$S$2:$U$17,3,FALSE),1)</f>
        <v>1</v>
      </c>
      <c r="AX7" s="127" t="str">
        <f>LEFT(VLOOKUP($N$6,LookUp!$S$2:$U$17,3,FALSE),1)</f>
        <v>0</v>
      </c>
      <c r="AY7" s="127" t="str">
        <f>MID(VLOOKUP($N$6,LookUp!$S$2:$U$17,3,FALSE),2,1)</f>
        <v>0</v>
      </c>
      <c r="AZ7" s="127" t="str">
        <f>MID(VLOOKUP($N$6,LookUp!$S$2:$U$17,3,FALSE),3,1)</f>
        <v>1</v>
      </c>
      <c r="BA7" s="127" t="str">
        <f>RIGHT(VLOOKUP($N$6,LookUp!$S$2:$U$17,3,FALSE),1)</f>
        <v>0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0</v>
      </c>
      <c r="BE7" s="128" t="str">
        <f>RIGHT(VLOOKUP($O$6,LookUp!$S$2:$U$17,3,FALSE),1)</f>
        <v>1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1</v>
      </c>
      <c r="BI7" s="127" t="str">
        <f>RIGHT(VLOOKUP($P$6,LookUp!$S$2:$U$17,3,FALSE),1)</f>
        <v>0</v>
      </c>
      <c r="BJ7" s="128" t="str">
        <f>LEFT(VLOOKUP($Q$6,LookUp!$S$2:$U$17,3,FALSE),1)</f>
        <v>0</v>
      </c>
      <c r="BK7" s="128" t="str">
        <f>MID(VLOOKUP($Q$6,LookUp!$S$2:$U$17,3,FALSE),2,1)</f>
        <v>0</v>
      </c>
      <c r="BL7" s="128" t="str">
        <f>MID(VLOOKUP($Q$6,LookUp!$S$2:$U$17,3,FALSE),3,1)</f>
        <v>0</v>
      </c>
      <c r="BM7" s="129" t="str">
        <f>RIGHT(VLOOKUP($Q$6,LookUp!$S$2:$U$17,3,FALSE),1)</f>
        <v>1</v>
      </c>
    </row>
    <row r="8" spans="1:65" ht="15.75" thickBot="1">
      <c r="A8" s="161" t="s">
        <v>123</v>
      </c>
      <c r="B8" s="150" t="str">
        <f>HLOOKUP(B2,$B$1:$BM$73,7,FALSE)</f>
        <v>0</v>
      </c>
      <c r="C8" s="151" t="str">
        <f t="shared" ref="C8:BM8" si="0">HLOOKUP(C2,$B$1:$BM$73,7,FALSE)</f>
        <v>0</v>
      </c>
      <c r="D8" s="151" t="str">
        <f t="shared" si="0"/>
        <v>0</v>
      </c>
      <c r="E8" s="151" t="str">
        <f t="shared" si="0"/>
        <v>1</v>
      </c>
      <c r="F8" s="164" t="str">
        <f t="shared" si="0"/>
        <v>1</v>
      </c>
      <c r="G8" s="164" t="str">
        <f t="shared" si="0"/>
        <v>1</v>
      </c>
      <c r="H8" s="164" t="str">
        <f t="shared" si="0"/>
        <v>1</v>
      </c>
      <c r="I8" s="164" t="str">
        <f t="shared" si="0"/>
        <v>1</v>
      </c>
      <c r="J8" s="151" t="str">
        <f t="shared" si="0"/>
        <v>0</v>
      </c>
      <c r="K8" s="151" t="str">
        <f t="shared" si="0"/>
        <v>0</v>
      </c>
      <c r="L8" s="151" t="str">
        <f t="shared" si="0"/>
        <v>0</v>
      </c>
      <c r="M8" s="151" t="str">
        <f t="shared" si="0"/>
        <v>0</v>
      </c>
      <c r="N8" s="164" t="str">
        <f t="shared" si="0"/>
        <v>0</v>
      </c>
      <c r="O8" s="164" t="str">
        <f t="shared" si="0"/>
        <v>0</v>
      </c>
      <c r="P8" s="164" t="str">
        <f t="shared" si="0"/>
        <v>0</v>
      </c>
      <c r="Q8" s="164" t="str">
        <f t="shared" si="0"/>
        <v>0</v>
      </c>
      <c r="R8" s="151" t="str">
        <f t="shared" si="0"/>
        <v>0</v>
      </c>
      <c r="S8" s="151" t="str">
        <f t="shared" si="0"/>
        <v>0</v>
      </c>
      <c r="T8" s="151" t="str">
        <f t="shared" si="0"/>
        <v>0</v>
      </c>
      <c r="U8" s="151" t="str">
        <f t="shared" si="0"/>
        <v>1</v>
      </c>
      <c r="V8" s="164" t="str">
        <f t="shared" si="0"/>
        <v>1</v>
      </c>
      <c r="W8" s="164" t="str">
        <f t="shared" si="0"/>
        <v>1</v>
      </c>
      <c r="X8" s="164" t="str">
        <f t="shared" si="0"/>
        <v>1</v>
      </c>
      <c r="Y8" s="164" t="str">
        <f t="shared" si="0"/>
        <v>0</v>
      </c>
      <c r="Z8" s="151" t="str">
        <f t="shared" si="0"/>
        <v>1</v>
      </c>
      <c r="AA8" s="151" t="str">
        <f t="shared" si="0"/>
        <v>1</v>
      </c>
      <c r="AB8" s="151" t="str">
        <f t="shared" si="0"/>
        <v>1</v>
      </c>
      <c r="AC8" s="151" t="str">
        <f t="shared" si="0"/>
        <v>1</v>
      </c>
      <c r="AD8" s="164" t="str">
        <f t="shared" si="0"/>
        <v>0</v>
      </c>
      <c r="AE8" s="164" t="str">
        <f t="shared" si="0"/>
        <v>0</v>
      </c>
      <c r="AF8" s="164" t="str">
        <f t="shared" si="0"/>
        <v>1</v>
      </c>
      <c r="AG8" s="165" t="str">
        <f t="shared" si="0"/>
        <v>0</v>
      </c>
      <c r="AH8" s="200" t="str">
        <f t="shared" si="0"/>
        <v>0</v>
      </c>
      <c r="AI8" s="201" t="str">
        <f t="shared" si="0"/>
        <v>0</v>
      </c>
      <c r="AJ8" s="201" t="str">
        <f t="shared" si="0"/>
        <v>0</v>
      </c>
      <c r="AK8" s="201" t="str">
        <f t="shared" si="0"/>
        <v>0</v>
      </c>
      <c r="AL8" s="202" t="str">
        <f t="shared" si="0"/>
        <v>0</v>
      </c>
      <c r="AM8" s="202" t="str">
        <f t="shared" si="0"/>
        <v>0</v>
      </c>
      <c r="AN8" s="202" t="str">
        <f t="shared" si="0"/>
        <v>0</v>
      </c>
      <c r="AO8" s="202" t="str">
        <f t="shared" si="0"/>
        <v>0</v>
      </c>
      <c r="AP8" s="201" t="str">
        <f t="shared" si="0"/>
        <v>1</v>
      </c>
      <c r="AQ8" s="201" t="str">
        <f t="shared" si="0"/>
        <v>1</v>
      </c>
      <c r="AR8" s="201" t="str">
        <f t="shared" si="0"/>
        <v>1</v>
      </c>
      <c r="AS8" s="201" t="str">
        <f t="shared" si="0"/>
        <v>0</v>
      </c>
      <c r="AT8" s="202" t="str">
        <f t="shared" si="0"/>
        <v>0</v>
      </c>
      <c r="AU8" s="202" t="str">
        <f t="shared" si="0"/>
        <v>0</v>
      </c>
      <c r="AV8" s="202" t="str">
        <f t="shared" si="0"/>
        <v>0</v>
      </c>
      <c r="AW8" s="202" t="str">
        <f t="shared" si="0"/>
        <v>0</v>
      </c>
      <c r="AX8" s="163" t="str">
        <f t="shared" si="0"/>
        <v>0</v>
      </c>
      <c r="AY8" s="163" t="str">
        <f t="shared" si="0"/>
        <v>0</v>
      </c>
      <c r="AZ8" s="163" t="str">
        <f t="shared" si="0"/>
        <v>0</v>
      </c>
      <c r="BA8" s="163" t="str">
        <f t="shared" si="0"/>
        <v>1</v>
      </c>
      <c r="BB8" s="166" t="str">
        <f t="shared" si="0"/>
        <v>1</v>
      </c>
      <c r="BC8" s="166" t="str">
        <f t="shared" si="0"/>
        <v>1</v>
      </c>
      <c r="BD8" s="166" t="str">
        <f t="shared" si="0"/>
        <v>0</v>
      </c>
      <c r="BE8" s="166" t="str">
        <f t="shared" si="0"/>
        <v>1</v>
      </c>
      <c r="BF8" s="163" t="str">
        <f t="shared" si="0"/>
        <v>0</v>
      </c>
      <c r="BG8" s="163" t="str">
        <f t="shared" si="0"/>
        <v>0</v>
      </c>
      <c r="BH8" s="163" t="str">
        <f t="shared" si="0"/>
        <v>0</v>
      </c>
      <c r="BI8" s="163" t="str">
        <f t="shared" si="0"/>
        <v>1</v>
      </c>
      <c r="BJ8" s="166" t="str">
        <f t="shared" si="0"/>
        <v>0</v>
      </c>
      <c r="BK8" s="166" t="str">
        <f t="shared" si="0"/>
        <v>0</v>
      </c>
      <c r="BL8" s="166" t="str">
        <f t="shared" si="0"/>
        <v>0</v>
      </c>
      <c r="BM8" s="167" t="str">
        <f t="shared" si="0"/>
        <v>0</v>
      </c>
    </row>
    <row r="9" spans="1:65" ht="15.75" customHeight="1" thickBot="1">
      <c r="A9" s="38" t="s">
        <v>296</v>
      </c>
      <c r="B9" s="207" t="str">
        <f>B8</f>
        <v>0</v>
      </c>
      <c r="C9" s="208" t="str">
        <f>C8</f>
        <v>0</v>
      </c>
      <c r="D9" s="208" t="str">
        <f>D8</f>
        <v>0</v>
      </c>
      <c r="E9" s="208" t="str">
        <f t="shared" ref="E9:AG9" si="1">E8</f>
        <v>1</v>
      </c>
      <c r="F9" s="209" t="str">
        <f t="shared" si="1"/>
        <v>1</v>
      </c>
      <c r="G9" s="209" t="str">
        <f t="shared" si="1"/>
        <v>1</v>
      </c>
      <c r="H9" s="209" t="str">
        <f t="shared" si="1"/>
        <v>1</v>
      </c>
      <c r="I9" s="209" t="str">
        <f t="shared" si="1"/>
        <v>1</v>
      </c>
      <c r="J9" s="208" t="str">
        <f t="shared" si="1"/>
        <v>0</v>
      </c>
      <c r="K9" s="208" t="str">
        <f t="shared" si="1"/>
        <v>0</v>
      </c>
      <c r="L9" s="208" t="str">
        <f t="shared" si="1"/>
        <v>0</v>
      </c>
      <c r="M9" s="208" t="str">
        <f t="shared" si="1"/>
        <v>0</v>
      </c>
      <c r="N9" s="209" t="str">
        <f t="shared" si="1"/>
        <v>0</v>
      </c>
      <c r="O9" s="209" t="str">
        <f t="shared" si="1"/>
        <v>0</v>
      </c>
      <c r="P9" s="209" t="str">
        <f t="shared" si="1"/>
        <v>0</v>
      </c>
      <c r="Q9" s="209" t="str">
        <f t="shared" si="1"/>
        <v>0</v>
      </c>
      <c r="R9" s="208" t="str">
        <f t="shared" si="1"/>
        <v>0</v>
      </c>
      <c r="S9" s="208" t="str">
        <f t="shared" si="1"/>
        <v>0</v>
      </c>
      <c r="T9" s="208" t="str">
        <f t="shared" si="1"/>
        <v>0</v>
      </c>
      <c r="U9" s="208" t="str">
        <f t="shared" si="1"/>
        <v>1</v>
      </c>
      <c r="V9" s="209" t="str">
        <f t="shared" si="1"/>
        <v>1</v>
      </c>
      <c r="W9" s="209" t="str">
        <f t="shared" si="1"/>
        <v>1</v>
      </c>
      <c r="X9" s="209" t="str">
        <f t="shared" si="1"/>
        <v>1</v>
      </c>
      <c r="Y9" s="209" t="str">
        <f t="shared" si="1"/>
        <v>0</v>
      </c>
      <c r="Z9" s="208" t="str">
        <f t="shared" si="1"/>
        <v>1</v>
      </c>
      <c r="AA9" s="208" t="str">
        <f t="shared" si="1"/>
        <v>1</v>
      </c>
      <c r="AB9" s="208" t="str">
        <f t="shared" si="1"/>
        <v>1</v>
      </c>
      <c r="AC9" s="208" t="str">
        <f t="shared" si="1"/>
        <v>1</v>
      </c>
      <c r="AD9" s="209" t="str">
        <f t="shared" si="1"/>
        <v>0</v>
      </c>
      <c r="AE9" s="209" t="str">
        <f t="shared" si="1"/>
        <v>0</v>
      </c>
      <c r="AF9" s="209" t="str">
        <f t="shared" si="1"/>
        <v>1</v>
      </c>
      <c r="AG9" s="210" t="str">
        <f t="shared" si="1"/>
        <v>0</v>
      </c>
      <c r="AH9" s="421" t="s">
        <v>534</v>
      </c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3"/>
      <c r="AX9" s="409" t="s">
        <v>553</v>
      </c>
      <c r="AY9" s="410"/>
      <c r="AZ9" s="410"/>
      <c r="BA9" s="410"/>
      <c r="BB9" s="410"/>
      <c r="BC9" s="410"/>
      <c r="BD9" s="410"/>
      <c r="BE9" s="410"/>
      <c r="BF9" s="410"/>
      <c r="BG9" s="410"/>
      <c r="BH9" s="410"/>
      <c r="BI9" s="410"/>
      <c r="BJ9" s="410"/>
      <c r="BK9" s="410"/>
      <c r="BL9" s="410"/>
      <c r="BM9" s="411"/>
    </row>
    <row r="10" spans="1:65" ht="18.75" thickBot="1">
      <c r="A10" s="39" t="s">
        <v>297</v>
      </c>
      <c r="B10" s="203" t="str">
        <f>AH8</f>
        <v>0</v>
      </c>
      <c r="C10" s="40" t="str">
        <f t="shared" ref="C10:AG10" si="2">AI8</f>
        <v>0</v>
      </c>
      <c r="D10" s="40" t="str">
        <f t="shared" si="2"/>
        <v>0</v>
      </c>
      <c r="E10" s="40" t="str">
        <f t="shared" si="2"/>
        <v>0</v>
      </c>
      <c r="F10" s="41" t="str">
        <f t="shared" si="2"/>
        <v>0</v>
      </c>
      <c r="G10" s="41" t="str">
        <f t="shared" si="2"/>
        <v>0</v>
      </c>
      <c r="H10" s="41" t="str">
        <f t="shared" si="2"/>
        <v>0</v>
      </c>
      <c r="I10" s="41" t="str">
        <f t="shared" si="2"/>
        <v>0</v>
      </c>
      <c r="J10" s="40" t="str">
        <f t="shared" si="2"/>
        <v>1</v>
      </c>
      <c r="K10" s="40" t="str">
        <f t="shared" si="2"/>
        <v>1</v>
      </c>
      <c r="L10" s="40" t="str">
        <f t="shared" si="2"/>
        <v>1</v>
      </c>
      <c r="M10" s="40" t="str">
        <f t="shared" si="2"/>
        <v>0</v>
      </c>
      <c r="N10" s="41" t="str">
        <f t="shared" si="2"/>
        <v>0</v>
      </c>
      <c r="O10" s="41" t="str">
        <f t="shared" si="2"/>
        <v>0</v>
      </c>
      <c r="P10" s="41" t="str">
        <f t="shared" si="2"/>
        <v>0</v>
      </c>
      <c r="Q10" s="41" t="str">
        <f t="shared" si="2"/>
        <v>0</v>
      </c>
      <c r="R10" s="40" t="str">
        <f t="shared" si="2"/>
        <v>0</v>
      </c>
      <c r="S10" s="40" t="str">
        <f t="shared" si="2"/>
        <v>0</v>
      </c>
      <c r="T10" s="40" t="str">
        <f t="shared" si="2"/>
        <v>0</v>
      </c>
      <c r="U10" s="40" t="str">
        <f t="shared" si="2"/>
        <v>1</v>
      </c>
      <c r="V10" s="41" t="str">
        <f t="shared" si="2"/>
        <v>1</v>
      </c>
      <c r="W10" s="41" t="str">
        <f t="shared" si="2"/>
        <v>1</v>
      </c>
      <c r="X10" s="41" t="str">
        <f t="shared" si="2"/>
        <v>0</v>
      </c>
      <c r="Y10" s="41" t="str">
        <f t="shared" si="2"/>
        <v>1</v>
      </c>
      <c r="Z10" s="40" t="str">
        <f t="shared" si="2"/>
        <v>0</v>
      </c>
      <c r="AA10" s="40" t="str">
        <f t="shared" si="2"/>
        <v>0</v>
      </c>
      <c r="AB10" s="40" t="str">
        <f t="shared" si="2"/>
        <v>0</v>
      </c>
      <c r="AC10" s="40" t="str">
        <f t="shared" si="2"/>
        <v>1</v>
      </c>
      <c r="AD10" s="41" t="str">
        <f t="shared" si="2"/>
        <v>0</v>
      </c>
      <c r="AE10" s="41" t="str">
        <f t="shared" si="2"/>
        <v>0</v>
      </c>
      <c r="AF10" s="41" t="str">
        <f t="shared" si="2"/>
        <v>0</v>
      </c>
      <c r="AG10" s="42" t="str">
        <f t="shared" si="2"/>
        <v>0</v>
      </c>
      <c r="AH10" s="424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6"/>
      <c r="AX10" s="247">
        <f>VLOOKUP(CONCATENATE(B10,C10,D10,E10),LookUp!$AG$2:$AH$17,2,FALSE)</f>
        <v>0</v>
      </c>
      <c r="AY10" s="248">
        <f>VLOOKUP(CONCATENATE(F10,G10,H10,I10),LookUp!$AG$2:$AH$17,2,FALSE)</f>
        <v>0</v>
      </c>
      <c r="AZ10" s="248" t="str">
        <f>VLOOKUP(CONCATENATE(J10,K10,L10,M10),LookUp!$AG$2:$AH$17,2,FALSE)</f>
        <v>E</v>
      </c>
      <c r="BA10" s="248">
        <f>VLOOKUP(CONCATENATE(N10,O10,P10,Q10),LookUp!$AG$2:$AH$17,2,FALSE)</f>
        <v>0</v>
      </c>
      <c r="BB10" s="248">
        <f>VLOOKUP(CONCATENATE(R10,S10,T10,U10),LookUp!$AG$2:$AH$17,2,FALSE)</f>
        <v>1</v>
      </c>
      <c r="BC10" s="248" t="str">
        <f>VLOOKUP(CONCATENATE(V10,W10,X10,Y10),LookUp!$AG$2:$AH$17,2,FALSE)</f>
        <v>D</v>
      </c>
      <c r="BD10" s="248">
        <f>VLOOKUP(CONCATENATE(Z10,AA10,AB10,AC10),LookUp!$AG$2:$AH$17,2,FALSE)</f>
        <v>1</v>
      </c>
      <c r="BE10" s="248">
        <f>VLOOKUP(CONCATENATE(AD10,AE10,AF10,AG10),LookUp!$AG$2:$AH$17,2,FALSE)</f>
        <v>0</v>
      </c>
      <c r="BF10" s="248">
        <f>VLOOKUP(CONCATENATE(B9,C9,D9,E9),LookUp!$AG$2:$AH$17,2,FALSE)</f>
        <v>1</v>
      </c>
      <c r="BG10" s="248" t="str">
        <f>VLOOKUP(CONCATENATE(F9,G9,H9,I9),LookUp!$AG$2:$AH$17,2,FALSE)</f>
        <v>F</v>
      </c>
      <c r="BH10" s="248">
        <f>VLOOKUP(CONCATENATE(J9,K9,L9,M9),LookUp!$AG$2:$AH$17,2,FALSE)</f>
        <v>0</v>
      </c>
      <c r="BI10" s="248">
        <f>VLOOKUP(CONCATENATE(N9,O9,P9,Q9),LookUp!$AG$2:$AH$17,2,FALSE)</f>
        <v>0</v>
      </c>
      <c r="BJ10" s="248">
        <f>VLOOKUP(CONCATENATE(R9,S9,T9,U9),LookUp!$AG$2:$AH$17,2,FALSE)</f>
        <v>1</v>
      </c>
      <c r="BK10" s="248" t="str">
        <f>VLOOKUP(CONCATENATE(V9,W9,X9,Y9),LookUp!$AG$2:$AH$17,2,FALSE)</f>
        <v>E</v>
      </c>
      <c r="BL10" s="248" t="str">
        <f>VLOOKUP(CONCATENATE(Z9,AA9,AB9,AC9),LookUp!$AG$2:$AH$17,2,FALSE)</f>
        <v>F</v>
      </c>
      <c r="BM10" s="249">
        <f>VLOOKUP(CONCATENATE(AD9,AE9,AF9,AG9),LookUp!$AG$2:$AH$17,2,FALSE)</f>
        <v>2</v>
      </c>
    </row>
    <row r="11" spans="1:65" ht="18.75" thickBot="1">
      <c r="A11" s="46" t="s">
        <v>298</v>
      </c>
      <c r="B11" s="211" t="str">
        <f>B10</f>
        <v>0</v>
      </c>
      <c r="C11" s="212" t="str">
        <f t="shared" ref="C11:AG11" si="3">C10</f>
        <v>0</v>
      </c>
      <c r="D11" s="212" t="str">
        <f t="shared" si="3"/>
        <v>0</v>
      </c>
      <c r="E11" s="212" t="str">
        <f t="shared" si="3"/>
        <v>0</v>
      </c>
      <c r="F11" s="23" t="str">
        <f t="shared" si="3"/>
        <v>0</v>
      </c>
      <c r="G11" s="23" t="str">
        <f t="shared" si="3"/>
        <v>0</v>
      </c>
      <c r="H11" s="23" t="str">
        <f t="shared" si="3"/>
        <v>0</v>
      </c>
      <c r="I11" s="23" t="str">
        <f t="shared" si="3"/>
        <v>0</v>
      </c>
      <c r="J11" s="212" t="str">
        <f t="shared" si="3"/>
        <v>1</v>
      </c>
      <c r="K11" s="212" t="str">
        <f t="shared" si="3"/>
        <v>1</v>
      </c>
      <c r="L11" s="212" t="str">
        <f t="shared" si="3"/>
        <v>1</v>
      </c>
      <c r="M11" s="212" t="str">
        <f t="shared" si="3"/>
        <v>0</v>
      </c>
      <c r="N11" s="23" t="str">
        <f t="shared" si="3"/>
        <v>0</v>
      </c>
      <c r="O11" s="23" t="str">
        <f t="shared" si="3"/>
        <v>0</v>
      </c>
      <c r="P11" s="23" t="str">
        <f t="shared" si="3"/>
        <v>0</v>
      </c>
      <c r="Q11" s="23" t="str">
        <f t="shared" si="3"/>
        <v>0</v>
      </c>
      <c r="R11" s="212" t="str">
        <f t="shared" si="3"/>
        <v>0</v>
      </c>
      <c r="S11" s="212" t="str">
        <f t="shared" si="3"/>
        <v>0</v>
      </c>
      <c r="T11" s="212" t="str">
        <f t="shared" si="3"/>
        <v>0</v>
      </c>
      <c r="U11" s="212" t="str">
        <f t="shared" si="3"/>
        <v>1</v>
      </c>
      <c r="V11" s="23" t="str">
        <f t="shared" si="3"/>
        <v>1</v>
      </c>
      <c r="W11" s="23" t="str">
        <f t="shared" si="3"/>
        <v>1</v>
      </c>
      <c r="X11" s="23" t="str">
        <f t="shared" si="3"/>
        <v>0</v>
      </c>
      <c r="Y11" s="23" t="str">
        <f t="shared" si="3"/>
        <v>1</v>
      </c>
      <c r="Z11" s="212" t="str">
        <f t="shared" si="3"/>
        <v>0</v>
      </c>
      <c r="AA11" s="212" t="str">
        <f t="shared" si="3"/>
        <v>0</v>
      </c>
      <c r="AB11" s="212" t="str">
        <f t="shared" si="3"/>
        <v>0</v>
      </c>
      <c r="AC11" s="212" t="str">
        <f t="shared" si="3"/>
        <v>1</v>
      </c>
      <c r="AD11" s="23" t="str">
        <f t="shared" si="3"/>
        <v>0</v>
      </c>
      <c r="AE11" s="23" t="str">
        <f t="shared" si="3"/>
        <v>0</v>
      </c>
      <c r="AF11" s="23" t="str">
        <f t="shared" si="3"/>
        <v>0</v>
      </c>
      <c r="AG11" s="213" t="str">
        <f t="shared" si="3"/>
        <v>0</v>
      </c>
      <c r="AH11" s="427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9"/>
      <c r="AX11" s="253"/>
      <c r="AY11" s="253"/>
      <c r="AZ11" s="253"/>
      <c r="BA11" s="254"/>
      <c r="BB11" s="254"/>
      <c r="BC11" s="254"/>
      <c r="BD11" s="254"/>
      <c r="BE11" s="254"/>
      <c r="BF11" s="254"/>
      <c r="BG11" s="254"/>
      <c r="BH11" s="254"/>
      <c r="BI11" s="255"/>
      <c r="BJ11" s="255"/>
      <c r="BK11" s="255"/>
      <c r="BL11" s="255"/>
      <c r="BM11" s="255"/>
    </row>
    <row r="12" spans="1:65" ht="18">
      <c r="A12" s="61" t="s">
        <v>299</v>
      </c>
      <c r="B12" s="64" t="str">
        <f>HLOOKUP(B$3,$B$1:$AW$10,10,FALSE)</f>
        <v>0</v>
      </c>
      <c r="C12" s="65" t="str">
        <f t="shared" ref="C12:AW12" si="4">HLOOKUP(C$3,$B$1:$AW$10,10,FALSE)</f>
        <v>0</v>
      </c>
      <c r="D12" s="65" t="str">
        <f t="shared" si="4"/>
        <v>0</v>
      </c>
      <c r="E12" s="65" t="str">
        <f t="shared" si="4"/>
        <v>0</v>
      </c>
      <c r="F12" s="65" t="str">
        <f t="shared" si="4"/>
        <v>0</v>
      </c>
      <c r="G12" s="65" t="str">
        <f t="shared" si="4"/>
        <v>0</v>
      </c>
      <c r="H12" s="66" t="str">
        <f t="shared" si="4"/>
        <v>0</v>
      </c>
      <c r="I12" s="66" t="str">
        <f t="shared" si="4"/>
        <v>0</v>
      </c>
      <c r="J12" s="66" t="str">
        <f t="shared" si="4"/>
        <v>0</v>
      </c>
      <c r="K12" s="66" t="str">
        <f t="shared" si="4"/>
        <v>0</v>
      </c>
      <c r="L12" s="66" t="str">
        <f t="shared" si="4"/>
        <v>0</v>
      </c>
      <c r="M12" s="66" t="str">
        <f t="shared" si="4"/>
        <v>1</v>
      </c>
      <c r="N12" s="65" t="str">
        <f t="shared" si="4"/>
        <v>0</v>
      </c>
      <c r="O12" s="65" t="str">
        <f t="shared" si="4"/>
        <v>1</v>
      </c>
      <c r="P12" s="65" t="str">
        <f t="shared" si="4"/>
        <v>1</v>
      </c>
      <c r="Q12" s="65" t="str">
        <f t="shared" si="4"/>
        <v>1</v>
      </c>
      <c r="R12" s="65" t="str">
        <f t="shared" si="4"/>
        <v>0</v>
      </c>
      <c r="S12" s="65" t="str">
        <f t="shared" si="4"/>
        <v>0</v>
      </c>
      <c r="T12" s="66" t="str">
        <f t="shared" si="4"/>
        <v>0</v>
      </c>
      <c r="U12" s="66" t="str">
        <f t="shared" si="4"/>
        <v>0</v>
      </c>
      <c r="V12" s="66" t="str">
        <f t="shared" si="4"/>
        <v>0</v>
      </c>
      <c r="W12" s="66" t="str">
        <f t="shared" si="4"/>
        <v>0</v>
      </c>
      <c r="X12" s="66" t="str">
        <f t="shared" si="4"/>
        <v>0</v>
      </c>
      <c r="Y12" s="66" t="str">
        <f t="shared" si="4"/>
        <v>0</v>
      </c>
      <c r="Z12" s="65" t="str">
        <f t="shared" si="4"/>
        <v>0</v>
      </c>
      <c r="AA12" s="65" t="str">
        <f t="shared" si="4"/>
        <v>0</v>
      </c>
      <c r="AB12" s="65" t="str">
        <f t="shared" si="4"/>
        <v>0</v>
      </c>
      <c r="AC12" s="65" t="str">
        <f t="shared" si="4"/>
        <v>0</v>
      </c>
      <c r="AD12" s="65" t="str">
        <f t="shared" si="4"/>
        <v>1</v>
      </c>
      <c r="AE12" s="65" t="str">
        <f t="shared" si="4"/>
        <v>1</v>
      </c>
      <c r="AF12" s="66" t="str">
        <f t="shared" si="4"/>
        <v>1</v>
      </c>
      <c r="AG12" s="66" t="str">
        <f t="shared" si="4"/>
        <v>1</v>
      </c>
      <c r="AH12" s="66" t="str">
        <f t="shared" si="4"/>
        <v>1</v>
      </c>
      <c r="AI12" s="66" t="str">
        <f t="shared" si="4"/>
        <v>0</v>
      </c>
      <c r="AJ12" s="66" t="str">
        <f t="shared" si="4"/>
        <v>1</v>
      </c>
      <c r="AK12" s="66" t="str">
        <f t="shared" si="4"/>
        <v>0</v>
      </c>
      <c r="AL12" s="65" t="str">
        <f t="shared" si="4"/>
        <v>1</v>
      </c>
      <c r="AM12" s="65" t="str">
        <f t="shared" si="4"/>
        <v>0</v>
      </c>
      <c r="AN12" s="65" t="str">
        <f t="shared" si="4"/>
        <v>0</v>
      </c>
      <c r="AO12" s="65" t="str">
        <f t="shared" si="4"/>
        <v>0</v>
      </c>
      <c r="AP12" s="65" t="str">
        <f t="shared" si="4"/>
        <v>1</v>
      </c>
      <c r="AQ12" s="65" t="str">
        <f t="shared" si="4"/>
        <v>0</v>
      </c>
      <c r="AR12" s="66" t="str">
        <f t="shared" si="4"/>
        <v>1</v>
      </c>
      <c r="AS12" s="66" t="str">
        <f t="shared" si="4"/>
        <v>0</v>
      </c>
      <c r="AT12" s="66" t="str">
        <f t="shared" si="4"/>
        <v>0</v>
      </c>
      <c r="AU12" s="66" t="str">
        <f t="shared" si="4"/>
        <v>0</v>
      </c>
      <c r="AV12" s="66" t="str">
        <f t="shared" si="4"/>
        <v>0</v>
      </c>
      <c r="AW12" s="67" t="str">
        <f t="shared" si="4"/>
        <v>0</v>
      </c>
      <c r="AX12" s="2"/>
      <c r="AY12" s="2"/>
      <c r="AZ12" s="2"/>
      <c r="BA12" s="48"/>
      <c r="BB12" s="48"/>
      <c r="BC12" s="48"/>
      <c r="BD12" s="48"/>
      <c r="BE12" s="48"/>
      <c r="BF12" s="48"/>
      <c r="BG12" s="48"/>
      <c r="BH12" s="48"/>
    </row>
    <row r="13" spans="1:65" ht="18">
      <c r="A13" s="62" t="s">
        <v>461</v>
      </c>
      <c r="B13" s="68" t="str">
        <f>'Key1'!B75</f>
        <v>0</v>
      </c>
      <c r="C13" s="69" t="str">
        <f>'Key1'!C75</f>
        <v>0</v>
      </c>
      <c r="D13" s="69" t="str">
        <f>'Key1'!D75</f>
        <v>0</v>
      </c>
      <c r="E13" s="69" t="str">
        <f>'Key1'!E75</f>
        <v>1</v>
      </c>
      <c r="F13" s="69" t="str">
        <f>'Key1'!F75</f>
        <v>1</v>
      </c>
      <c r="G13" s="69" t="str">
        <f>'Key1'!G75</f>
        <v>0</v>
      </c>
      <c r="H13" s="70" t="str">
        <f>'Key1'!H75</f>
        <v>0</v>
      </c>
      <c r="I13" s="70" t="str">
        <f>'Key1'!I75</f>
        <v>1</v>
      </c>
      <c r="J13" s="70" t="str">
        <f>'Key1'!J75</f>
        <v>0</v>
      </c>
      <c r="K13" s="70" t="str">
        <f>'Key1'!K75</f>
        <v>1</v>
      </c>
      <c r="L13" s="70" t="str">
        <f>'Key1'!L75</f>
        <v>0</v>
      </c>
      <c r="M13" s="70" t="str">
        <f>'Key1'!M75</f>
        <v>0</v>
      </c>
      <c r="N13" s="69" t="str">
        <f>'Key1'!N75</f>
        <v>1</v>
      </c>
      <c r="O13" s="69" t="str">
        <f>'Key1'!O75</f>
        <v>1</v>
      </c>
      <c r="P13" s="69" t="str">
        <f>'Key1'!P75</f>
        <v>0</v>
      </c>
      <c r="Q13" s="69" t="str">
        <f>'Key1'!Q75</f>
        <v>0</v>
      </c>
      <c r="R13" s="69" t="str">
        <f>'Key1'!R75</f>
        <v>1</v>
      </c>
      <c r="S13" s="69" t="str">
        <f>'Key1'!S75</f>
        <v>1</v>
      </c>
      <c r="T13" s="70" t="str">
        <f>'Key1'!T75</f>
        <v>0</v>
      </c>
      <c r="U13" s="70" t="str">
        <f>'Key1'!U75</f>
        <v>1</v>
      </c>
      <c r="V13" s="70" t="str">
        <f>'Key1'!V75</f>
        <v>0</v>
      </c>
      <c r="W13" s="70" t="str">
        <f>'Key1'!W75</f>
        <v>0</v>
      </c>
      <c r="X13" s="70" t="str">
        <f>'Key1'!X75</f>
        <v>0</v>
      </c>
      <c r="Y13" s="70" t="str">
        <f>'Key1'!Y75</f>
        <v>0</v>
      </c>
      <c r="Z13" s="69" t="str">
        <f>'Key1'!Z75</f>
        <v>0</v>
      </c>
      <c r="AA13" s="69" t="str">
        <f>'Key1'!AA75</f>
        <v>1</v>
      </c>
      <c r="AB13" s="69" t="str">
        <f>'Key1'!AB75</f>
        <v>1</v>
      </c>
      <c r="AC13" s="69" t="str">
        <f>'Key1'!AC75</f>
        <v>1</v>
      </c>
      <c r="AD13" s="69" t="str">
        <f>'Key1'!AD75</f>
        <v>0</v>
      </c>
      <c r="AE13" s="69" t="str">
        <f>'Key1'!AE75</f>
        <v>0</v>
      </c>
      <c r="AF13" s="70" t="str">
        <f>'Key1'!AF75</f>
        <v>1</v>
      </c>
      <c r="AG13" s="70" t="str">
        <f>'Key1'!AG75</f>
        <v>0</v>
      </c>
      <c r="AH13" s="70" t="str">
        <f>'Key1'!AH75</f>
        <v>1</v>
      </c>
      <c r="AI13" s="70" t="str">
        <f>'Key1'!AI75</f>
        <v>1</v>
      </c>
      <c r="AJ13" s="70" t="str">
        <f>'Key1'!AJ75</f>
        <v>0</v>
      </c>
      <c r="AK13" s="70" t="str">
        <f>'Key1'!AK75</f>
        <v>1</v>
      </c>
      <c r="AL13" s="69" t="str">
        <f>'Key1'!AL75</f>
        <v>1</v>
      </c>
      <c r="AM13" s="69" t="str">
        <f>'Key1'!AM75</f>
        <v>1</v>
      </c>
      <c r="AN13" s="69" t="str">
        <f>'Key1'!AN75</f>
        <v>1</v>
      </c>
      <c r="AO13" s="69" t="str">
        <f>'Key1'!AO75</f>
        <v>0</v>
      </c>
      <c r="AP13" s="69" t="str">
        <f>'Key1'!AP75</f>
        <v>1</v>
      </c>
      <c r="AQ13" s="69" t="str">
        <f>'Key1'!AQ75</f>
        <v>0</v>
      </c>
      <c r="AR13" s="70" t="str">
        <f>'Key1'!AR75</f>
        <v>0</v>
      </c>
      <c r="AS13" s="70" t="str">
        <f>'Key1'!AS75</f>
        <v>0</v>
      </c>
      <c r="AT13" s="70" t="str">
        <f>'Key1'!AT75</f>
        <v>1</v>
      </c>
      <c r="AU13" s="70" t="str">
        <f>'Key1'!AU75</f>
        <v>1</v>
      </c>
      <c r="AV13" s="70" t="str">
        <f>'Key1'!AV75</f>
        <v>0</v>
      </c>
      <c r="AW13" s="71" t="str">
        <f>'Key1'!AW75</f>
        <v>0</v>
      </c>
      <c r="AX13" s="2"/>
      <c r="AY13" s="2"/>
      <c r="AZ13" s="2"/>
      <c r="BA13" s="48"/>
      <c r="BB13" s="48"/>
      <c r="BC13" s="48"/>
      <c r="BD13" s="48"/>
      <c r="BE13" s="48"/>
      <c r="BF13" s="48"/>
      <c r="BG13" s="48"/>
      <c r="BH13" s="48"/>
    </row>
    <row r="14" spans="1:65" ht="18">
      <c r="A14" s="62" t="s">
        <v>300</v>
      </c>
      <c r="B14" s="168">
        <f>IF(B12+B13=1,1,0)</f>
        <v>0</v>
      </c>
      <c r="C14" s="133">
        <f t="shared" ref="C14:AW14" si="5">IF(C12+C13=1,1,0)</f>
        <v>0</v>
      </c>
      <c r="D14" s="133">
        <f t="shared" si="5"/>
        <v>0</v>
      </c>
      <c r="E14" s="133">
        <f t="shared" si="5"/>
        <v>1</v>
      </c>
      <c r="F14" s="133">
        <f t="shared" si="5"/>
        <v>1</v>
      </c>
      <c r="G14" s="133">
        <f t="shared" si="5"/>
        <v>0</v>
      </c>
      <c r="H14" s="169">
        <f t="shared" si="5"/>
        <v>0</v>
      </c>
      <c r="I14" s="169">
        <f t="shared" si="5"/>
        <v>1</v>
      </c>
      <c r="J14" s="169">
        <f t="shared" si="5"/>
        <v>0</v>
      </c>
      <c r="K14" s="169">
        <f t="shared" si="5"/>
        <v>1</v>
      </c>
      <c r="L14" s="169">
        <f t="shared" si="5"/>
        <v>0</v>
      </c>
      <c r="M14" s="169">
        <f t="shared" si="5"/>
        <v>1</v>
      </c>
      <c r="N14" s="133">
        <f t="shared" si="5"/>
        <v>1</v>
      </c>
      <c r="O14" s="133">
        <f t="shared" si="5"/>
        <v>0</v>
      </c>
      <c r="P14" s="133">
        <f t="shared" si="5"/>
        <v>1</v>
      </c>
      <c r="Q14" s="133">
        <f t="shared" si="5"/>
        <v>1</v>
      </c>
      <c r="R14" s="133">
        <f t="shared" si="5"/>
        <v>1</v>
      </c>
      <c r="S14" s="133">
        <f t="shared" si="5"/>
        <v>1</v>
      </c>
      <c r="T14" s="169">
        <f t="shared" si="5"/>
        <v>0</v>
      </c>
      <c r="U14" s="169">
        <f t="shared" si="5"/>
        <v>1</v>
      </c>
      <c r="V14" s="169">
        <f t="shared" si="5"/>
        <v>0</v>
      </c>
      <c r="W14" s="169">
        <f t="shared" si="5"/>
        <v>0</v>
      </c>
      <c r="X14" s="169">
        <f t="shared" si="5"/>
        <v>0</v>
      </c>
      <c r="Y14" s="169">
        <f t="shared" si="5"/>
        <v>0</v>
      </c>
      <c r="Z14" s="133">
        <f t="shared" si="5"/>
        <v>0</v>
      </c>
      <c r="AA14" s="133">
        <f t="shared" si="5"/>
        <v>1</v>
      </c>
      <c r="AB14" s="133">
        <f t="shared" si="5"/>
        <v>1</v>
      </c>
      <c r="AC14" s="133">
        <f t="shared" si="5"/>
        <v>1</v>
      </c>
      <c r="AD14" s="133">
        <f t="shared" si="5"/>
        <v>1</v>
      </c>
      <c r="AE14" s="133">
        <f t="shared" si="5"/>
        <v>1</v>
      </c>
      <c r="AF14" s="169">
        <f t="shared" si="5"/>
        <v>0</v>
      </c>
      <c r="AG14" s="169">
        <f t="shared" si="5"/>
        <v>1</v>
      </c>
      <c r="AH14" s="169">
        <f t="shared" si="5"/>
        <v>0</v>
      </c>
      <c r="AI14" s="169">
        <f t="shared" si="5"/>
        <v>1</v>
      </c>
      <c r="AJ14" s="169">
        <f t="shared" si="5"/>
        <v>1</v>
      </c>
      <c r="AK14" s="169">
        <f t="shared" si="5"/>
        <v>1</v>
      </c>
      <c r="AL14" s="133">
        <f t="shared" si="5"/>
        <v>0</v>
      </c>
      <c r="AM14" s="133">
        <f t="shared" si="5"/>
        <v>1</v>
      </c>
      <c r="AN14" s="133">
        <f t="shared" si="5"/>
        <v>1</v>
      </c>
      <c r="AO14" s="133">
        <f t="shared" si="5"/>
        <v>0</v>
      </c>
      <c r="AP14" s="133">
        <f t="shared" si="5"/>
        <v>0</v>
      </c>
      <c r="AQ14" s="133">
        <f t="shared" si="5"/>
        <v>0</v>
      </c>
      <c r="AR14" s="169">
        <f t="shared" si="5"/>
        <v>1</v>
      </c>
      <c r="AS14" s="169">
        <f t="shared" si="5"/>
        <v>0</v>
      </c>
      <c r="AT14" s="169">
        <f t="shared" si="5"/>
        <v>1</v>
      </c>
      <c r="AU14" s="169">
        <f t="shared" si="5"/>
        <v>1</v>
      </c>
      <c r="AV14" s="169">
        <f t="shared" si="5"/>
        <v>0</v>
      </c>
      <c r="AW14" s="176">
        <f t="shared" si="5"/>
        <v>0</v>
      </c>
      <c r="AX14" s="2"/>
      <c r="AY14" s="2"/>
      <c r="AZ14" s="2"/>
      <c r="BA14" s="48"/>
      <c r="BB14" s="48"/>
      <c r="BC14" s="48"/>
      <c r="BD14" s="48"/>
      <c r="BE14" s="48"/>
      <c r="BF14" s="48"/>
      <c r="BG14" s="48"/>
      <c r="BH14" s="48"/>
    </row>
    <row r="15" spans="1:65" ht="19.5" thickBot="1">
      <c r="A15" s="441" t="s">
        <v>367</v>
      </c>
      <c r="B15" s="130" t="s">
        <v>379</v>
      </c>
      <c r="C15" s="131" t="str">
        <f>LEFT(VLOOKUP(G15,LookUp!$T$2:$U$17,2,FALSE),1)</f>
        <v>0</v>
      </c>
      <c r="D15" s="131" t="str">
        <f>MID(VLOOKUP(G15,LookUp!$T$2:$U$17,2,FALSE),2,1)</f>
        <v>0</v>
      </c>
      <c r="E15" s="131" t="str">
        <f>MID(VLOOKUP(G15,LookUp!$T$2:$U$17,2,FALSE),3,1)</f>
        <v>0</v>
      </c>
      <c r="F15" s="131" t="str">
        <f>RIGHT(VLOOKUP(G15,LookUp!$T$2:$U$17,2,FALSE),1)</f>
        <v>1</v>
      </c>
      <c r="G15" s="132">
        <f>VLOOKUP(CONCATENATE(B14,C14,D14,E14,F14,G14),LookUp!$W$2:$AE$65,2,FALSE)</f>
        <v>1</v>
      </c>
      <c r="H15" s="130" t="s">
        <v>380</v>
      </c>
      <c r="I15" s="131" t="str">
        <f>LEFT(VLOOKUP(M15,LookUp!$T$2:$U$17,2,FALSE),1)</f>
        <v>0</v>
      </c>
      <c r="J15" s="131" t="str">
        <f>MID(VLOOKUP(M15,LookUp!$T$2:$U$17,2,FALSE),2,1)</f>
        <v>0</v>
      </c>
      <c r="K15" s="131" t="str">
        <f>MID(VLOOKUP(M15,LookUp!$T$2:$U$17,2,FALSE),3,1)</f>
        <v>0</v>
      </c>
      <c r="L15" s="131" t="str">
        <f>RIGHT(VLOOKUP(M15,LookUp!$T$2:$U$17,2,FALSE),1)</f>
        <v>1</v>
      </c>
      <c r="M15" s="132">
        <f>VLOOKUP(CONCATENATE(H14,I14,J14,K14,L14,M14),LookUp!$W$2:$AE$65,3,FALSE)</f>
        <v>1</v>
      </c>
      <c r="N15" s="130" t="s">
        <v>381</v>
      </c>
      <c r="O15" s="131" t="str">
        <f>LEFT(VLOOKUP(S15,LookUp!$T$2:$U$17,2,FALSE),1)</f>
        <v>0</v>
      </c>
      <c r="P15" s="131" t="str">
        <f>MID(VLOOKUP(S15,LookUp!$T$2:$U$17,2,FALSE),2,1)</f>
        <v>1</v>
      </c>
      <c r="Q15" s="131" t="str">
        <f>MID(VLOOKUP(S15,LookUp!$T$2:$U$17,2,FALSE),3,1)</f>
        <v>1</v>
      </c>
      <c r="R15" s="131" t="str">
        <f>RIGHT(VLOOKUP(S15,LookUp!$T$2:$U$17,2,FALSE),1)</f>
        <v>1</v>
      </c>
      <c r="S15" s="132">
        <f>VLOOKUP(CONCATENATE(N14,O14,P14,Q14,R14,S14),LookUp!$W$2:$AE$65,4,FALSE)</f>
        <v>7</v>
      </c>
      <c r="T15" s="130" t="s">
        <v>382</v>
      </c>
      <c r="U15" s="131" t="str">
        <f>LEFT(VLOOKUP(Y15,LookUp!$T$2:$U$17,2,FALSE),1)</f>
        <v>0</v>
      </c>
      <c r="V15" s="131" t="str">
        <f>MID(VLOOKUP(Y15,LookUp!$T$2:$U$17,2,FALSE),2,1)</f>
        <v>0</v>
      </c>
      <c r="W15" s="131" t="str">
        <f>MID(VLOOKUP(Y15,LookUp!$T$2:$U$17,2,FALSE),3,1)</f>
        <v>0</v>
      </c>
      <c r="X15" s="131" t="str">
        <f>RIGHT(VLOOKUP(Y15,LookUp!$T$2:$U$17,2,FALSE),1)</f>
        <v>1</v>
      </c>
      <c r="Y15" s="132">
        <f>VLOOKUP(CONCATENATE(T14,U14,V14,W14,X14,Y14),LookUp!$W$2:$AE$65,5,FALSE)</f>
        <v>1</v>
      </c>
      <c r="Z15" s="130" t="s">
        <v>383</v>
      </c>
      <c r="AA15" s="131" t="str">
        <f>LEFT(VLOOKUP(AE15,LookUp!$T$2:$U$17,2,FALSE),1)</f>
        <v>0</v>
      </c>
      <c r="AB15" s="131" t="str">
        <f>MID(VLOOKUP(AE15,LookUp!$T$2:$U$17,2,FALSE),2,1)</f>
        <v>1</v>
      </c>
      <c r="AC15" s="131" t="str">
        <f>MID(VLOOKUP(AE15,LookUp!$T$2:$U$17,2,FALSE),3,1)</f>
        <v>1</v>
      </c>
      <c r="AD15" s="131" t="str">
        <f>RIGHT(VLOOKUP(AE15,LookUp!$T$2:$U$17,2,FALSE),1)</f>
        <v>0</v>
      </c>
      <c r="AE15" s="132">
        <f>VLOOKUP(CONCATENATE(Z14,AA14,AB14,AC14,AD14,AE14),LookUp!$W$2:$AE$65,6,FALSE)</f>
        <v>6</v>
      </c>
      <c r="AF15" s="130" t="s">
        <v>384</v>
      </c>
      <c r="AG15" s="131" t="str">
        <f>LEFT(VLOOKUP(AK15,LookUp!$T$2:$U$17,2,FALSE),1)</f>
        <v>1</v>
      </c>
      <c r="AH15" s="131" t="str">
        <f>MID(VLOOKUP(AK15,LookUp!$T$2:$U$17,2,FALSE),2,1)</f>
        <v>1</v>
      </c>
      <c r="AI15" s="131" t="str">
        <f>MID(VLOOKUP(AK15,LookUp!$T$2:$U$17,2,FALSE),3,1)</f>
        <v>1</v>
      </c>
      <c r="AJ15" s="131" t="str">
        <f>RIGHT(VLOOKUP(AK15,LookUp!$T$2:$U$17,2,FALSE),1)</f>
        <v>0</v>
      </c>
      <c r="AK15" s="132">
        <f>VLOOKUP(CONCATENATE(AF14,AG14,AH14,AI14,AJ14,AK14),LookUp!$W$2:$AE$65,7,FALSE)</f>
        <v>14</v>
      </c>
      <c r="AL15" s="130" t="s">
        <v>385</v>
      </c>
      <c r="AM15" s="131" t="str">
        <f>LEFT(VLOOKUP(AQ15,LookUp!$T$2:$U$17,2,FALSE),1)</f>
        <v>0</v>
      </c>
      <c r="AN15" s="131" t="str">
        <f>MID(VLOOKUP(AQ15,LookUp!$T$2:$U$17,2,FALSE),2,1)</f>
        <v>1</v>
      </c>
      <c r="AO15" s="131" t="str">
        <f>MID(VLOOKUP(AQ15,LookUp!$T$2:$U$17,2,FALSE),3,1)</f>
        <v>0</v>
      </c>
      <c r="AP15" s="131" t="str">
        <f>RIGHT(VLOOKUP(AQ15,LookUp!$T$2:$U$17,2,FALSE),1)</f>
        <v>1</v>
      </c>
      <c r="AQ15" s="132">
        <f>VLOOKUP(CONCATENATE(AL14,AM14,AN14,AO14,AP14,AQ14),LookUp!$W$2:$AE$65,8,FALSE)</f>
        <v>5</v>
      </c>
      <c r="AR15" s="130" t="s">
        <v>386</v>
      </c>
      <c r="AS15" s="131" t="str">
        <f>LEFT(VLOOKUP(AW15,LookUp!$T$2:$U$17,2,FALSE),1)</f>
        <v>1</v>
      </c>
      <c r="AT15" s="131" t="str">
        <f>MID(VLOOKUP(AW15,LookUp!$T$2:$U$17,2,FALSE),2,1)</f>
        <v>1</v>
      </c>
      <c r="AU15" s="131" t="str">
        <f>MID(VLOOKUP(AW15,LookUp!$T$2:$U$17,2,FALSE),3,1)</f>
        <v>1</v>
      </c>
      <c r="AV15" s="131" t="str">
        <f>RIGHT(VLOOKUP(AW15,LookUp!$T$2:$U$17,2,FALSE),1)</f>
        <v>0</v>
      </c>
      <c r="AW15" s="132">
        <f>VLOOKUP(CONCATENATE(AR14,AS14,AT14,AU14,AV14,AW14),LookUp!$W$2:$AE$65,9,FALSE)</f>
        <v>14</v>
      </c>
      <c r="AX15" s="12"/>
      <c r="AY15" s="12"/>
      <c r="AZ15" s="12"/>
      <c r="BA15" s="48"/>
      <c r="BB15" s="48"/>
      <c r="BC15" s="48"/>
      <c r="BD15" s="48"/>
      <c r="BE15" s="48"/>
      <c r="BF15" s="48"/>
      <c r="BG15" s="48"/>
      <c r="BH15" s="48"/>
    </row>
    <row r="16" spans="1:65" ht="15.75" thickBot="1">
      <c r="A16" s="442"/>
      <c r="B16" s="64" t="str">
        <f>C15</f>
        <v>0</v>
      </c>
      <c r="C16" s="65" t="str">
        <f>D15</f>
        <v>0</v>
      </c>
      <c r="D16" s="65" t="str">
        <f>E15</f>
        <v>0</v>
      </c>
      <c r="E16" s="65" t="str">
        <f>F15</f>
        <v>1</v>
      </c>
      <c r="F16" s="66" t="str">
        <f>I15</f>
        <v>0</v>
      </c>
      <c r="G16" s="66" t="str">
        <f>J15</f>
        <v>0</v>
      </c>
      <c r="H16" s="66" t="str">
        <f>K15</f>
        <v>0</v>
      </c>
      <c r="I16" s="66" t="str">
        <f>L15</f>
        <v>1</v>
      </c>
      <c r="J16" s="65" t="str">
        <f>O15</f>
        <v>0</v>
      </c>
      <c r="K16" s="65" t="str">
        <f>P15</f>
        <v>1</v>
      </c>
      <c r="L16" s="65" t="str">
        <f>Q15</f>
        <v>1</v>
      </c>
      <c r="M16" s="65" t="str">
        <f>R15</f>
        <v>1</v>
      </c>
      <c r="N16" s="66" t="str">
        <f>U15</f>
        <v>0</v>
      </c>
      <c r="O16" s="66" t="str">
        <f>V15</f>
        <v>0</v>
      </c>
      <c r="P16" s="66" t="str">
        <f>W15</f>
        <v>0</v>
      </c>
      <c r="Q16" s="66" t="str">
        <f>X15</f>
        <v>1</v>
      </c>
      <c r="R16" s="65" t="str">
        <f>AA15</f>
        <v>0</v>
      </c>
      <c r="S16" s="65" t="str">
        <f>AB15</f>
        <v>1</v>
      </c>
      <c r="T16" s="65" t="str">
        <f>AC15</f>
        <v>1</v>
      </c>
      <c r="U16" s="65" t="str">
        <f>AD15</f>
        <v>0</v>
      </c>
      <c r="V16" s="66" t="str">
        <f>AG15</f>
        <v>1</v>
      </c>
      <c r="W16" s="66" t="str">
        <f>AH15</f>
        <v>1</v>
      </c>
      <c r="X16" s="66" t="str">
        <f>AI15</f>
        <v>1</v>
      </c>
      <c r="Y16" s="66" t="str">
        <f>AJ15</f>
        <v>0</v>
      </c>
      <c r="Z16" s="65" t="str">
        <f>AM15</f>
        <v>0</v>
      </c>
      <c r="AA16" s="65" t="str">
        <f>AN15</f>
        <v>1</v>
      </c>
      <c r="AB16" s="65" t="str">
        <f>AO15</f>
        <v>0</v>
      </c>
      <c r="AC16" s="65" t="str">
        <f>AP15</f>
        <v>1</v>
      </c>
      <c r="AD16" s="66" t="str">
        <f>AS15</f>
        <v>1</v>
      </c>
      <c r="AE16" s="66" t="str">
        <f>AT15</f>
        <v>1</v>
      </c>
      <c r="AF16" s="66" t="str">
        <f>AU15</f>
        <v>1</v>
      </c>
      <c r="AG16" s="67" t="str">
        <f>AV15</f>
        <v>0</v>
      </c>
      <c r="AH16" s="412" t="s">
        <v>535</v>
      </c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4"/>
      <c r="AX16" s="2"/>
      <c r="AY16" s="2"/>
      <c r="AZ16" s="2"/>
      <c r="BA16" s="48"/>
      <c r="BB16" s="48"/>
      <c r="BC16" s="48"/>
      <c r="BD16" s="48"/>
      <c r="BE16" s="48"/>
      <c r="BF16" s="48"/>
      <c r="BG16" s="48"/>
      <c r="BH16" s="48"/>
    </row>
    <row r="17" spans="1:70" ht="18.75" thickBot="1">
      <c r="A17" s="62" t="s">
        <v>368</v>
      </c>
      <c r="B17" s="68" t="str">
        <f>HLOOKUP(B$4,$B$1:$AG$16,16,FALSE)</f>
        <v>1</v>
      </c>
      <c r="C17" s="69" t="str">
        <f t="shared" ref="C17:AG17" si="6">HLOOKUP(C$4,$B$1:$AG$16,16,FALSE)</f>
        <v>0</v>
      </c>
      <c r="D17" s="69" t="str">
        <f t="shared" si="6"/>
        <v>0</v>
      </c>
      <c r="E17" s="69" t="str">
        <f t="shared" si="6"/>
        <v>1</v>
      </c>
      <c r="F17" s="70" t="str">
        <f t="shared" si="6"/>
        <v>1</v>
      </c>
      <c r="G17" s="70" t="str">
        <f t="shared" si="6"/>
        <v>1</v>
      </c>
      <c r="H17" s="70" t="str">
        <f t="shared" si="6"/>
        <v>1</v>
      </c>
      <c r="I17" s="70" t="str">
        <f t="shared" si="6"/>
        <v>0</v>
      </c>
      <c r="J17" s="69" t="str">
        <f t="shared" si="6"/>
        <v>0</v>
      </c>
      <c r="K17" s="69" t="str">
        <f t="shared" si="6"/>
        <v>0</v>
      </c>
      <c r="L17" s="69" t="str">
        <f t="shared" si="6"/>
        <v>1</v>
      </c>
      <c r="M17" s="69" t="str">
        <f t="shared" si="6"/>
        <v>1</v>
      </c>
      <c r="N17" s="70" t="str">
        <f t="shared" si="6"/>
        <v>0</v>
      </c>
      <c r="O17" s="70" t="str">
        <f t="shared" si="6"/>
        <v>1</v>
      </c>
      <c r="P17" s="70" t="str">
        <f t="shared" si="6"/>
        <v>1</v>
      </c>
      <c r="Q17" s="70" t="str">
        <f t="shared" si="6"/>
        <v>1</v>
      </c>
      <c r="R17" s="69" t="str">
        <f t="shared" si="6"/>
        <v>0</v>
      </c>
      <c r="S17" s="69" t="str">
        <f t="shared" si="6"/>
        <v>1</v>
      </c>
      <c r="T17" s="69" t="str">
        <f t="shared" si="6"/>
        <v>0</v>
      </c>
      <c r="U17" s="69" t="str">
        <f t="shared" si="6"/>
        <v>0</v>
      </c>
      <c r="V17" s="70" t="str">
        <f t="shared" si="6"/>
        <v>0</v>
      </c>
      <c r="W17" s="70" t="str">
        <f t="shared" si="6"/>
        <v>0</v>
      </c>
      <c r="X17" s="70" t="str">
        <f t="shared" si="6"/>
        <v>0</v>
      </c>
      <c r="Y17" s="70" t="str">
        <f t="shared" si="6"/>
        <v>0</v>
      </c>
      <c r="Z17" s="69" t="str">
        <f t="shared" si="6"/>
        <v>1</v>
      </c>
      <c r="AA17" s="69" t="str">
        <f t="shared" si="6"/>
        <v>0</v>
      </c>
      <c r="AB17" s="69" t="str">
        <f t="shared" si="6"/>
        <v>1</v>
      </c>
      <c r="AC17" s="69" t="str">
        <f t="shared" si="6"/>
        <v>0</v>
      </c>
      <c r="AD17" s="70" t="str">
        <f t="shared" si="6"/>
        <v>1</v>
      </c>
      <c r="AE17" s="70" t="str">
        <f t="shared" si="6"/>
        <v>1</v>
      </c>
      <c r="AF17" s="70" t="str">
        <f t="shared" si="6"/>
        <v>1</v>
      </c>
      <c r="AG17" s="71" t="str">
        <f t="shared" si="6"/>
        <v>0</v>
      </c>
      <c r="AH17" s="415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7"/>
      <c r="AX17" s="409" t="s">
        <v>554</v>
      </c>
      <c r="AY17" s="410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410"/>
      <c r="BL17" s="410"/>
      <c r="BM17" s="411"/>
    </row>
    <row r="18" spans="1:70" ht="18.75" thickBot="1">
      <c r="A18" s="62" t="s">
        <v>369</v>
      </c>
      <c r="B18" s="168">
        <f>IF(B17+B9=1,1,0)</f>
        <v>1</v>
      </c>
      <c r="C18" s="133">
        <f t="shared" ref="C18:AG18" si="7">IF(C17+C9=1,1,0)</f>
        <v>0</v>
      </c>
      <c r="D18" s="133">
        <f t="shared" si="7"/>
        <v>0</v>
      </c>
      <c r="E18" s="133">
        <f t="shared" si="7"/>
        <v>0</v>
      </c>
      <c r="F18" s="169">
        <f t="shared" si="7"/>
        <v>0</v>
      </c>
      <c r="G18" s="169">
        <f t="shared" si="7"/>
        <v>0</v>
      </c>
      <c r="H18" s="169">
        <f t="shared" si="7"/>
        <v>0</v>
      </c>
      <c r="I18" s="169">
        <f t="shared" si="7"/>
        <v>1</v>
      </c>
      <c r="J18" s="133">
        <f t="shared" si="7"/>
        <v>0</v>
      </c>
      <c r="K18" s="133">
        <f t="shared" si="7"/>
        <v>0</v>
      </c>
      <c r="L18" s="133">
        <f t="shared" si="7"/>
        <v>1</v>
      </c>
      <c r="M18" s="133">
        <f t="shared" si="7"/>
        <v>1</v>
      </c>
      <c r="N18" s="169">
        <f t="shared" si="7"/>
        <v>0</v>
      </c>
      <c r="O18" s="169">
        <f t="shared" si="7"/>
        <v>1</v>
      </c>
      <c r="P18" s="169">
        <f t="shared" si="7"/>
        <v>1</v>
      </c>
      <c r="Q18" s="169">
        <f t="shared" si="7"/>
        <v>1</v>
      </c>
      <c r="R18" s="133">
        <f t="shared" si="7"/>
        <v>0</v>
      </c>
      <c r="S18" s="133">
        <f t="shared" si="7"/>
        <v>1</v>
      </c>
      <c r="T18" s="133">
        <f t="shared" si="7"/>
        <v>0</v>
      </c>
      <c r="U18" s="133">
        <f t="shared" si="7"/>
        <v>1</v>
      </c>
      <c r="V18" s="169">
        <f t="shared" si="7"/>
        <v>1</v>
      </c>
      <c r="W18" s="169">
        <f t="shared" si="7"/>
        <v>1</v>
      </c>
      <c r="X18" s="169">
        <f t="shared" si="7"/>
        <v>1</v>
      </c>
      <c r="Y18" s="169">
        <f t="shared" si="7"/>
        <v>0</v>
      </c>
      <c r="Z18" s="133">
        <f t="shared" si="7"/>
        <v>0</v>
      </c>
      <c r="AA18" s="133">
        <f t="shared" si="7"/>
        <v>1</v>
      </c>
      <c r="AB18" s="133">
        <f t="shared" si="7"/>
        <v>0</v>
      </c>
      <c r="AC18" s="133">
        <f t="shared" si="7"/>
        <v>1</v>
      </c>
      <c r="AD18" s="169">
        <f t="shared" si="7"/>
        <v>1</v>
      </c>
      <c r="AE18" s="169">
        <f t="shared" si="7"/>
        <v>1</v>
      </c>
      <c r="AF18" s="169">
        <f t="shared" si="7"/>
        <v>0</v>
      </c>
      <c r="AG18" s="176">
        <f t="shared" si="7"/>
        <v>0</v>
      </c>
      <c r="AH18" s="415"/>
      <c r="AI18" s="416"/>
      <c r="AJ18" s="416"/>
      <c r="AK18" s="416"/>
      <c r="AL18" s="416"/>
      <c r="AM18" s="416"/>
      <c r="AN18" s="416"/>
      <c r="AO18" s="416"/>
      <c r="AP18" s="416"/>
      <c r="AQ18" s="416"/>
      <c r="AR18" s="416"/>
      <c r="AS18" s="416"/>
      <c r="AT18" s="416"/>
      <c r="AU18" s="416"/>
      <c r="AV18" s="416"/>
      <c r="AW18" s="417"/>
      <c r="AX18" s="247">
        <f>VLOOKUP(CONCATENATE(B18,C18,D18,E18),LookUp!$AG$2:$AH$17,2,FALSE)</f>
        <v>8</v>
      </c>
      <c r="AY18" s="248">
        <f>VLOOKUP(CONCATENATE(F18,G18,H18,I18),LookUp!$AG$2:$AH$17,2,FALSE)</f>
        <v>1</v>
      </c>
      <c r="AZ18" s="248">
        <f>VLOOKUP(CONCATENATE(J18,K18,L18,M18),LookUp!$AG$2:$AH$17,2,FALSE)</f>
        <v>3</v>
      </c>
      <c r="BA18" s="248">
        <f>VLOOKUP(CONCATENATE(N18,O18,P18,Q18),LookUp!$AG$2:$AH$17,2,FALSE)</f>
        <v>7</v>
      </c>
      <c r="BB18" s="248">
        <f>VLOOKUP(CONCATENATE(R18,S18,T18,U18),LookUp!$AG$2:$AH$17,2,FALSE)</f>
        <v>5</v>
      </c>
      <c r="BC18" s="248" t="str">
        <f>VLOOKUP(CONCATENATE(V18,W18,X18,Y18),LookUp!$AG$2:$AH$17,2,FALSE)</f>
        <v>E</v>
      </c>
      <c r="BD18" s="248">
        <f>VLOOKUP(CONCATENATE(Z18,AA18,AB18,AC18),LookUp!$AG$2:$AH$17,2,FALSE)</f>
        <v>5</v>
      </c>
      <c r="BE18" s="248" t="str">
        <f>VLOOKUP(CONCATENATE(AD18,AE18,AF18,AG18),LookUp!$AG$2:$AH$17,2,FALSE)</f>
        <v>C</v>
      </c>
      <c r="BF18" s="248">
        <f>VLOOKUP(CONCATENATE(B11,C11,D11,E11),LookUp!$AG$2:$AH$17,2,FALSE)</f>
        <v>0</v>
      </c>
      <c r="BG18" s="248">
        <f>VLOOKUP(CONCATENATE(F11,G11,H11,I11),LookUp!$AG$2:$AH$17,2,FALSE)</f>
        <v>0</v>
      </c>
      <c r="BH18" s="248" t="str">
        <f>VLOOKUP(CONCATENATE(J11,K11,L11,M11),LookUp!$AG$2:$AH$17,2,FALSE)</f>
        <v>E</v>
      </c>
      <c r="BI18" s="248">
        <f>VLOOKUP(CONCATENATE(N11,O11,P11,Q11),LookUp!$AG$2:$AH$17,2,FALSE)</f>
        <v>0</v>
      </c>
      <c r="BJ18" s="248">
        <f>VLOOKUP(CONCATENATE(R11,S11,T11,U11),LookUp!$AG$2:$AH$17,2,FALSE)</f>
        <v>1</v>
      </c>
      <c r="BK18" s="248" t="str">
        <f>VLOOKUP(CONCATENATE(V11,W11,X11,Y11),LookUp!$AG$2:$AH$17,2,FALSE)</f>
        <v>D</v>
      </c>
      <c r="BL18" s="248">
        <f>VLOOKUP(CONCATENATE(Z11,AA11,AB11,AC11),LookUp!$AG$2:$AH$17,2,FALSE)</f>
        <v>1</v>
      </c>
      <c r="BM18" s="249">
        <f>VLOOKUP(CONCATENATE(AD11,AE11,AF11,AG11),LookUp!$AG$2:$AH$17,2,FALSE)</f>
        <v>0</v>
      </c>
      <c r="BN18" s="48"/>
      <c r="BO18" s="48"/>
      <c r="BP18" s="48"/>
      <c r="BQ18" s="48"/>
      <c r="BR18" s="48"/>
    </row>
    <row r="19" spans="1:70" ht="18.75" thickBot="1">
      <c r="A19" s="63" t="s">
        <v>370</v>
      </c>
      <c r="B19" s="204">
        <f>B18</f>
        <v>1</v>
      </c>
      <c r="C19" s="49">
        <f t="shared" ref="C19:AG19" si="8">C18</f>
        <v>0</v>
      </c>
      <c r="D19" s="49">
        <f t="shared" si="8"/>
        <v>0</v>
      </c>
      <c r="E19" s="49">
        <f t="shared" si="8"/>
        <v>0</v>
      </c>
      <c r="F19" s="50">
        <f t="shared" si="8"/>
        <v>0</v>
      </c>
      <c r="G19" s="50">
        <f t="shared" si="8"/>
        <v>0</v>
      </c>
      <c r="H19" s="50">
        <f t="shared" si="8"/>
        <v>0</v>
      </c>
      <c r="I19" s="50">
        <f t="shared" si="8"/>
        <v>1</v>
      </c>
      <c r="J19" s="49">
        <f t="shared" si="8"/>
        <v>0</v>
      </c>
      <c r="K19" s="49">
        <f t="shared" si="8"/>
        <v>0</v>
      </c>
      <c r="L19" s="49">
        <f t="shared" si="8"/>
        <v>1</v>
      </c>
      <c r="M19" s="49">
        <f t="shared" si="8"/>
        <v>1</v>
      </c>
      <c r="N19" s="50">
        <f t="shared" si="8"/>
        <v>0</v>
      </c>
      <c r="O19" s="50">
        <f t="shared" si="8"/>
        <v>1</v>
      </c>
      <c r="P19" s="50">
        <f t="shared" si="8"/>
        <v>1</v>
      </c>
      <c r="Q19" s="50">
        <f t="shared" si="8"/>
        <v>1</v>
      </c>
      <c r="R19" s="49">
        <f t="shared" si="8"/>
        <v>0</v>
      </c>
      <c r="S19" s="49">
        <f t="shared" si="8"/>
        <v>1</v>
      </c>
      <c r="T19" s="49">
        <f t="shared" si="8"/>
        <v>0</v>
      </c>
      <c r="U19" s="205">
        <f>U18</f>
        <v>1</v>
      </c>
      <c r="V19" s="50">
        <f t="shared" si="8"/>
        <v>1</v>
      </c>
      <c r="W19" s="50">
        <f t="shared" si="8"/>
        <v>1</v>
      </c>
      <c r="X19" s="50">
        <f t="shared" si="8"/>
        <v>1</v>
      </c>
      <c r="Y19" s="50">
        <f t="shared" si="8"/>
        <v>0</v>
      </c>
      <c r="Z19" s="49">
        <f t="shared" si="8"/>
        <v>0</v>
      </c>
      <c r="AA19" s="49">
        <f t="shared" si="8"/>
        <v>1</v>
      </c>
      <c r="AB19" s="49">
        <f t="shared" si="8"/>
        <v>0</v>
      </c>
      <c r="AC19" s="49">
        <f t="shared" si="8"/>
        <v>1</v>
      </c>
      <c r="AD19" s="50">
        <f t="shared" si="8"/>
        <v>1</v>
      </c>
      <c r="AE19" s="50">
        <f t="shared" si="8"/>
        <v>1</v>
      </c>
      <c r="AF19" s="50">
        <f t="shared" si="8"/>
        <v>0</v>
      </c>
      <c r="AG19" s="206">
        <f t="shared" si="8"/>
        <v>0</v>
      </c>
      <c r="AH19" s="418"/>
      <c r="AI19" s="419"/>
      <c r="AJ19" s="419"/>
      <c r="AK19" s="419"/>
      <c r="AL19" s="419"/>
      <c r="AM19" s="419"/>
      <c r="AN19" s="419"/>
      <c r="AO19" s="419"/>
      <c r="AP19" s="419"/>
      <c r="AQ19" s="419"/>
      <c r="AR19" s="419"/>
      <c r="AS19" s="419"/>
      <c r="AT19" s="419"/>
      <c r="AU19" s="419"/>
      <c r="AV19" s="419"/>
      <c r="AW19" s="420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</row>
    <row r="20" spans="1:70" ht="18">
      <c r="A20" s="135" t="s">
        <v>387</v>
      </c>
      <c r="B20" s="64">
        <f>HLOOKUP(B$3,$B$1:$AW$18,18,FALSE)</f>
        <v>0</v>
      </c>
      <c r="C20" s="65">
        <f t="shared" ref="C20:AW20" si="9">HLOOKUP(C$3,$B$1:$AW$18,18,FALSE)</f>
        <v>1</v>
      </c>
      <c r="D20" s="65">
        <f t="shared" si="9"/>
        <v>0</v>
      </c>
      <c r="E20" s="65">
        <f t="shared" si="9"/>
        <v>0</v>
      </c>
      <c r="F20" s="66">
        <f t="shared" si="9"/>
        <v>0</v>
      </c>
      <c r="G20" s="66">
        <f t="shared" si="9"/>
        <v>0</v>
      </c>
      <c r="H20" s="66">
        <f t="shared" si="9"/>
        <v>0</v>
      </c>
      <c r="I20" s="66">
        <f t="shared" si="9"/>
        <v>0</v>
      </c>
      <c r="J20" s="65">
        <f t="shared" si="9"/>
        <v>0</v>
      </c>
      <c r="K20" s="65">
        <f t="shared" si="9"/>
        <v>0</v>
      </c>
      <c r="L20" s="65">
        <f t="shared" si="9"/>
        <v>1</v>
      </c>
      <c r="M20" s="65">
        <f t="shared" si="9"/>
        <v>0</v>
      </c>
      <c r="N20" s="66">
        <f t="shared" si="9"/>
        <v>1</v>
      </c>
      <c r="O20" s="66">
        <f t="shared" si="9"/>
        <v>0</v>
      </c>
      <c r="P20" s="66">
        <f t="shared" si="9"/>
        <v>0</v>
      </c>
      <c r="Q20" s="65">
        <f t="shared" si="9"/>
        <v>1</v>
      </c>
      <c r="R20" s="65">
        <f t="shared" si="9"/>
        <v>1</v>
      </c>
      <c r="S20" s="65">
        <f t="shared" si="9"/>
        <v>0</v>
      </c>
      <c r="T20" s="65">
        <f t="shared" si="9"/>
        <v>1</v>
      </c>
      <c r="U20" s="65">
        <f t="shared" si="9"/>
        <v>0</v>
      </c>
      <c r="V20" s="66">
        <f t="shared" si="9"/>
        <v>1</v>
      </c>
      <c r="W20" s="66">
        <f t="shared" si="9"/>
        <v>1</v>
      </c>
      <c r="X20" s="66">
        <f t="shared" si="9"/>
        <v>1</v>
      </c>
      <c r="Y20" s="66">
        <f t="shared" si="9"/>
        <v>0</v>
      </c>
      <c r="Z20" s="65">
        <f t="shared" si="9"/>
        <v>1</v>
      </c>
      <c r="AA20" s="65">
        <f t="shared" si="9"/>
        <v>0</v>
      </c>
      <c r="AB20" s="65">
        <f t="shared" si="9"/>
        <v>1</v>
      </c>
      <c r="AC20" s="65">
        <f t="shared" si="9"/>
        <v>0</v>
      </c>
      <c r="AD20" s="66">
        <f t="shared" si="9"/>
        <v>1</v>
      </c>
      <c r="AE20" s="66">
        <f t="shared" si="9"/>
        <v>1</v>
      </c>
      <c r="AF20" s="66">
        <f t="shared" si="9"/>
        <v>1</v>
      </c>
      <c r="AG20" s="66">
        <f t="shared" si="9"/>
        <v>1</v>
      </c>
      <c r="AH20" s="65">
        <f t="shared" si="9"/>
        <v>1</v>
      </c>
      <c r="AI20" s="65">
        <f t="shared" si="9"/>
        <v>1</v>
      </c>
      <c r="AJ20" s="65">
        <f t="shared" si="9"/>
        <v>0</v>
      </c>
      <c r="AK20" s="65">
        <f t="shared" si="9"/>
        <v>0</v>
      </c>
      <c r="AL20" s="66">
        <f t="shared" si="9"/>
        <v>0</v>
      </c>
      <c r="AM20" s="66">
        <f t="shared" si="9"/>
        <v>0</v>
      </c>
      <c r="AN20" s="66">
        <f t="shared" si="9"/>
        <v>1</v>
      </c>
      <c r="AO20" s="65">
        <f t="shared" si="9"/>
        <v>0</v>
      </c>
      <c r="AP20" s="65">
        <f t="shared" si="9"/>
        <v>1</v>
      </c>
      <c r="AQ20" s="65">
        <f t="shared" si="9"/>
        <v>1</v>
      </c>
      <c r="AR20" s="65">
        <f t="shared" si="9"/>
        <v>1</v>
      </c>
      <c r="AS20" s="65">
        <f t="shared" si="9"/>
        <v>1</v>
      </c>
      <c r="AT20" s="66">
        <f t="shared" si="9"/>
        <v>1</v>
      </c>
      <c r="AU20" s="66">
        <f t="shared" si="9"/>
        <v>0</v>
      </c>
      <c r="AV20" s="66">
        <f t="shared" si="9"/>
        <v>0</v>
      </c>
      <c r="AW20" s="67">
        <f t="shared" si="9"/>
        <v>1</v>
      </c>
      <c r="AX20" s="48"/>
      <c r="AY20" s="48"/>
      <c r="AZ20" s="48"/>
      <c r="BA20" s="121"/>
      <c r="BB20" s="121"/>
      <c r="BC20" s="121"/>
      <c r="BD20" s="121"/>
      <c r="BE20" s="121"/>
      <c r="BF20" s="121"/>
      <c r="BG20" s="121"/>
      <c r="BH20" s="121"/>
    </row>
    <row r="21" spans="1:70" ht="18">
      <c r="A21" s="134" t="s">
        <v>462</v>
      </c>
      <c r="B21" s="68" t="str">
        <f>'Key1'!B76</f>
        <v>0</v>
      </c>
      <c r="C21" s="69" t="str">
        <f>'Key1'!C76</f>
        <v>1</v>
      </c>
      <c r="D21" s="69" t="str">
        <f>'Key1'!D76</f>
        <v>0</v>
      </c>
      <c r="E21" s="69" t="str">
        <f>'Key1'!E76</f>
        <v>0</v>
      </c>
      <c r="F21" s="70" t="str">
        <f>'Key1'!F76</f>
        <v>0</v>
      </c>
      <c r="G21" s="70" t="str">
        <f>'Key1'!G76</f>
        <v>1</v>
      </c>
      <c r="H21" s="70" t="str">
        <f>'Key1'!H76</f>
        <v>0</v>
      </c>
      <c r="I21" s="70" t="str">
        <f>'Key1'!I76</f>
        <v>1</v>
      </c>
      <c r="J21" s="69" t="str">
        <f>'Key1'!J76</f>
        <v>0</v>
      </c>
      <c r="K21" s="69" t="str">
        <f>'Key1'!K76</f>
        <v>1</v>
      </c>
      <c r="L21" s="69" t="str">
        <f>'Key1'!L76</f>
        <v>1</v>
      </c>
      <c r="M21" s="70" t="str">
        <f>'Key1'!M76</f>
        <v>0</v>
      </c>
      <c r="N21" s="70" t="str">
        <f>'Key1'!N76</f>
        <v>1</v>
      </c>
      <c r="O21" s="70" t="str">
        <f>'Key1'!O76</f>
        <v>0</v>
      </c>
      <c r="P21" s="70" t="str">
        <f>'Key1'!P76</f>
        <v>0</v>
      </c>
      <c r="Q21" s="70" t="str">
        <f>'Key1'!Q76</f>
        <v>0</v>
      </c>
      <c r="R21" s="69" t="str">
        <f>'Key1'!R76</f>
        <v>0</v>
      </c>
      <c r="S21" s="69" t="str">
        <f>'Key1'!S76</f>
        <v>1</v>
      </c>
      <c r="T21" s="69" t="str">
        <f>'Key1'!T76</f>
        <v>0</v>
      </c>
      <c r="U21" s="69" t="str">
        <f>'Key1'!U76</f>
        <v>1</v>
      </c>
      <c r="V21" s="70" t="str">
        <f>'Key1'!V76</f>
        <v>1</v>
      </c>
      <c r="W21" s="70" t="str">
        <f>'Key1'!W76</f>
        <v>0</v>
      </c>
      <c r="X21" s="70" t="str">
        <f>'Key1'!X76</f>
        <v>0</v>
      </c>
      <c r="Y21" s="70" t="str">
        <f>'Key1'!Y76</f>
        <v>0</v>
      </c>
      <c r="Z21" s="69" t="str">
        <f>'Key1'!Z76</f>
        <v>0</v>
      </c>
      <c r="AA21" s="69" t="str">
        <f>'Key1'!AA76</f>
        <v>0</v>
      </c>
      <c r="AB21" s="69" t="str">
        <f>'Key1'!AB76</f>
        <v>0</v>
      </c>
      <c r="AC21" s="69" t="str">
        <f>'Key1'!AC76</f>
        <v>1</v>
      </c>
      <c r="AD21" s="70" t="str">
        <f>'Key1'!AD76</f>
        <v>1</v>
      </c>
      <c r="AE21" s="70" t="str">
        <f>'Key1'!AE76</f>
        <v>0</v>
      </c>
      <c r="AF21" s="70" t="str">
        <f>'Key1'!AF76</f>
        <v>1</v>
      </c>
      <c r="AG21" s="70" t="str">
        <f>'Key1'!AG76</f>
        <v>0</v>
      </c>
      <c r="AH21" s="69" t="str">
        <f>'Key1'!AH76</f>
        <v>1</v>
      </c>
      <c r="AI21" s="69" t="str">
        <f>'Key1'!AI76</f>
        <v>0</v>
      </c>
      <c r="AJ21" s="69" t="str">
        <f>'Key1'!AJ76</f>
        <v>1</v>
      </c>
      <c r="AK21" s="70" t="str">
        <f>'Key1'!AK76</f>
        <v>1</v>
      </c>
      <c r="AL21" s="70" t="str">
        <f>'Key1'!AL76</f>
        <v>1</v>
      </c>
      <c r="AM21" s="70" t="str">
        <f>'Key1'!AM76</f>
        <v>1</v>
      </c>
      <c r="AN21" s="70" t="str">
        <f>'Key1'!AN76</f>
        <v>0</v>
      </c>
      <c r="AO21" s="70" t="str">
        <f>'Key1'!AO76</f>
        <v>0</v>
      </c>
      <c r="AP21" s="69" t="str">
        <f>'Key1'!AP76</f>
        <v>1</v>
      </c>
      <c r="AQ21" s="69" t="str">
        <f>'Key1'!AQ76</f>
        <v>1</v>
      </c>
      <c r="AR21" s="69" t="str">
        <f>'Key1'!AR76</f>
        <v>0</v>
      </c>
      <c r="AS21" s="69" t="str">
        <f>'Key1'!AS76</f>
        <v>0</v>
      </c>
      <c r="AT21" s="70" t="str">
        <f>'Key1'!AT76</f>
        <v>1</v>
      </c>
      <c r="AU21" s="70" t="str">
        <f>'Key1'!AU76</f>
        <v>1</v>
      </c>
      <c r="AV21" s="70" t="str">
        <f>'Key1'!AV76</f>
        <v>1</v>
      </c>
      <c r="AW21" s="71" t="str">
        <f>'Key1'!AW76</f>
        <v>0</v>
      </c>
      <c r="AX21" s="2"/>
      <c r="AY21" s="2"/>
      <c r="AZ21" s="2"/>
    </row>
    <row r="22" spans="1:70" ht="18.75" thickBot="1">
      <c r="A22" s="134" t="s">
        <v>388</v>
      </c>
      <c r="B22" s="137">
        <f>IF(B20+B21=1,1,0)</f>
        <v>0</v>
      </c>
      <c r="C22" s="50">
        <f t="shared" ref="C22:AW22" si="10">IF(C20+C21=1,1,0)</f>
        <v>0</v>
      </c>
      <c r="D22" s="50">
        <f t="shared" si="10"/>
        <v>0</v>
      </c>
      <c r="E22" s="50">
        <f t="shared" si="10"/>
        <v>0</v>
      </c>
      <c r="F22" s="49">
        <f t="shared" si="10"/>
        <v>0</v>
      </c>
      <c r="G22" s="49">
        <f t="shared" si="10"/>
        <v>1</v>
      </c>
      <c r="H22" s="49">
        <f t="shared" si="10"/>
        <v>0</v>
      </c>
      <c r="I22" s="49">
        <f t="shared" si="10"/>
        <v>1</v>
      </c>
      <c r="J22" s="50">
        <f t="shared" si="10"/>
        <v>0</v>
      </c>
      <c r="K22" s="50">
        <f t="shared" si="10"/>
        <v>1</v>
      </c>
      <c r="L22" s="50">
        <f t="shared" si="10"/>
        <v>0</v>
      </c>
      <c r="M22" s="50">
        <f t="shared" si="10"/>
        <v>0</v>
      </c>
      <c r="N22" s="49">
        <f t="shared" si="10"/>
        <v>0</v>
      </c>
      <c r="O22" s="49">
        <f t="shared" si="10"/>
        <v>0</v>
      </c>
      <c r="P22" s="49">
        <f t="shared" si="10"/>
        <v>0</v>
      </c>
      <c r="Q22" s="50">
        <f t="shared" si="10"/>
        <v>1</v>
      </c>
      <c r="R22" s="50">
        <f t="shared" si="10"/>
        <v>1</v>
      </c>
      <c r="S22" s="50">
        <f t="shared" si="10"/>
        <v>1</v>
      </c>
      <c r="T22" s="50">
        <f t="shared" si="10"/>
        <v>1</v>
      </c>
      <c r="U22" s="50">
        <f t="shared" si="10"/>
        <v>1</v>
      </c>
      <c r="V22" s="49">
        <f t="shared" si="10"/>
        <v>0</v>
      </c>
      <c r="W22" s="49">
        <f t="shared" si="10"/>
        <v>1</v>
      </c>
      <c r="X22" s="49">
        <f t="shared" si="10"/>
        <v>1</v>
      </c>
      <c r="Y22" s="49">
        <f t="shared" si="10"/>
        <v>0</v>
      </c>
      <c r="Z22" s="50">
        <f t="shared" si="10"/>
        <v>1</v>
      </c>
      <c r="AA22" s="50">
        <f t="shared" si="10"/>
        <v>0</v>
      </c>
      <c r="AB22" s="50">
        <f t="shared" si="10"/>
        <v>1</v>
      </c>
      <c r="AC22" s="50">
        <f t="shared" si="10"/>
        <v>1</v>
      </c>
      <c r="AD22" s="49">
        <f t="shared" si="10"/>
        <v>0</v>
      </c>
      <c r="AE22" s="49">
        <f t="shared" si="10"/>
        <v>1</v>
      </c>
      <c r="AF22" s="49">
        <f t="shared" si="10"/>
        <v>0</v>
      </c>
      <c r="AG22" s="49">
        <f t="shared" si="10"/>
        <v>1</v>
      </c>
      <c r="AH22" s="50">
        <f t="shared" si="10"/>
        <v>0</v>
      </c>
      <c r="AI22" s="50">
        <f t="shared" si="10"/>
        <v>1</v>
      </c>
      <c r="AJ22" s="50">
        <f t="shared" si="10"/>
        <v>1</v>
      </c>
      <c r="AK22" s="50">
        <f t="shared" si="10"/>
        <v>1</v>
      </c>
      <c r="AL22" s="49">
        <f t="shared" si="10"/>
        <v>1</v>
      </c>
      <c r="AM22" s="49">
        <f t="shared" si="10"/>
        <v>1</v>
      </c>
      <c r="AN22" s="49">
        <f t="shared" si="10"/>
        <v>1</v>
      </c>
      <c r="AO22" s="50">
        <f t="shared" si="10"/>
        <v>0</v>
      </c>
      <c r="AP22" s="50">
        <f t="shared" si="10"/>
        <v>0</v>
      </c>
      <c r="AQ22" s="50">
        <f t="shared" si="10"/>
        <v>0</v>
      </c>
      <c r="AR22" s="50">
        <f t="shared" si="10"/>
        <v>1</v>
      </c>
      <c r="AS22" s="50">
        <f t="shared" si="10"/>
        <v>1</v>
      </c>
      <c r="AT22" s="49">
        <f t="shared" si="10"/>
        <v>0</v>
      </c>
      <c r="AU22" s="49">
        <f t="shared" si="10"/>
        <v>1</v>
      </c>
      <c r="AV22" s="49">
        <f t="shared" si="10"/>
        <v>1</v>
      </c>
      <c r="AW22" s="173">
        <f t="shared" si="10"/>
        <v>1</v>
      </c>
      <c r="AX22" s="2"/>
      <c r="AY22" s="2"/>
      <c r="AZ22" s="2"/>
    </row>
    <row r="23" spans="1:70" ht="20.25" thickBot="1">
      <c r="A23" s="430" t="s">
        <v>465</v>
      </c>
      <c r="B23" s="130" t="s">
        <v>379</v>
      </c>
      <c r="C23" s="131" t="str">
        <f>LEFT(VLOOKUP(G23,LookUp!$T$2:$U$17,2,FALSE),1)</f>
        <v>0</v>
      </c>
      <c r="D23" s="131" t="str">
        <f>MID(VLOOKUP(G23,LookUp!$T$2:$U$17,2,FALSE),2,1)</f>
        <v>0</v>
      </c>
      <c r="E23" s="131" t="str">
        <f>MID(VLOOKUP(G23,LookUp!$T$2:$U$17,2,FALSE),3,1)</f>
        <v>0</v>
      </c>
      <c r="F23" s="131" t="str">
        <f>RIGHT(VLOOKUP(G23,LookUp!$T$2:$U$17,2,FALSE),1)</f>
        <v>0</v>
      </c>
      <c r="G23" s="132">
        <f>VLOOKUP(CONCATENATE(B22,C22,D22,E22,F22,G22),LookUp!$W$2:$AE$65,2,FALSE)</f>
        <v>0</v>
      </c>
      <c r="H23" s="130" t="s">
        <v>380</v>
      </c>
      <c r="I23" s="131" t="str">
        <f>LEFT(VLOOKUP(M23,LookUp!$T$2:$U$17,2,FALSE),1)</f>
        <v>0</v>
      </c>
      <c r="J23" s="131" t="str">
        <f>MID(VLOOKUP(M23,LookUp!$T$2:$U$17,2,FALSE),2,1)</f>
        <v>0</v>
      </c>
      <c r="K23" s="131" t="str">
        <f>MID(VLOOKUP(M23,LookUp!$T$2:$U$17,2,FALSE),3,1)</f>
        <v>1</v>
      </c>
      <c r="L23" s="131" t="str">
        <f>RIGHT(VLOOKUP(M23,LookUp!$T$2:$U$17,2,FALSE),1)</f>
        <v>0</v>
      </c>
      <c r="M23" s="132">
        <f>VLOOKUP(CONCATENATE(H22,I22,J22,K22,L22,M22),LookUp!$W$2:$AE$65,3,FALSE)</f>
        <v>2</v>
      </c>
      <c r="N23" s="130" t="s">
        <v>381</v>
      </c>
      <c r="O23" s="131" t="str">
        <f>LEFT(VLOOKUP(S23,LookUp!$T$2:$U$17,2,FALSE),1)</f>
        <v>1</v>
      </c>
      <c r="P23" s="131" t="str">
        <f>MID(VLOOKUP(S23,LookUp!$T$2:$U$17,2,FALSE),2,1)</f>
        <v>0</v>
      </c>
      <c r="Q23" s="131" t="str">
        <f>MID(VLOOKUP(S23,LookUp!$T$2:$U$17,2,FALSE),3,1)</f>
        <v>0</v>
      </c>
      <c r="R23" s="131" t="str">
        <f>RIGHT(VLOOKUP(S23,LookUp!$T$2:$U$17,2,FALSE),1)</f>
        <v>1</v>
      </c>
      <c r="S23" s="132">
        <f>VLOOKUP(CONCATENATE(N22,O22,P22,Q22,R22,S22),LookUp!$W$2:$AE$65,4,FALSE)</f>
        <v>9</v>
      </c>
      <c r="T23" s="130" t="s">
        <v>382</v>
      </c>
      <c r="U23" s="131" t="str">
        <f>LEFT(VLOOKUP(Y23,LookUp!$T$2:$U$17,2,FALSE),1)</f>
        <v>1</v>
      </c>
      <c r="V23" s="131" t="str">
        <f>MID(VLOOKUP(Y23,LookUp!$T$2:$U$17,2,FALSE),2,1)</f>
        <v>1</v>
      </c>
      <c r="W23" s="131" t="str">
        <f>MID(VLOOKUP(Y23,LookUp!$T$2:$U$17,2,FALSE),3,1)</f>
        <v>1</v>
      </c>
      <c r="X23" s="131" t="str">
        <f>RIGHT(VLOOKUP(Y23,LookUp!$T$2:$U$17,2,FALSE),1)</f>
        <v>0</v>
      </c>
      <c r="Y23" s="132">
        <f>VLOOKUP(CONCATENATE(T22,U22,V22,W22,X22,Y22),LookUp!$W$2:$AE$65,5,FALSE)</f>
        <v>14</v>
      </c>
      <c r="Z23" s="130" t="s">
        <v>383</v>
      </c>
      <c r="AA23" s="131" t="str">
        <f>LEFT(VLOOKUP(AE23,LookUp!$T$2:$U$17,2,FALSE),1)</f>
        <v>0</v>
      </c>
      <c r="AB23" s="131" t="str">
        <f>MID(VLOOKUP(AE23,LookUp!$T$2:$U$17,2,FALSE),2,1)</f>
        <v>0</v>
      </c>
      <c r="AC23" s="131" t="str">
        <f>MID(VLOOKUP(AE23,LookUp!$T$2:$U$17,2,FALSE),3,1)</f>
        <v>1</v>
      </c>
      <c r="AD23" s="131" t="str">
        <f>RIGHT(VLOOKUP(AE23,LookUp!$T$2:$U$17,2,FALSE),1)</f>
        <v>0</v>
      </c>
      <c r="AE23" s="132">
        <f>VLOOKUP(CONCATENATE(Z22,AA22,AB22,AC22,AD22,AE22),LookUp!$W$2:$AE$65,6,FALSE)</f>
        <v>2</v>
      </c>
      <c r="AF23" s="130" t="s">
        <v>384</v>
      </c>
      <c r="AG23" s="131" t="str">
        <f>LEFT(VLOOKUP(AK23,LookUp!$T$2:$U$17,2,FALSE),1)</f>
        <v>1</v>
      </c>
      <c r="AH23" s="131" t="str">
        <f>MID(VLOOKUP(AK23,LookUp!$T$2:$U$17,2,FALSE),2,1)</f>
        <v>1</v>
      </c>
      <c r="AI23" s="131" t="str">
        <f>MID(VLOOKUP(AK23,LookUp!$T$2:$U$17,2,FALSE),3,1)</f>
        <v>1</v>
      </c>
      <c r="AJ23" s="131" t="str">
        <f>RIGHT(VLOOKUP(AK23,LookUp!$T$2:$U$17,2,FALSE),1)</f>
        <v>0</v>
      </c>
      <c r="AK23" s="132">
        <f>VLOOKUP(CONCATENATE(AF22,AG22,AH22,AI22,AJ22,AK22),LookUp!$W$2:$AE$65,7,FALSE)</f>
        <v>14</v>
      </c>
      <c r="AL23" s="130" t="s">
        <v>385</v>
      </c>
      <c r="AM23" s="131" t="str">
        <f>LEFT(VLOOKUP(AQ23,LookUp!$T$2:$U$17,2,FALSE),1)</f>
        <v>0</v>
      </c>
      <c r="AN23" s="131" t="str">
        <f>MID(VLOOKUP(AQ23,LookUp!$T$2:$U$17,2,FALSE),2,1)</f>
        <v>0</v>
      </c>
      <c r="AO23" s="131" t="str">
        <f>MID(VLOOKUP(AQ23,LookUp!$T$2:$U$17,2,FALSE),3,1)</f>
        <v>0</v>
      </c>
      <c r="AP23" s="131" t="str">
        <f>RIGHT(VLOOKUP(AQ23,LookUp!$T$2:$U$17,2,FALSE),1)</f>
        <v>0</v>
      </c>
      <c r="AQ23" s="132">
        <f>VLOOKUP(CONCATENATE(AL22,AM22,AN22,AO22,AP22,AQ22),LookUp!$W$2:$AE$65,8,FALSE)</f>
        <v>0</v>
      </c>
      <c r="AR23" s="130" t="s">
        <v>386</v>
      </c>
      <c r="AS23" s="131" t="str">
        <f>LEFT(VLOOKUP(AW23,LookUp!$T$2:$U$17,2,FALSE),1)</f>
        <v>0</v>
      </c>
      <c r="AT23" s="131" t="str">
        <f>MID(VLOOKUP(AW23,LookUp!$T$2:$U$17,2,FALSE),2,1)</f>
        <v>0</v>
      </c>
      <c r="AU23" s="131" t="str">
        <f>MID(VLOOKUP(AW23,LookUp!$T$2:$U$17,2,FALSE),3,1)</f>
        <v>0</v>
      </c>
      <c r="AV23" s="131" t="str">
        <f>RIGHT(VLOOKUP(AW23,LookUp!$T$2:$U$17,2,FALSE),1)</f>
        <v>0</v>
      </c>
      <c r="AW23" s="132">
        <f>VLOOKUP(CONCATENATE(AR22,AS22,AT22,AU22,AV22,AW22),LookUp!$W$2:$AE$65,9,FALSE)</f>
        <v>0</v>
      </c>
      <c r="AX23" s="12"/>
      <c r="AY23" s="12"/>
      <c r="AZ23" s="12"/>
      <c r="BA23" s="193"/>
      <c r="BB23" s="193"/>
      <c r="BC23" s="193"/>
      <c r="BD23" s="193"/>
      <c r="BE23" s="193"/>
      <c r="BF23" s="193"/>
    </row>
    <row r="24" spans="1:70" ht="15.75" thickBot="1">
      <c r="A24" s="431"/>
      <c r="B24" s="64" t="str">
        <f>C23</f>
        <v>0</v>
      </c>
      <c r="C24" s="65" t="str">
        <f>D23</f>
        <v>0</v>
      </c>
      <c r="D24" s="65" t="str">
        <f>E23</f>
        <v>0</v>
      </c>
      <c r="E24" s="65" t="str">
        <f>F23</f>
        <v>0</v>
      </c>
      <c r="F24" s="66" t="str">
        <f>I23</f>
        <v>0</v>
      </c>
      <c r="G24" s="66" t="str">
        <f>J23</f>
        <v>0</v>
      </c>
      <c r="H24" s="66" t="str">
        <f>K23</f>
        <v>1</v>
      </c>
      <c r="I24" s="66" t="str">
        <f>L23</f>
        <v>0</v>
      </c>
      <c r="J24" s="65" t="str">
        <f>O23</f>
        <v>1</v>
      </c>
      <c r="K24" s="65" t="str">
        <f>P23</f>
        <v>0</v>
      </c>
      <c r="L24" s="65" t="str">
        <f>Q23</f>
        <v>0</v>
      </c>
      <c r="M24" s="65" t="str">
        <f>R23</f>
        <v>1</v>
      </c>
      <c r="N24" s="66" t="str">
        <f>U23</f>
        <v>1</v>
      </c>
      <c r="O24" s="66" t="str">
        <f>V23</f>
        <v>1</v>
      </c>
      <c r="P24" s="66" t="str">
        <f>W23</f>
        <v>1</v>
      </c>
      <c r="Q24" s="66" t="str">
        <f>X23</f>
        <v>0</v>
      </c>
      <c r="R24" s="65" t="str">
        <f>AA23</f>
        <v>0</v>
      </c>
      <c r="S24" s="65" t="str">
        <f>AB23</f>
        <v>0</v>
      </c>
      <c r="T24" s="65" t="str">
        <f>AC23</f>
        <v>1</v>
      </c>
      <c r="U24" s="65" t="str">
        <f>AD23</f>
        <v>0</v>
      </c>
      <c r="V24" s="66" t="str">
        <f>AG23</f>
        <v>1</v>
      </c>
      <c r="W24" s="66" t="str">
        <f>AH23</f>
        <v>1</v>
      </c>
      <c r="X24" s="66" t="str">
        <f>AI23</f>
        <v>1</v>
      </c>
      <c r="Y24" s="66" t="str">
        <f>AJ23</f>
        <v>0</v>
      </c>
      <c r="Z24" s="65" t="str">
        <f>AM23</f>
        <v>0</v>
      </c>
      <c r="AA24" s="65" t="str">
        <f>AN23</f>
        <v>0</v>
      </c>
      <c r="AB24" s="65" t="str">
        <f>AO23</f>
        <v>0</v>
      </c>
      <c r="AC24" s="65" t="str">
        <f>AP23</f>
        <v>0</v>
      </c>
      <c r="AD24" s="66" t="str">
        <f>AS23</f>
        <v>0</v>
      </c>
      <c r="AE24" s="66" t="str">
        <f>AT23</f>
        <v>0</v>
      </c>
      <c r="AF24" s="66" t="str">
        <f>AU23</f>
        <v>0</v>
      </c>
      <c r="AG24" s="67" t="str">
        <f>AV23</f>
        <v>0</v>
      </c>
      <c r="AH24" s="432" t="s">
        <v>536</v>
      </c>
      <c r="AI24" s="433"/>
      <c r="AJ24" s="433"/>
      <c r="AK24" s="433"/>
      <c r="AL24" s="433"/>
      <c r="AM24" s="433"/>
      <c r="AN24" s="433"/>
      <c r="AO24" s="433"/>
      <c r="AP24" s="433"/>
      <c r="AQ24" s="433"/>
      <c r="AR24" s="433"/>
      <c r="AS24" s="433"/>
      <c r="AT24" s="433"/>
      <c r="AU24" s="433"/>
      <c r="AV24" s="433"/>
      <c r="AW24" s="434"/>
      <c r="AX24" s="2"/>
      <c r="BA24" s="48"/>
      <c r="BB24" s="48"/>
      <c r="BC24" s="48"/>
      <c r="BD24" s="48"/>
      <c r="BE24" s="48"/>
      <c r="BF24" s="48"/>
    </row>
    <row r="25" spans="1:70" ht="18.75" thickBot="1">
      <c r="A25" s="134" t="s">
        <v>466</v>
      </c>
      <c r="B25" s="68" t="str">
        <f>HLOOKUP(B$4,$B$1:$AG$24,24,FALSE)</f>
        <v>0</v>
      </c>
      <c r="C25" s="69" t="str">
        <f t="shared" ref="C25:AG25" si="11">HLOOKUP(C$4,$B$1:$AG$24,24,FALSE)</f>
        <v>1</v>
      </c>
      <c r="D25" s="69" t="str">
        <f t="shared" si="11"/>
        <v>0</v>
      </c>
      <c r="E25" s="69" t="str">
        <f t="shared" si="11"/>
        <v>1</v>
      </c>
      <c r="F25" s="70" t="str">
        <f t="shared" si="11"/>
        <v>0</v>
      </c>
      <c r="G25" s="70" t="str">
        <f t="shared" si="11"/>
        <v>1</v>
      </c>
      <c r="H25" s="70" t="str">
        <f t="shared" si="11"/>
        <v>0</v>
      </c>
      <c r="I25" s="70" t="str">
        <f t="shared" si="11"/>
        <v>0</v>
      </c>
      <c r="J25" s="69" t="str">
        <f t="shared" si="11"/>
        <v>0</v>
      </c>
      <c r="K25" s="69" t="str">
        <f t="shared" si="11"/>
        <v>1</v>
      </c>
      <c r="L25" s="69" t="str">
        <f t="shared" si="11"/>
        <v>1</v>
      </c>
      <c r="M25" s="69" t="str">
        <f t="shared" si="11"/>
        <v>0</v>
      </c>
      <c r="N25" s="70" t="str">
        <f t="shared" si="11"/>
        <v>0</v>
      </c>
      <c r="O25" s="70" t="str">
        <f t="shared" si="11"/>
        <v>0</v>
      </c>
      <c r="P25" s="70" t="str">
        <f t="shared" si="11"/>
        <v>0</v>
      </c>
      <c r="Q25" s="70" t="str">
        <f t="shared" si="11"/>
        <v>0</v>
      </c>
      <c r="R25" s="69" t="str">
        <f t="shared" si="11"/>
        <v>0</v>
      </c>
      <c r="S25" s="69" t="str">
        <f t="shared" si="11"/>
        <v>0</v>
      </c>
      <c r="T25" s="69" t="str">
        <f t="shared" si="11"/>
        <v>0</v>
      </c>
      <c r="U25" s="69" t="str">
        <f t="shared" si="11"/>
        <v>1</v>
      </c>
      <c r="V25" s="70" t="str">
        <f t="shared" si="11"/>
        <v>0</v>
      </c>
      <c r="W25" s="70" t="str">
        <f t="shared" si="11"/>
        <v>0</v>
      </c>
      <c r="X25" s="70" t="str">
        <f t="shared" si="11"/>
        <v>0</v>
      </c>
      <c r="Y25" s="70" t="str">
        <f t="shared" si="11"/>
        <v>1</v>
      </c>
      <c r="Z25" s="69" t="str">
        <f t="shared" si="11"/>
        <v>1</v>
      </c>
      <c r="AA25" s="69" t="str">
        <f t="shared" si="11"/>
        <v>1</v>
      </c>
      <c r="AB25" s="69" t="str">
        <f t="shared" si="11"/>
        <v>0</v>
      </c>
      <c r="AC25" s="69" t="str">
        <f t="shared" si="11"/>
        <v>0</v>
      </c>
      <c r="AD25" s="70" t="str">
        <f t="shared" si="11"/>
        <v>1</v>
      </c>
      <c r="AE25" s="70" t="str">
        <f t="shared" si="11"/>
        <v>0</v>
      </c>
      <c r="AF25" s="70" t="str">
        <f t="shared" si="11"/>
        <v>0</v>
      </c>
      <c r="AG25" s="71" t="str">
        <f t="shared" si="11"/>
        <v>0</v>
      </c>
      <c r="AH25" s="435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7"/>
      <c r="AX25" s="409" t="s">
        <v>555</v>
      </c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1"/>
    </row>
    <row r="26" spans="1:70" ht="18.75" thickBot="1">
      <c r="A26" s="134" t="s">
        <v>392</v>
      </c>
      <c r="B26" s="72">
        <f>IF(B25+B11=1,1,0)</f>
        <v>0</v>
      </c>
      <c r="C26" s="70">
        <f t="shared" ref="C26:AG26" si="12">IF(C25+C11=1,1,0)</f>
        <v>1</v>
      </c>
      <c r="D26" s="70">
        <f t="shared" si="12"/>
        <v>0</v>
      </c>
      <c r="E26" s="70">
        <f t="shared" si="12"/>
        <v>1</v>
      </c>
      <c r="F26" s="69">
        <f t="shared" si="12"/>
        <v>0</v>
      </c>
      <c r="G26" s="69">
        <f t="shared" si="12"/>
        <v>1</v>
      </c>
      <c r="H26" s="69">
        <f t="shared" si="12"/>
        <v>0</v>
      </c>
      <c r="I26" s="69">
        <f t="shared" si="12"/>
        <v>0</v>
      </c>
      <c r="J26" s="70">
        <f t="shared" si="12"/>
        <v>1</v>
      </c>
      <c r="K26" s="70">
        <f t="shared" si="12"/>
        <v>0</v>
      </c>
      <c r="L26" s="70">
        <f t="shared" si="12"/>
        <v>0</v>
      </c>
      <c r="M26" s="70">
        <f t="shared" si="12"/>
        <v>0</v>
      </c>
      <c r="N26" s="69">
        <f t="shared" si="12"/>
        <v>0</v>
      </c>
      <c r="O26" s="69">
        <f t="shared" si="12"/>
        <v>0</v>
      </c>
      <c r="P26" s="69">
        <f t="shared" si="12"/>
        <v>0</v>
      </c>
      <c r="Q26" s="69">
        <f t="shared" si="12"/>
        <v>0</v>
      </c>
      <c r="R26" s="70">
        <f t="shared" si="12"/>
        <v>0</v>
      </c>
      <c r="S26" s="70">
        <f t="shared" si="12"/>
        <v>0</v>
      </c>
      <c r="T26" s="70">
        <f t="shared" si="12"/>
        <v>0</v>
      </c>
      <c r="U26" s="70">
        <f t="shared" si="12"/>
        <v>0</v>
      </c>
      <c r="V26" s="69">
        <f t="shared" si="12"/>
        <v>1</v>
      </c>
      <c r="W26" s="69">
        <f t="shared" si="12"/>
        <v>1</v>
      </c>
      <c r="X26" s="69">
        <f t="shared" si="12"/>
        <v>0</v>
      </c>
      <c r="Y26" s="69">
        <f t="shared" si="12"/>
        <v>0</v>
      </c>
      <c r="Z26" s="70">
        <f t="shared" si="12"/>
        <v>1</v>
      </c>
      <c r="AA26" s="70">
        <f t="shared" si="12"/>
        <v>1</v>
      </c>
      <c r="AB26" s="70">
        <f t="shared" si="12"/>
        <v>0</v>
      </c>
      <c r="AC26" s="70">
        <f t="shared" si="12"/>
        <v>1</v>
      </c>
      <c r="AD26" s="69">
        <f t="shared" si="12"/>
        <v>1</v>
      </c>
      <c r="AE26" s="69">
        <f t="shared" si="12"/>
        <v>0</v>
      </c>
      <c r="AF26" s="69">
        <f t="shared" si="12"/>
        <v>0</v>
      </c>
      <c r="AG26" s="73">
        <f t="shared" si="12"/>
        <v>0</v>
      </c>
      <c r="AH26" s="435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7"/>
      <c r="AX26" s="247">
        <f>VLOOKUP(CONCATENATE(B26,C26,D26,E26),LookUp!$AG$2:$AH$17,2,FALSE)</f>
        <v>5</v>
      </c>
      <c r="AY26" s="248">
        <f>VLOOKUP(CONCATENATE(F26,G26,H26,I26),LookUp!$AG$2:$AH$17,2,FALSE)</f>
        <v>4</v>
      </c>
      <c r="AZ26" s="248">
        <f>VLOOKUP(CONCATENATE(J26,K26,L26,M26),LookUp!$AG$2:$AH$17,2,FALSE)</f>
        <v>8</v>
      </c>
      <c r="BA26" s="248">
        <f>VLOOKUP(CONCATENATE(N26,O26,P26,Q26),LookUp!$AG$2:$AH$17,2,FALSE)</f>
        <v>0</v>
      </c>
      <c r="BB26" s="248">
        <f>VLOOKUP(CONCATENATE(R26,S26,T26,U26),LookUp!$AG$2:$AH$17,2,FALSE)</f>
        <v>0</v>
      </c>
      <c r="BC26" s="248" t="str">
        <f>VLOOKUP(CONCATENATE(V26,W26,X26,Y26),LookUp!$AG$2:$AH$17,2,FALSE)</f>
        <v>C</v>
      </c>
      <c r="BD26" s="248" t="str">
        <f>VLOOKUP(CONCATENATE(Z26,AA26,AB26,AC26),LookUp!$AG$2:$AH$17,2,FALSE)</f>
        <v>D</v>
      </c>
      <c r="BE26" s="248">
        <f>VLOOKUP(CONCATENATE(AD26,AE26,AF26,AG26),LookUp!$AG$2:$AH$17,2,FALSE)</f>
        <v>8</v>
      </c>
      <c r="BF26" s="248">
        <f>VLOOKUP(CONCATENATE(B19,C19,D19,E19),LookUp!$AG$2:$AH$17,2,FALSE)</f>
        <v>8</v>
      </c>
      <c r="BG26" s="248">
        <f>VLOOKUP(CONCATENATE(F19,G19,H19,I19),LookUp!$AG$2:$AH$17,2,FALSE)</f>
        <v>1</v>
      </c>
      <c r="BH26" s="248">
        <f>VLOOKUP(CONCATENATE(J19,K19,L19,M19),LookUp!$AG$2:$AH$17,2,FALSE)</f>
        <v>3</v>
      </c>
      <c r="BI26" s="248">
        <f>VLOOKUP(CONCATENATE(N19,O19,P19,Q19),LookUp!$AG$2:$AH$17,2,FALSE)</f>
        <v>7</v>
      </c>
      <c r="BJ26" s="248">
        <f>VLOOKUP(CONCATENATE(R19,S19,T19,U19),LookUp!$AG$2:$AH$17,2,FALSE)</f>
        <v>5</v>
      </c>
      <c r="BK26" s="248" t="str">
        <f>VLOOKUP(CONCATENATE(V19,W19,X19,Y19),LookUp!$AG$2:$AH$17,2,FALSE)</f>
        <v>E</v>
      </c>
      <c r="BL26" s="248">
        <f>VLOOKUP(CONCATENATE(Z19,AA19,AB19,AC19),LookUp!$AG$2:$AH$17,2,FALSE)</f>
        <v>5</v>
      </c>
      <c r="BM26" s="249" t="str">
        <f>VLOOKUP(CONCATENATE(AD19,AE19,AF19,AG19),LookUp!$AG$2:$AH$17,2,FALSE)</f>
        <v>C</v>
      </c>
    </row>
    <row r="27" spans="1:70" ht="18.75" thickBot="1">
      <c r="A27" s="59" t="s">
        <v>391</v>
      </c>
      <c r="B27" s="204">
        <f>B26</f>
        <v>0</v>
      </c>
      <c r="C27" s="49">
        <f t="shared" ref="C27:AG27" si="13">C26</f>
        <v>1</v>
      </c>
      <c r="D27" s="49">
        <f t="shared" si="13"/>
        <v>0</v>
      </c>
      <c r="E27" s="49">
        <f t="shared" si="13"/>
        <v>1</v>
      </c>
      <c r="F27" s="50">
        <f t="shared" si="13"/>
        <v>0</v>
      </c>
      <c r="G27" s="50">
        <f t="shared" si="13"/>
        <v>1</v>
      </c>
      <c r="H27" s="50">
        <f t="shared" si="13"/>
        <v>0</v>
      </c>
      <c r="I27" s="50">
        <f t="shared" si="13"/>
        <v>0</v>
      </c>
      <c r="J27" s="49">
        <f t="shared" si="13"/>
        <v>1</v>
      </c>
      <c r="K27" s="49">
        <f t="shared" si="13"/>
        <v>0</v>
      </c>
      <c r="L27" s="49">
        <f t="shared" si="13"/>
        <v>0</v>
      </c>
      <c r="M27" s="49">
        <f t="shared" si="13"/>
        <v>0</v>
      </c>
      <c r="N27" s="50">
        <f t="shared" si="13"/>
        <v>0</v>
      </c>
      <c r="O27" s="50">
        <f t="shared" si="13"/>
        <v>0</v>
      </c>
      <c r="P27" s="50">
        <f t="shared" si="13"/>
        <v>0</v>
      </c>
      <c r="Q27" s="50">
        <f t="shared" si="13"/>
        <v>0</v>
      </c>
      <c r="R27" s="49">
        <f t="shared" si="13"/>
        <v>0</v>
      </c>
      <c r="S27" s="49">
        <f t="shared" si="13"/>
        <v>0</v>
      </c>
      <c r="T27" s="49">
        <f t="shared" si="13"/>
        <v>0</v>
      </c>
      <c r="U27" s="49">
        <f t="shared" si="13"/>
        <v>0</v>
      </c>
      <c r="V27" s="50">
        <f t="shared" si="13"/>
        <v>1</v>
      </c>
      <c r="W27" s="50">
        <f t="shared" si="13"/>
        <v>1</v>
      </c>
      <c r="X27" s="50">
        <f t="shared" si="13"/>
        <v>0</v>
      </c>
      <c r="Y27" s="50">
        <f t="shared" si="13"/>
        <v>0</v>
      </c>
      <c r="Z27" s="49">
        <f t="shared" si="13"/>
        <v>1</v>
      </c>
      <c r="AA27" s="49">
        <f t="shared" si="13"/>
        <v>1</v>
      </c>
      <c r="AB27" s="49">
        <f t="shared" si="13"/>
        <v>0</v>
      </c>
      <c r="AC27" s="49">
        <f t="shared" si="13"/>
        <v>1</v>
      </c>
      <c r="AD27" s="50">
        <f t="shared" si="13"/>
        <v>1</v>
      </c>
      <c r="AE27" s="50">
        <f t="shared" si="13"/>
        <v>0</v>
      </c>
      <c r="AF27" s="50">
        <f t="shared" si="13"/>
        <v>0</v>
      </c>
      <c r="AG27" s="206">
        <f t="shared" si="13"/>
        <v>0</v>
      </c>
      <c r="AH27" s="438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40"/>
      <c r="AX27" s="2"/>
      <c r="BA27" s="48"/>
      <c r="BB27" s="48"/>
      <c r="BC27" s="48"/>
      <c r="BD27" s="48"/>
      <c r="BE27" s="48"/>
      <c r="BF27" s="48"/>
    </row>
    <row r="28" spans="1:70" ht="18">
      <c r="A28" s="61" t="s">
        <v>393</v>
      </c>
      <c r="B28" s="64">
        <f>HLOOKUP(B$3,$B$1:$AW$26,26,FALSE)</f>
        <v>0</v>
      </c>
      <c r="C28" s="65">
        <f t="shared" ref="C28:AW28" si="14">HLOOKUP(C$3,$B$1:$AW$26,26,FALSE)</f>
        <v>0</v>
      </c>
      <c r="D28" s="65">
        <f t="shared" si="14"/>
        <v>1</v>
      </c>
      <c r="E28" s="65">
        <f t="shared" si="14"/>
        <v>0</v>
      </c>
      <c r="F28" s="66">
        <f t="shared" si="14"/>
        <v>1</v>
      </c>
      <c r="G28" s="66">
        <f t="shared" si="14"/>
        <v>0</v>
      </c>
      <c r="H28" s="66">
        <f t="shared" si="14"/>
        <v>1</v>
      </c>
      <c r="I28" s="66">
        <f t="shared" si="14"/>
        <v>0</v>
      </c>
      <c r="J28" s="65">
        <f t="shared" si="14"/>
        <v>1</v>
      </c>
      <c r="K28" s="65">
        <f t="shared" si="14"/>
        <v>0</v>
      </c>
      <c r="L28" s="65">
        <f t="shared" si="14"/>
        <v>0</v>
      </c>
      <c r="M28" s="65">
        <f t="shared" si="14"/>
        <v>1</v>
      </c>
      <c r="N28" s="66">
        <f t="shared" si="14"/>
        <v>0</v>
      </c>
      <c r="O28" s="66">
        <f t="shared" si="14"/>
        <v>1</v>
      </c>
      <c r="P28" s="66">
        <f t="shared" si="14"/>
        <v>0</v>
      </c>
      <c r="Q28" s="65">
        <f t="shared" si="14"/>
        <v>0</v>
      </c>
      <c r="R28" s="65">
        <f t="shared" si="14"/>
        <v>0</v>
      </c>
      <c r="S28" s="65">
        <f t="shared" si="14"/>
        <v>0</v>
      </c>
      <c r="T28" s="65">
        <f t="shared" si="14"/>
        <v>0</v>
      </c>
      <c r="U28" s="65">
        <f t="shared" si="14"/>
        <v>0</v>
      </c>
      <c r="V28" s="66">
        <f t="shared" si="14"/>
        <v>0</v>
      </c>
      <c r="W28" s="66">
        <f t="shared" si="14"/>
        <v>0</v>
      </c>
      <c r="X28" s="66">
        <f t="shared" si="14"/>
        <v>0</v>
      </c>
      <c r="Y28" s="66">
        <f t="shared" si="14"/>
        <v>0</v>
      </c>
      <c r="Z28" s="65">
        <f t="shared" si="14"/>
        <v>0</v>
      </c>
      <c r="AA28" s="65">
        <f t="shared" si="14"/>
        <v>0</v>
      </c>
      <c r="AB28" s="65">
        <f t="shared" si="14"/>
        <v>0</v>
      </c>
      <c r="AC28" s="65">
        <f t="shared" si="14"/>
        <v>0</v>
      </c>
      <c r="AD28" s="66">
        <f t="shared" si="14"/>
        <v>0</v>
      </c>
      <c r="AE28" s="66">
        <f t="shared" si="14"/>
        <v>1</v>
      </c>
      <c r="AF28" s="66">
        <f t="shared" si="14"/>
        <v>0</v>
      </c>
      <c r="AG28" s="66">
        <f t="shared" si="14"/>
        <v>1</v>
      </c>
      <c r="AH28" s="65">
        <f t="shared" si="14"/>
        <v>1</v>
      </c>
      <c r="AI28" s="65">
        <f t="shared" si="14"/>
        <v>0</v>
      </c>
      <c r="AJ28" s="65">
        <f t="shared" si="14"/>
        <v>0</v>
      </c>
      <c r="AK28" s="65">
        <f t="shared" si="14"/>
        <v>1</v>
      </c>
      <c r="AL28" s="66">
        <f t="shared" si="14"/>
        <v>0</v>
      </c>
      <c r="AM28" s="66">
        <f t="shared" si="14"/>
        <v>1</v>
      </c>
      <c r="AN28" s="66">
        <f t="shared" si="14"/>
        <v>1</v>
      </c>
      <c r="AO28" s="65">
        <f t="shared" si="14"/>
        <v>0</v>
      </c>
      <c r="AP28" s="65">
        <f t="shared" si="14"/>
        <v>1</v>
      </c>
      <c r="AQ28" s="65">
        <f t="shared" si="14"/>
        <v>1</v>
      </c>
      <c r="AR28" s="65">
        <f t="shared" si="14"/>
        <v>1</v>
      </c>
      <c r="AS28" s="65">
        <f t="shared" si="14"/>
        <v>1</v>
      </c>
      <c r="AT28" s="66">
        <f t="shared" si="14"/>
        <v>0</v>
      </c>
      <c r="AU28" s="66">
        <f t="shared" si="14"/>
        <v>0</v>
      </c>
      <c r="AV28" s="66">
        <f t="shared" si="14"/>
        <v>0</v>
      </c>
      <c r="AW28" s="67">
        <f t="shared" si="14"/>
        <v>0</v>
      </c>
      <c r="AX28" s="2"/>
      <c r="BA28" s="48"/>
      <c r="BB28" s="48"/>
      <c r="BC28" s="48"/>
      <c r="BD28" s="48"/>
      <c r="BE28" s="48"/>
      <c r="BF28" s="48"/>
    </row>
    <row r="29" spans="1:70" ht="18">
      <c r="A29" s="62" t="s">
        <v>463</v>
      </c>
      <c r="B29" s="68" t="str">
        <f>'Key1'!B77</f>
        <v>0</v>
      </c>
      <c r="C29" s="69" t="str">
        <f>'Key1'!C77</f>
        <v>0</v>
      </c>
      <c r="D29" s="69" t="str">
        <f>'Key1'!D77</f>
        <v>0</v>
      </c>
      <c r="E29" s="69" t="str">
        <f>'Key1'!E77</f>
        <v>0</v>
      </c>
      <c r="F29" s="70" t="str">
        <f>'Key1'!F77</f>
        <v>0</v>
      </c>
      <c r="G29" s="70" t="str">
        <f>'Key1'!G77</f>
        <v>1</v>
      </c>
      <c r="H29" s="70" t="str">
        <f>'Key1'!H77</f>
        <v>1</v>
      </c>
      <c r="I29" s="70" t="str">
        <f>'Key1'!I77</f>
        <v>0</v>
      </c>
      <c r="J29" s="69" t="str">
        <f>'Key1'!J77</f>
        <v>1</v>
      </c>
      <c r="K29" s="69" t="str">
        <f>'Key1'!K77</f>
        <v>1</v>
      </c>
      <c r="L29" s="69" t="str">
        <f>'Key1'!L77</f>
        <v>1</v>
      </c>
      <c r="M29" s="70" t="str">
        <f>'Key1'!M77</f>
        <v>0</v>
      </c>
      <c r="N29" s="70" t="str">
        <f>'Key1'!N77</f>
        <v>1</v>
      </c>
      <c r="O29" s="70" t="str">
        <f>'Key1'!O77</f>
        <v>1</v>
      </c>
      <c r="P29" s="70" t="str">
        <f>'Key1'!P77</f>
        <v>0</v>
      </c>
      <c r="Q29" s="70" t="str">
        <f>'Key1'!Q77</f>
        <v>1</v>
      </c>
      <c r="R29" s="69" t="str">
        <f>'Key1'!R77</f>
        <v>1</v>
      </c>
      <c r="S29" s="69" t="str">
        <f>'Key1'!S77</f>
        <v>0</v>
      </c>
      <c r="T29" s="69" t="str">
        <f>'Key1'!T77</f>
        <v>1</v>
      </c>
      <c r="U29" s="69" t="str">
        <f>'Key1'!U77</f>
        <v>0</v>
      </c>
      <c r="V29" s="70" t="str">
        <f>'Key1'!V77</f>
        <v>0</v>
      </c>
      <c r="W29" s="70" t="str">
        <f>'Key1'!W77</f>
        <v>1</v>
      </c>
      <c r="X29" s="70" t="str">
        <f>'Key1'!X77</f>
        <v>0</v>
      </c>
      <c r="Y29" s="70" t="str">
        <f>'Key1'!Y77</f>
        <v>0</v>
      </c>
      <c r="Z29" s="69" t="str">
        <f>'Key1'!Z77</f>
        <v>1</v>
      </c>
      <c r="AA29" s="69" t="str">
        <f>'Key1'!AA77</f>
        <v>0</v>
      </c>
      <c r="AB29" s="69" t="str">
        <f>'Key1'!AB77</f>
        <v>1</v>
      </c>
      <c r="AC29" s="69" t="str">
        <f>'Key1'!AC77</f>
        <v>0</v>
      </c>
      <c r="AD29" s="70" t="str">
        <f>'Key1'!AD77</f>
        <v>1</v>
      </c>
      <c r="AE29" s="70" t="str">
        <f>'Key1'!AE77</f>
        <v>1</v>
      </c>
      <c r="AF29" s="70" t="str">
        <f>'Key1'!AF77</f>
        <v>0</v>
      </c>
      <c r="AG29" s="70" t="str">
        <f>'Key1'!AG77</f>
        <v>0</v>
      </c>
      <c r="AH29" s="69" t="str">
        <f>'Key1'!AH77</f>
        <v>1</v>
      </c>
      <c r="AI29" s="69" t="str">
        <f>'Key1'!AI77</f>
        <v>1</v>
      </c>
      <c r="AJ29" s="69" t="str">
        <f>'Key1'!AJ77</f>
        <v>1</v>
      </c>
      <c r="AK29" s="70" t="str">
        <f>'Key1'!AK77</f>
        <v>1</v>
      </c>
      <c r="AL29" s="70" t="str">
        <f>'Key1'!AL77</f>
        <v>0</v>
      </c>
      <c r="AM29" s="70" t="str">
        <f>'Key1'!AM77</f>
        <v>1</v>
      </c>
      <c r="AN29" s="70" t="str">
        <f>'Key1'!AN77</f>
        <v>0</v>
      </c>
      <c r="AO29" s="70" t="str">
        <f>'Key1'!AO77</f>
        <v>1</v>
      </c>
      <c r="AP29" s="69" t="str">
        <f>'Key1'!AP77</f>
        <v>1</v>
      </c>
      <c r="AQ29" s="69" t="str">
        <f>'Key1'!AQ77</f>
        <v>0</v>
      </c>
      <c r="AR29" s="69" t="str">
        <f>'Key1'!AR77</f>
        <v>1</v>
      </c>
      <c r="AS29" s="69" t="str">
        <f>'Key1'!AS77</f>
        <v>1</v>
      </c>
      <c r="AT29" s="70" t="str">
        <f>'Key1'!AT77</f>
        <v>0</v>
      </c>
      <c r="AU29" s="70" t="str">
        <f>'Key1'!AU77</f>
        <v>1</v>
      </c>
      <c r="AV29" s="70" t="str">
        <f>'Key1'!AV77</f>
        <v>0</v>
      </c>
      <c r="AW29" s="71" t="str">
        <f>'Key1'!AW77</f>
        <v>1</v>
      </c>
      <c r="AX29" s="2"/>
      <c r="BA29" s="48"/>
      <c r="BB29" s="48"/>
      <c r="BC29" s="48"/>
      <c r="BD29" s="48"/>
      <c r="BE29" s="48"/>
      <c r="BF29" s="48"/>
    </row>
    <row r="30" spans="1:70" ht="18.75" thickBot="1">
      <c r="A30" s="62" t="s">
        <v>394</v>
      </c>
      <c r="B30" s="137">
        <f>IF(B28+B29=1,1,0)</f>
        <v>0</v>
      </c>
      <c r="C30" s="50">
        <f t="shared" ref="C30:AW30" si="15">IF(C28+C29=1,1,0)</f>
        <v>0</v>
      </c>
      <c r="D30" s="50">
        <f t="shared" si="15"/>
        <v>1</v>
      </c>
      <c r="E30" s="50">
        <f t="shared" si="15"/>
        <v>0</v>
      </c>
      <c r="F30" s="49">
        <f t="shared" si="15"/>
        <v>1</v>
      </c>
      <c r="G30" s="49">
        <f t="shared" si="15"/>
        <v>1</v>
      </c>
      <c r="H30" s="49">
        <f t="shared" si="15"/>
        <v>0</v>
      </c>
      <c r="I30" s="49">
        <f t="shared" si="15"/>
        <v>0</v>
      </c>
      <c r="J30" s="50">
        <f t="shared" si="15"/>
        <v>0</v>
      </c>
      <c r="K30" s="50">
        <f t="shared" si="15"/>
        <v>1</v>
      </c>
      <c r="L30" s="50">
        <f t="shared" si="15"/>
        <v>1</v>
      </c>
      <c r="M30" s="50">
        <f t="shared" si="15"/>
        <v>1</v>
      </c>
      <c r="N30" s="49">
        <f t="shared" si="15"/>
        <v>1</v>
      </c>
      <c r="O30" s="49">
        <f t="shared" si="15"/>
        <v>0</v>
      </c>
      <c r="P30" s="49">
        <f t="shared" si="15"/>
        <v>0</v>
      </c>
      <c r="Q30" s="50">
        <f t="shared" si="15"/>
        <v>1</v>
      </c>
      <c r="R30" s="50">
        <f t="shared" si="15"/>
        <v>1</v>
      </c>
      <c r="S30" s="50">
        <f t="shared" si="15"/>
        <v>0</v>
      </c>
      <c r="T30" s="50">
        <f t="shared" si="15"/>
        <v>1</v>
      </c>
      <c r="U30" s="50">
        <f t="shared" si="15"/>
        <v>0</v>
      </c>
      <c r="V30" s="49">
        <f t="shared" si="15"/>
        <v>0</v>
      </c>
      <c r="W30" s="49">
        <f t="shared" si="15"/>
        <v>1</v>
      </c>
      <c r="X30" s="49">
        <f t="shared" si="15"/>
        <v>0</v>
      </c>
      <c r="Y30" s="49">
        <f t="shared" si="15"/>
        <v>0</v>
      </c>
      <c r="Z30" s="50">
        <f t="shared" si="15"/>
        <v>1</v>
      </c>
      <c r="AA30" s="50">
        <f t="shared" si="15"/>
        <v>0</v>
      </c>
      <c r="AB30" s="50">
        <f t="shared" si="15"/>
        <v>1</v>
      </c>
      <c r="AC30" s="50">
        <f t="shared" si="15"/>
        <v>0</v>
      </c>
      <c r="AD30" s="49">
        <f t="shared" si="15"/>
        <v>1</v>
      </c>
      <c r="AE30" s="49">
        <f t="shared" si="15"/>
        <v>0</v>
      </c>
      <c r="AF30" s="49">
        <f t="shared" si="15"/>
        <v>0</v>
      </c>
      <c r="AG30" s="49">
        <f t="shared" si="15"/>
        <v>1</v>
      </c>
      <c r="AH30" s="50">
        <f t="shared" si="15"/>
        <v>0</v>
      </c>
      <c r="AI30" s="50">
        <f t="shared" si="15"/>
        <v>1</v>
      </c>
      <c r="AJ30" s="50">
        <f t="shared" si="15"/>
        <v>1</v>
      </c>
      <c r="AK30" s="50">
        <f t="shared" si="15"/>
        <v>0</v>
      </c>
      <c r="AL30" s="49">
        <f t="shared" si="15"/>
        <v>0</v>
      </c>
      <c r="AM30" s="49">
        <f t="shared" si="15"/>
        <v>0</v>
      </c>
      <c r="AN30" s="49">
        <f t="shared" si="15"/>
        <v>1</v>
      </c>
      <c r="AO30" s="50">
        <f t="shared" si="15"/>
        <v>1</v>
      </c>
      <c r="AP30" s="50">
        <f t="shared" si="15"/>
        <v>0</v>
      </c>
      <c r="AQ30" s="50">
        <f t="shared" si="15"/>
        <v>1</v>
      </c>
      <c r="AR30" s="50">
        <f t="shared" si="15"/>
        <v>0</v>
      </c>
      <c r="AS30" s="50">
        <f t="shared" si="15"/>
        <v>0</v>
      </c>
      <c r="AT30" s="49">
        <f t="shared" si="15"/>
        <v>0</v>
      </c>
      <c r="AU30" s="49">
        <f t="shared" si="15"/>
        <v>1</v>
      </c>
      <c r="AV30" s="49">
        <f t="shared" si="15"/>
        <v>0</v>
      </c>
      <c r="AW30" s="173">
        <f t="shared" si="15"/>
        <v>1</v>
      </c>
      <c r="AX30" s="2"/>
      <c r="BA30" s="48"/>
      <c r="BB30" s="48"/>
      <c r="BC30" s="48"/>
      <c r="BD30" s="48"/>
      <c r="BE30" s="48"/>
      <c r="BF30" s="48"/>
    </row>
    <row r="31" spans="1:70" ht="19.5" thickBot="1">
      <c r="A31" s="441" t="s">
        <v>367</v>
      </c>
      <c r="B31" s="130" t="s">
        <v>379</v>
      </c>
      <c r="C31" s="131" t="str">
        <f>LEFT(VLOOKUP(G31,LookUp!$T$2:$U$17,2,FALSE),1)</f>
        <v>0</v>
      </c>
      <c r="D31" s="131" t="str">
        <f>MID(VLOOKUP(G31,LookUp!$T$2:$U$17,2,FALSE),2,1)</f>
        <v>0</v>
      </c>
      <c r="E31" s="131" t="str">
        <f>MID(VLOOKUP(G31,LookUp!$T$2:$U$17,2,FALSE),3,1)</f>
        <v>1</v>
      </c>
      <c r="F31" s="131" t="str">
        <f>RIGHT(VLOOKUP(G31,LookUp!$T$2:$U$17,2,FALSE),1)</f>
        <v>0</v>
      </c>
      <c r="G31" s="132">
        <f>VLOOKUP(CONCATENATE(B30,C30,D30,E30,F30,G30),LookUp!$W$2:$AE$65,2,FALSE)</f>
        <v>2</v>
      </c>
      <c r="H31" s="130" t="s">
        <v>380</v>
      </c>
      <c r="I31" s="131" t="str">
        <f>LEFT(VLOOKUP(M31,LookUp!$T$2:$U$17,2,FALSE),1)</f>
        <v>0</v>
      </c>
      <c r="J31" s="131" t="str">
        <f>MID(VLOOKUP(M31,LookUp!$T$2:$U$17,2,FALSE),2,1)</f>
        <v>1</v>
      </c>
      <c r="K31" s="131" t="str">
        <f>MID(VLOOKUP(M31,LookUp!$T$2:$U$17,2,FALSE),3,1)</f>
        <v>1</v>
      </c>
      <c r="L31" s="131" t="str">
        <f>RIGHT(VLOOKUP(M31,LookUp!$T$2:$U$17,2,FALSE),1)</f>
        <v>1</v>
      </c>
      <c r="M31" s="132">
        <f>VLOOKUP(CONCATENATE(H30,I30,J30,K30,L30,M30),LookUp!$W$2:$AE$65,3,FALSE)</f>
        <v>7</v>
      </c>
      <c r="N31" s="130" t="s">
        <v>381</v>
      </c>
      <c r="O31" s="131" t="str">
        <f>LEFT(VLOOKUP(S31,LookUp!$T$2:$U$17,2,FALSE),1)</f>
        <v>1</v>
      </c>
      <c r="P31" s="131" t="str">
        <f>MID(VLOOKUP(S31,LookUp!$T$2:$U$17,2,FALSE),2,1)</f>
        <v>0</v>
      </c>
      <c r="Q31" s="131" t="str">
        <f>MID(VLOOKUP(S31,LookUp!$T$2:$U$17,2,FALSE),3,1)</f>
        <v>0</v>
      </c>
      <c r="R31" s="131" t="str">
        <f>RIGHT(VLOOKUP(S31,LookUp!$T$2:$U$17,2,FALSE),1)</f>
        <v>1</v>
      </c>
      <c r="S31" s="132">
        <f>VLOOKUP(CONCATENATE(N30,O30,P30,Q30,R30,S30),LookUp!$W$2:$AE$65,4,FALSE)</f>
        <v>9</v>
      </c>
      <c r="T31" s="130" t="s">
        <v>382</v>
      </c>
      <c r="U31" s="131" t="str">
        <f>LEFT(VLOOKUP(Y31,LookUp!$T$2:$U$17,2,FALSE),1)</f>
        <v>1</v>
      </c>
      <c r="V31" s="131" t="str">
        <f>MID(VLOOKUP(Y31,LookUp!$T$2:$U$17,2,FALSE),2,1)</f>
        <v>0</v>
      </c>
      <c r="W31" s="131" t="str">
        <f>MID(VLOOKUP(Y31,LookUp!$T$2:$U$17,2,FALSE),3,1)</f>
        <v>0</v>
      </c>
      <c r="X31" s="131" t="str">
        <f>RIGHT(VLOOKUP(Y31,LookUp!$T$2:$U$17,2,FALSE),1)</f>
        <v>1</v>
      </c>
      <c r="Y31" s="132">
        <f>VLOOKUP(CONCATENATE(T30,U30,V30,W30,X30,Y30),LookUp!$W$2:$AE$65,5,FALSE)</f>
        <v>9</v>
      </c>
      <c r="Z31" s="130" t="s">
        <v>383</v>
      </c>
      <c r="AA31" s="131" t="str">
        <f>LEFT(VLOOKUP(AE31,LookUp!$T$2:$U$17,2,FALSE),1)</f>
        <v>1</v>
      </c>
      <c r="AB31" s="131" t="str">
        <f>MID(VLOOKUP(AE31,LookUp!$T$2:$U$17,2,FALSE),2,1)</f>
        <v>1</v>
      </c>
      <c r="AC31" s="131" t="str">
        <f>MID(VLOOKUP(AE31,LookUp!$T$2:$U$17,2,FALSE),3,1)</f>
        <v>0</v>
      </c>
      <c r="AD31" s="131" t="str">
        <f>RIGHT(VLOOKUP(AE31,LookUp!$T$2:$U$17,2,FALSE),1)</f>
        <v>1</v>
      </c>
      <c r="AE31" s="132">
        <f>VLOOKUP(CONCATENATE(Z30,AA30,AB30,AC30,AD30,AE30),LookUp!$W$2:$AE$65,6,FALSE)</f>
        <v>13</v>
      </c>
      <c r="AF31" s="130" t="s">
        <v>384</v>
      </c>
      <c r="AG31" s="131" t="str">
        <f>LEFT(VLOOKUP(AK31,LookUp!$T$2:$U$17,2,FALSE),1)</f>
        <v>0</v>
      </c>
      <c r="AH31" s="131" t="str">
        <f>MID(VLOOKUP(AK31,LookUp!$T$2:$U$17,2,FALSE),2,1)</f>
        <v>1</v>
      </c>
      <c r="AI31" s="131" t="str">
        <f>MID(VLOOKUP(AK31,LookUp!$T$2:$U$17,2,FALSE),3,1)</f>
        <v>0</v>
      </c>
      <c r="AJ31" s="131" t="str">
        <f>RIGHT(VLOOKUP(AK31,LookUp!$T$2:$U$17,2,FALSE),1)</f>
        <v>0</v>
      </c>
      <c r="AK31" s="132">
        <f>VLOOKUP(CONCATENATE(AF30,AG30,AH30,AI30,AJ30,AK30),LookUp!$W$2:$AE$65,7,FALSE)</f>
        <v>4</v>
      </c>
      <c r="AL31" s="130" t="s">
        <v>385</v>
      </c>
      <c r="AM31" s="131" t="str">
        <f>LEFT(VLOOKUP(AQ31,LookUp!$T$2:$U$17,2,FALSE),1)</f>
        <v>0</v>
      </c>
      <c r="AN31" s="131" t="str">
        <f>MID(VLOOKUP(AQ31,LookUp!$T$2:$U$17,2,FALSE),2,1)</f>
        <v>0</v>
      </c>
      <c r="AO31" s="131" t="str">
        <f>MID(VLOOKUP(AQ31,LookUp!$T$2:$U$17,2,FALSE),3,1)</f>
        <v>0</v>
      </c>
      <c r="AP31" s="131" t="str">
        <f>RIGHT(VLOOKUP(AQ31,LookUp!$T$2:$U$17,2,FALSE),1)</f>
        <v>1</v>
      </c>
      <c r="AQ31" s="132">
        <f>VLOOKUP(CONCATENATE(AL30,AM30,AN30,AO30,AP30,AQ30),LookUp!$W$2:$AE$65,8,FALSE)</f>
        <v>1</v>
      </c>
      <c r="AR31" s="130" t="s">
        <v>386</v>
      </c>
      <c r="AS31" s="131" t="str">
        <f>LEFT(VLOOKUP(AW31,LookUp!$T$2:$U$17,2,FALSE),1)</f>
        <v>1</v>
      </c>
      <c r="AT31" s="131" t="str">
        <f>MID(VLOOKUP(AW31,LookUp!$T$2:$U$17,2,FALSE),2,1)</f>
        <v>1</v>
      </c>
      <c r="AU31" s="131" t="str">
        <f>MID(VLOOKUP(AW31,LookUp!$T$2:$U$17,2,FALSE),3,1)</f>
        <v>0</v>
      </c>
      <c r="AV31" s="131" t="str">
        <f>RIGHT(VLOOKUP(AW31,LookUp!$T$2:$U$17,2,FALSE),1)</f>
        <v>1</v>
      </c>
      <c r="AW31" s="132">
        <f>VLOOKUP(CONCATENATE(AR30,AS30,AT30,AU30,AV30,AW30),LookUp!$W$2:$AE$65,9,FALSE)</f>
        <v>13</v>
      </c>
      <c r="AX31" s="12"/>
      <c r="BA31" s="48"/>
      <c r="BB31" s="48"/>
      <c r="BC31" s="48"/>
      <c r="BD31" s="48"/>
      <c r="BE31" s="48"/>
      <c r="BF31" s="48"/>
    </row>
    <row r="32" spans="1:70" ht="15.75" thickBot="1">
      <c r="A32" s="441"/>
      <c r="B32" s="64" t="str">
        <f>C31</f>
        <v>0</v>
      </c>
      <c r="C32" s="65" t="str">
        <f>D31</f>
        <v>0</v>
      </c>
      <c r="D32" s="65" t="str">
        <f>E31</f>
        <v>1</v>
      </c>
      <c r="E32" s="65" t="str">
        <f>F31</f>
        <v>0</v>
      </c>
      <c r="F32" s="66" t="str">
        <f>I31</f>
        <v>0</v>
      </c>
      <c r="G32" s="66" t="str">
        <f>J31</f>
        <v>1</v>
      </c>
      <c r="H32" s="66" t="str">
        <f>K31</f>
        <v>1</v>
      </c>
      <c r="I32" s="66" t="str">
        <f>L31</f>
        <v>1</v>
      </c>
      <c r="J32" s="65" t="str">
        <f>O31</f>
        <v>1</v>
      </c>
      <c r="K32" s="65" t="str">
        <f>P31</f>
        <v>0</v>
      </c>
      <c r="L32" s="65" t="str">
        <f>Q31</f>
        <v>0</v>
      </c>
      <c r="M32" s="65" t="str">
        <f>R31</f>
        <v>1</v>
      </c>
      <c r="N32" s="66" t="str">
        <f>U31</f>
        <v>1</v>
      </c>
      <c r="O32" s="66" t="str">
        <f>V31</f>
        <v>0</v>
      </c>
      <c r="P32" s="66" t="str">
        <f>W31</f>
        <v>0</v>
      </c>
      <c r="Q32" s="66" t="str">
        <f>X31</f>
        <v>1</v>
      </c>
      <c r="R32" s="65" t="str">
        <f>AA31</f>
        <v>1</v>
      </c>
      <c r="S32" s="65" t="str">
        <f>AB31</f>
        <v>1</v>
      </c>
      <c r="T32" s="65" t="str">
        <f>AC31</f>
        <v>0</v>
      </c>
      <c r="U32" s="65" t="str">
        <f>AD31</f>
        <v>1</v>
      </c>
      <c r="V32" s="66" t="str">
        <f>AG31</f>
        <v>0</v>
      </c>
      <c r="W32" s="66" t="str">
        <f>AH31</f>
        <v>1</v>
      </c>
      <c r="X32" s="66" t="str">
        <f>AI31</f>
        <v>0</v>
      </c>
      <c r="Y32" s="66" t="str">
        <f>AJ31</f>
        <v>0</v>
      </c>
      <c r="Z32" s="65" t="str">
        <f>AM31</f>
        <v>0</v>
      </c>
      <c r="AA32" s="65" t="str">
        <f>AN31</f>
        <v>0</v>
      </c>
      <c r="AB32" s="65" t="str">
        <f>AO31</f>
        <v>0</v>
      </c>
      <c r="AC32" s="65" t="str">
        <f>AP31</f>
        <v>1</v>
      </c>
      <c r="AD32" s="66" t="str">
        <f>AS31</f>
        <v>1</v>
      </c>
      <c r="AE32" s="66" t="str">
        <f>AT31</f>
        <v>1</v>
      </c>
      <c r="AF32" s="66" t="str">
        <f>AU31</f>
        <v>0</v>
      </c>
      <c r="AG32" s="67" t="str">
        <f>AV31</f>
        <v>1</v>
      </c>
      <c r="AH32" s="412" t="s">
        <v>537</v>
      </c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4"/>
      <c r="AX32" s="2"/>
    </row>
    <row r="33" spans="1:65" ht="18.75" thickBot="1">
      <c r="A33" s="62" t="s">
        <v>368</v>
      </c>
      <c r="B33" s="68" t="str">
        <f>HLOOKUP(B$4,$B$1:$AG$32,32,FALSE)</f>
        <v>1</v>
      </c>
      <c r="C33" s="69" t="str">
        <f t="shared" ref="C33:AG33" si="16">HLOOKUP(C$4,$B$1:$AG$32,32,FALSE)</f>
        <v>1</v>
      </c>
      <c r="D33" s="69" t="str">
        <f t="shared" si="16"/>
        <v>1</v>
      </c>
      <c r="E33" s="69" t="str">
        <f t="shared" si="16"/>
        <v>0</v>
      </c>
      <c r="F33" s="70" t="str">
        <f t="shared" si="16"/>
        <v>1</v>
      </c>
      <c r="G33" s="70" t="str">
        <f t="shared" si="16"/>
        <v>1</v>
      </c>
      <c r="H33" s="70" t="str">
        <f t="shared" si="16"/>
        <v>1</v>
      </c>
      <c r="I33" s="70" t="str">
        <f t="shared" si="16"/>
        <v>1</v>
      </c>
      <c r="J33" s="69" t="str">
        <f t="shared" si="16"/>
        <v>0</v>
      </c>
      <c r="K33" s="69" t="str">
        <f t="shared" si="16"/>
        <v>0</v>
      </c>
      <c r="L33" s="69" t="str">
        <f t="shared" si="16"/>
        <v>0</v>
      </c>
      <c r="M33" s="69" t="str">
        <f t="shared" si="16"/>
        <v>0</v>
      </c>
      <c r="N33" s="70" t="str">
        <f t="shared" si="16"/>
        <v>0</v>
      </c>
      <c r="O33" s="70" t="str">
        <f t="shared" si="16"/>
        <v>1</v>
      </c>
      <c r="P33" s="70" t="str">
        <f t="shared" si="16"/>
        <v>0</v>
      </c>
      <c r="Q33" s="70" t="str">
        <f t="shared" si="16"/>
        <v>0</v>
      </c>
      <c r="R33" s="69" t="str">
        <f t="shared" si="16"/>
        <v>0</v>
      </c>
      <c r="S33" s="69" t="str">
        <f t="shared" si="16"/>
        <v>1</v>
      </c>
      <c r="T33" s="69" t="str">
        <f t="shared" si="16"/>
        <v>0</v>
      </c>
      <c r="U33" s="69" t="str">
        <f t="shared" si="16"/>
        <v>0</v>
      </c>
      <c r="V33" s="70" t="str">
        <f t="shared" si="16"/>
        <v>1</v>
      </c>
      <c r="W33" s="70" t="str">
        <f t="shared" si="16"/>
        <v>0</v>
      </c>
      <c r="X33" s="70" t="str">
        <f t="shared" si="16"/>
        <v>1</v>
      </c>
      <c r="Y33" s="70" t="str">
        <f t="shared" si="16"/>
        <v>1</v>
      </c>
      <c r="Z33" s="69" t="str">
        <f t="shared" si="16"/>
        <v>0</v>
      </c>
      <c r="AA33" s="69" t="str">
        <f t="shared" si="16"/>
        <v>1</v>
      </c>
      <c r="AB33" s="69" t="str">
        <f t="shared" si="16"/>
        <v>1</v>
      </c>
      <c r="AC33" s="69" t="str">
        <f t="shared" si="16"/>
        <v>1</v>
      </c>
      <c r="AD33" s="70" t="str">
        <f t="shared" si="16"/>
        <v>1</v>
      </c>
      <c r="AE33" s="70" t="str">
        <f t="shared" si="16"/>
        <v>0</v>
      </c>
      <c r="AF33" s="70" t="str">
        <f t="shared" si="16"/>
        <v>0</v>
      </c>
      <c r="AG33" s="71" t="str">
        <f t="shared" si="16"/>
        <v>0</v>
      </c>
      <c r="AH33" s="415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416"/>
      <c r="AT33" s="416"/>
      <c r="AU33" s="416"/>
      <c r="AV33" s="416"/>
      <c r="AW33" s="417"/>
      <c r="AX33" s="409" t="s">
        <v>556</v>
      </c>
      <c r="AY33" s="410"/>
      <c r="AZ33" s="410"/>
      <c r="BA33" s="410"/>
      <c r="BB33" s="410"/>
      <c r="BC33" s="410"/>
      <c r="BD33" s="410"/>
      <c r="BE33" s="410"/>
      <c r="BF33" s="410"/>
      <c r="BG33" s="410"/>
      <c r="BH33" s="410"/>
      <c r="BI33" s="410"/>
      <c r="BJ33" s="410"/>
      <c r="BK33" s="410"/>
      <c r="BL33" s="410"/>
      <c r="BM33" s="411"/>
    </row>
    <row r="34" spans="1:65" ht="18.75" thickBot="1">
      <c r="A34" s="62" t="s">
        <v>395</v>
      </c>
      <c r="B34" s="72">
        <f>IF(B33+B19=1,1,0)</f>
        <v>0</v>
      </c>
      <c r="C34" s="70">
        <f t="shared" ref="C34:AG34" si="17">IF(C33+C19=1,1,0)</f>
        <v>1</v>
      </c>
      <c r="D34" s="70">
        <f t="shared" si="17"/>
        <v>1</v>
      </c>
      <c r="E34" s="70">
        <f t="shared" si="17"/>
        <v>0</v>
      </c>
      <c r="F34" s="69">
        <f t="shared" si="17"/>
        <v>1</v>
      </c>
      <c r="G34" s="69">
        <f t="shared" si="17"/>
        <v>1</v>
      </c>
      <c r="H34" s="69">
        <f t="shared" si="17"/>
        <v>1</v>
      </c>
      <c r="I34" s="69">
        <f t="shared" si="17"/>
        <v>0</v>
      </c>
      <c r="J34" s="70">
        <f t="shared" si="17"/>
        <v>0</v>
      </c>
      <c r="K34" s="70">
        <f t="shared" si="17"/>
        <v>0</v>
      </c>
      <c r="L34" s="70">
        <f t="shared" si="17"/>
        <v>1</v>
      </c>
      <c r="M34" s="70">
        <f t="shared" si="17"/>
        <v>1</v>
      </c>
      <c r="N34" s="69">
        <f t="shared" si="17"/>
        <v>0</v>
      </c>
      <c r="O34" s="69">
        <f t="shared" si="17"/>
        <v>0</v>
      </c>
      <c r="P34" s="69">
        <f t="shared" si="17"/>
        <v>1</v>
      </c>
      <c r="Q34" s="69">
        <f t="shared" si="17"/>
        <v>1</v>
      </c>
      <c r="R34" s="70">
        <f t="shared" si="17"/>
        <v>0</v>
      </c>
      <c r="S34" s="70">
        <f t="shared" si="17"/>
        <v>0</v>
      </c>
      <c r="T34" s="70">
        <f t="shared" si="17"/>
        <v>0</v>
      </c>
      <c r="U34" s="70">
        <f t="shared" si="17"/>
        <v>1</v>
      </c>
      <c r="V34" s="69">
        <f t="shared" si="17"/>
        <v>0</v>
      </c>
      <c r="W34" s="69">
        <f t="shared" si="17"/>
        <v>1</v>
      </c>
      <c r="X34" s="69">
        <f t="shared" si="17"/>
        <v>0</v>
      </c>
      <c r="Y34" s="69">
        <f t="shared" si="17"/>
        <v>1</v>
      </c>
      <c r="Z34" s="70">
        <f t="shared" si="17"/>
        <v>0</v>
      </c>
      <c r="AA34" s="70">
        <f t="shared" si="17"/>
        <v>0</v>
      </c>
      <c r="AB34" s="70">
        <f t="shared" si="17"/>
        <v>1</v>
      </c>
      <c r="AC34" s="70">
        <f t="shared" si="17"/>
        <v>0</v>
      </c>
      <c r="AD34" s="69">
        <f t="shared" si="17"/>
        <v>0</v>
      </c>
      <c r="AE34" s="69">
        <f t="shared" si="17"/>
        <v>1</v>
      </c>
      <c r="AF34" s="69">
        <f t="shared" si="17"/>
        <v>0</v>
      </c>
      <c r="AG34" s="73">
        <f t="shared" si="17"/>
        <v>0</v>
      </c>
      <c r="AH34" s="415"/>
      <c r="AI34" s="416"/>
      <c r="AJ34" s="416"/>
      <c r="AK34" s="416"/>
      <c r="AL34" s="416"/>
      <c r="AM34" s="416"/>
      <c r="AN34" s="416"/>
      <c r="AO34" s="416"/>
      <c r="AP34" s="416"/>
      <c r="AQ34" s="416"/>
      <c r="AR34" s="416"/>
      <c r="AS34" s="416"/>
      <c r="AT34" s="416"/>
      <c r="AU34" s="416"/>
      <c r="AV34" s="416"/>
      <c r="AW34" s="417"/>
      <c r="AX34" s="247">
        <f>VLOOKUP(CONCATENATE(B34,C34,D34,E34),LookUp!$AG$2:$AH$17,2,FALSE)</f>
        <v>6</v>
      </c>
      <c r="AY34" s="248" t="str">
        <f>VLOOKUP(CONCATENATE(F34,G34,H34,I34),LookUp!$AG$2:$AH$17,2,FALSE)</f>
        <v>E</v>
      </c>
      <c r="AZ34" s="248">
        <f>VLOOKUP(CONCATENATE(J34,K34,L34,M34),LookUp!$AG$2:$AH$17,2,FALSE)</f>
        <v>3</v>
      </c>
      <c r="BA34" s="248">
        <f>VLOOKUP(CONCATENATE(N34,O34,P34,Q34),LookUp!$AG$2:$AH$17,2,FALSE)</f>
        <v>3</v>
      </c>
      <c r="BB34" s="248">
        <f>VLOOKUP(CONCATENATE(R34,S34,T34,U34),LookUp!$AG$2:$AH$17,2,FALSE)</f>
        <v>1</v>
      </c>
      <c r="BC34" s="248">
        <f>VLOOKUP(CONCATENATE(V34,W34,X34,Y34),LookUp!$AG$2:$AH$17,2,FALSE)</f>
        <v>5</v>
      </c>
      <c r="BD34" s="248">
        <f>VLOOKUP(CONCATENATE(Z34,AA34,AB34,AC34),LookUp!$AG$2:$AH$17,2,FALSE)</f>
        <v>2</v>
      </c>
      <c r="BE34" s="248">
        <f>VLOOKUP(CONCATENATE(AD34,AE34,AF34,AG34),LookUp!$AG$2:$AH$17,2,FALSE)</f>
        <v>4</v>
      </c>
      <c r="BF34" s="248">
        <f>VLOOKUP(CONCATENATE(B27,C27,D27,E27),LookUp!$AG$2:$AH$17,2,FALSE)</f>
        <v>5</v>
      </c>
      <c r="BG34" s="248">
        <f>VLOOKUP(CONCATENATE(F27,G27,H27,I27),LookUp!$AG$2:$AH$17,2,FALSE)</f>
        <v>4</v>
      </c>
      <c r="BH34" s="248">
        <f>VLOOKUP(CONCATENATE(J27,K27,L27,M27),LookUp!$AG$2:$AH$17,2,FALSE)</f>
        <v>8</v>
      </c>
      <c r="BI34" s="248">
        <f>VLOOKUP(CONCATENATE(N27,O27,P27,Q27),LookUp!$AG$2:$AH$17,2,FALSE)</f>
        <v>0</v>
      </c>
      <c r="BJ34" s="248">
        <f>VLOOKUP(CONCATENATE(R27,S27,T27,U27),LookUp!$AG$2:$AH$17,2,FALSE)</f>
        <v>0</v>
      </c>
      <c r="BK34" s="248" t="str">
        <f>VLOOKUP(CONCATENATE(V27,W27,X27,Y27),LookUp!$AG$2:$AH$17,2,FALSE)</f>
        <v>C</v>
      </c>
      <c r="BL34" s="248" t="str">
        <f>VLOOKUP(CONCATENATE(Z27,AA27,AB27,AC27),LookUp!$AG$2:$AH$17,2,FALSE)</f>
        <v>D</v>
      </c>
      <c r="BM34" s="249">
        <f>VLOOKUP(CONCATENATE(AD27,AE27,AF27,AG27),LookUp!$AG$2:$AH$17,2,FALSE)</f>
        <v>8</v>
      </c>
    </row>
    <row r="35" spans="1:65" ht="20.25" thickBot="1">
      <c r="A35" s="63" t="s">
        <v>401</v>
      </c>
      <c r="B35" s="172">
        <f>B34</f>
        <v>0</v>
      </c>
      <c r="C35" s="171">
        <f t="shared" ref="C35:AG35" si="18">C34</f>
        <v>1</v>
      </c>
      <c r="D35" s="171">
        <f t="shared" si="18"/>
        <v>1</v>
      </c>
      <c r="E35" s="171">
        <f t="shared" si="18"/>
        <v>0</v>
      </c>
      <c r="F35" s="170">
        <f t="shared" si="18"/>
        <v>1</v>
      </c>
      <c r="G35" s="170">
        <f t="shared" si="18"/>
        <v>1</v>
      </c>
      <c r="H35" s="170">
        <f t="shared" si="18"/>
        <v>1</v>
      </c>
      <c r="I35" s="170">
        <f t="shared" si="18"/>
        <v>0</v>
      </c>
      <c r="J35" s="171">
        <f t="shared" si="18"/>
        <v>0</v>
      </c>
      <c r="K35" s="171">
        <f t="shared" si="18"/>
        <v>0</v>
      </c>
      <c r="L35" s="171">
        <f t="shared" si="18"/>
        <v>1</v>
      </c>
      <c r="M35" s="171">
        <f t="shared" si="18"/>
        <v>1</v>
      </c>
      <c r="N35" s="170">
        <f t="shared" si="18"/>
        <v>0</v>
      </c>
      <c r="O35" s="170">
        <f t="shared" si="18"/>
        <v>0</v>
      </c>
      <c r="P35" s="170">
        <f t="shared" si="18"/>
        <v>1</v>
      </c>
      <c r="Q35" s="170">
        <f t="shared" si="18"/>
        <v>1</v>
      </c>
      <c r="R35" s="171">
        <f t="shared" si="18"/>
        <v>0</v>
      </c>
      <c r="S35" s="171">
        <f t="shared" si="18"/>
        <v>0</v>
      </c>
      <c r="T35" s="171">
        <f t="shared" si="18"/>
        <v>0</v>
      </c>
      <c r="U35" s="171">
        <f t="shared" si="18"/>
        <v>1</v>
      </c>
      <c r="V35" s="170">
        <f t="shared" si="18"/>
        <v>0</v>
      </c>
      <c r="W35" s="170">
        <f t="shared" si="18"/>
        <v>1</v>
      </c>
      <c r="X35" s="170">
        <f t="shared" si="18"/>
        <v>0</v>
      </c>
      <c r="Y35" s="170">
        <f t="shared" si="18"/>
        <v>1</v>
      </c>
      <c r="Z35" s="171">
        <f t="shared" si="18"/>
        <v>0</v>
      </c>
      <c r="AA35" s="171">
        <f t="shared" si="18"/>
        <v>0</v>
      </c>
      <c r="AB35" s="171">
        <f t="shared" si="18"/>
        <v>1</v>
      </c>
      <c r="AC35" s="171">
        <f t="shared" si="18"/>
        <v>0</v>
      </c>
      <c r="AD35" s="170">
        <f t="shared" si="18"/>
        <v>0</v>
      </c>
      <c r="AE35" s="170">
        <f t="shared" si="18"/>
        <v>1</v>
      </c>
      <c r="AF35" s="170">
        <f t="shared" si="18"/>
        <v>0</v>
      </c>
      <c r="AG35" s="136">
        <f t="shared" si="18"/>
        <v>0</v>
      </c>
      <c r="AH35" s="418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20"/>
      <c r="AX35" s="2"/>
      <c r="AY35" s="2"/>
      <c r="AZ35" s="2"/>
      <c r="BA35" s="193"/>
      <c r="BB35" s="193"/>
      <c r="BC35" s="193"/>
      <c r="BD35" s="193"/>
    </row>
    <row r="36" spans="1:65" ht="18">
      <c r="A36" s="57" t="s">
        <v>402</v>
      </c>
      <c r="B36" s="64">
        <f>HLOOKUP(B$3,$B$1:$AW$34,34,FALSE)</f>
        <v>0</v>
      </c>
      <c r="C36" s="65">
        <f t="shared" ref="C36:AW36" si="19">HLOOKUP(C$3,$B$1:$AW$34,34,FALSE)</f>
        <v>0</v>
      </c>
      <c r="D36" s="65">
        <f t="shared" si="19"/>
        <v>1</v>
      </c>
      <c r="E36" s="65">
        <f t="shared" si="19"/>
        <v>1</v>
      </c>
      <c r="F36" s="66">
        <f t="shared" si="19"/>
        <v>0</v>
      </c>
      <c r="G36" s="66">
        <f t="shared" si="19"/>
        <v>1</v>
      </c>
      <c r="H36" s="66">
        <f t="shared" si="19"/>
        <v>0</v>
      </c>
      <c r="I36" s="66">
        <f t="shared" si="19"/>
        <v>1</v>
      </c>
      <c r="J36" s="65">
        <f t="shared" si="19"/>
        <v>1</v>
      </c>
      <c r="K36" s="65">
        <f t="shared" si="19"/>
        <v>1</v>
      </c>
      <c r="L36" s="65">
        <f t="shared" si="19"/>
        <v>0</v>
      </c>
      <c r="M36" s="65">
        <f t="shared" si="19"/>
        <v>0</v>
      </c>
      <c r="N36" s="66">
        <f t="shared" si="19"/>
        <v>0</v>
      </c>
      <c r="O36" s="66">
        <f t="shared" si="19"/>
        <v>0</v>
      </c>
      <c r="P36" s="66">
        <f t="shared" si="19"/>
        <v>0</v>
      </c>
      <c r="Q36" s="65">
        <f t="shared" si="19"/>
        <v>1</v>
      </c>
      <c r="R36" s="65">
        <f t="shared" si="19"/>
        <v>1</v>
      </c>
      <c r="S36" s="65">
        <f t="shared" si="19"/>
        <v>0</v>
      </c>
      <c r="T36" s="65">
        <f t="shared" si="19"/>
        <v>1</v>
      </c>
      <c r="U36" s="65">
        <f t="shared" si="19"/>
        <v>0</v>
      </c>
      <c r="V36" s="66">
        <f t="shared" si="19"/>
        <v>0</v>
      </c>
      <c r="W36" s="66">
        <f t="shared" si="19"/>
        <v>1</v>
      </c>
      <c r="X36" s="66">
        <f t="shared" si="19"/>
        <v>1</v>
      </c>
      <c r="Y36" s="66">
        <f t="shared" si="19"/>
        <v>0</v>
      </c>
      <c r="Z36" s="65">
        <f t="shared" si="19"/>
        <v>1</v>
      </c>
      <c r="AA36" s="65">
        <f t="shared" si="19"/>
        <v>0</v>
      </c>
      <c r="AB36" s="65">
        <f t="shared" si="19"/>
        <v>0</v>
      </c>
      <c r="AC36" s="65">
        <f t="shared" si="19"/>
        <v>0</v>
      </c>
      <c r="AD36" s="66">
        <f t="shared" si="19"/>
        <v>1</v>
      </c>
      <c r="AE36" s="66">
        <f t="shared" si="19"/>
        <v>0</v>
      </c>
      <c r="AF36" s="66">
        <f t="shared" si="19"/>
        <v>1</v>
      </c>
      <c r="AG36" s="66">
        <f t="shared" si="19"/>
        <v>0</v>
      </c>
      <c r="AH36" s="65">
        <f t="shared" si="19"/>
        <v>1</v>
      </c>
      <c r="AI36" s="65">
        <f t="shared" si="19"/>
        <v>0</v>
      </c>
      <c r="AJ36" s="65">
        <f t="shared" si="19"/>
        <v>1</v>
      </c>
      <c r="AK36" s="65">
        <f t="shared" si="19"/>
        <v>0</v>
      </c>
      <c r="AL36" s="66">
        <f t="shared" si="19"/>
        <v>1</v>
      </c>
      <c r="AM36" s="66">
        <f t="shared" si="19"/>
        <v>0</v>
      </c>
      <c r="AN36" s="66">
        <f t="shared" si="19"/>
        <v>0</v>
      </c>
      <c r="AO36" s="65">
        <f t="shared" si="19"/>
        <v>1</v>
      </c>
      <c r="AP36" s="65">
        <f t="shared" si="19"/>
        <v>0</v>
      </c>
      <c r="AQ36" s="65">
        <f t="shared" si="19"/>
        <v>0</v>
      </c>
      <c r="AR36" s="65">
        <f t="shared" si="19"/>
        <v>0</v>
      </c>
      <c r="AS36" s="65">
        <f t="shared" si="19"/>
        <v>0</v>
      </c>
      <c r="AT36" s="66">
        <f t="shared" si="19"/>
        <v>1</v>
      </c>
      <c r="AU36" s="66">
        <f t="shared" si="19"/>
        <v>0</v>
      </c>
      <c r="AV36" s="66">
        <f t="shared" si="19"/>
        <v>0</v>
      </c>
      <c r="AW36" s="67">
        <f t="shared" si="19"/>
        <v>0</v>
      </c>
      <c r="AX36" s="2"/>
      <c r="BA36" s="48"/>
      <c r="BB36" s="48"/>
      <c r="BC36" s="48"/>
      <c r="BD36" s="48"/>
    </row>
    <row r="37" spans="1:65" ht="18">
      <c r="A37" s="58" t="s">
        <v>464</v>
      </c>
      <c r="B37" s="68" t="str">
        <f>'Key1'!B78</f>
        <v>1</v>
      </c>
      <c r="C37" s="69" t="str">
        <f>'Key1'!C78</f>
        <v>1</v>
      </c>
      <c r="D37" s="69" t="str">
        <f>'Key1'!D78</f>
        <v>0</v>
      </c>
      <c r="E37" s="69" t="str">
        <f>'Key1'!E78</f>
        <v>1</v>
      </c>
      <c r="F37" s="70" t="str">
        <f>'Key1'!F78</f>
        <v>1</v>
      </c>
      <c r="G37" s="70" t="str">
        <f>'Key1'!G78</f>
        <v>0</v>
      </c>
      <c r="H37" s="70" t="str">
        <f>'Key1'!H78</f>
        <v>1</v>
      </c>
      <c r="I37" s="70" t="str">
        <f>'Key1'!I78</f>
        <v>0</v>
      </c>
      <c r="J37" s="69" t="str">
        <f>'Key1'!J78</f>
        <v>0</v>
      </c>
      <c r="K37" s="69" t="str">
        <f>'Key1'!K78</f>
        <v>0</v>
      </c>
      <c r="L37" s="69" t="str">
        <f>'Key1'!L78</f>
        <v>1</v>
      </c>
      <c r="M37" s="70" t="str">
        <f>'Key1'!M78</f>
        <v>0</v>
      </c>
      <c r="N37" s="70" t="str">
        <f>'Key1'!N78</f>
        <v>1</v>
      </c>
      <c r="O37" s="70" t="str">
        <f>'Key1'!O78</f>
        <v>1</v>
      </c>
      <c r="P37" s="70" t="str">
        <f>'Key1'!P78</f>
        <v>0</v>
      </c>
      <c r="Q37" s="70" t="str">
        <f>'Key1'!Q78</f>
        <v>1</v>
      </c>
      <c r="R37" s="69" t="str">
        <f>'Key1'!R78</f>
        <v>0</v>
      </c>
      <c r="S37" s="69" t="str">
        <f>'Key1'!S78</f>
        <v>0</v>
      </c>
      <c r="T37" s="69" t="str">
        <f>'Key1'!T78</f>
        <v>0</v>
      </c>
      <c r="U37" s="69" t="str">
        <f>'Key1'!U78</f>
        <v>0</v>
      </c>
      <c r="V37" s="70" t="str">
        <f>'Key1'!V78</f>
        <v>0</v>
      </c>
      <c r="W37" s="70" t="str">
        <f>'Key1'!W78</f>
        <v>0</v>
      </c>
      <c r="X37" s="70" t="str">
        <f>'Key1'!X78</f>
        <v>1</v>
      </c>
      <c r="Y37" s="70" t="str">
        <f>'Key1'!Y78</f>
        <v>1</v>
      </c>
      <c r="Z37" s="69" t="str">
        <f>'Key1'!Z78</f>
        <v>0</v>
      </c>
      <c r="AA37" s="69" t="str">
        <f>'Key1'!AA78</f>
        <v>0</v>
      </c>
      <c r="AB37" s="69" t="str">
        <f>'Key1'!AB78</f>
        <v>1</v>
      </c>
      <c r="AC37" s="69" t="str">
        <f>'Key1'!AC78</f>
        <v>0</v>
      </c>
      <c r="AD37" s="70" t="str">
        <f>'Key1'!AD78</f>
        <v>1</v>
      </c>
      <c r="AE37" s="70" t="str">
        <f>'Key1'!AE78</f>
        <v>0</v>
      </c>
      <c r="AF37" s="70" t="str">
        <f>'Key1'!AF78</f>
        <v>1</v>
      </c>
      <c r="AG37" s="70" t="str">
        <f>'Key1'!AG78</f>
        <v>1</v>
      </c>
      <c r="AH37" s="69" t="str">
        <f>'Key1'!AH78</f>
        <v>0</v>
      </c>
      <c r="AI37" s="69" t="str">
        <f>'Key1'!AI78</f>
        <v>1</v>
      </c>
      <c r="AJ37" s="69" t="str">
        <f>'Key1'!AJ78</f>
        <v>1</v>
      </c>
      <c r="AK37" s="70" t="str">
        <f>'Key1'!AK78</f>
        <v>0</v>
      </c>
      <c r="AL37" s="70" t="str">
        <f>'Key1'!AL78</f>
        <v>1</v>
      </c>
      <c r="AM37" s="70" t="str">
        <f>'Key1'!AM78</f>
        <v>1</v>
      </c>
      <c r="AN37" s="70" t="str">
        <f>'Key1'!AN78</f>
        <v>1</v>
      </c>
      <c r="AO37" s="70" t="str">
        <f>'Key1'!AO78</f>
        <v>0</v>
      </c>
      <c r="AP37" s="69" t="str">
        <f>'Key1'!AP78</f>
        <v>1</v>
      </c>
      <c r="AQ37" s="69" t="str">
        <f>'Key1'!AQ78</f>
        <v>1</v>
      </c>
      <c r="AR37" s="69" t="str">
        <f>'Key1'!AR78</f>
        <v>1</v>
      </c>
      <c r="AS37" s="69" t="str">
        <f>'Key1'!AS78</f>
        <v>0</v>
      </c>
      <c r="AT37" s="70" t="str">
        <f>'Key1'!AT78</f>
        <v>0</v>
      </c>
      <c r="AU37" s="70" t="str">
        <f>'Key1'!AU78</f>
        <v>0</v>
      </c>
      <c r="AV37" s="70" t="str">
        <f>'Key1'!AV78</f>
        <v>1</v>
      </c>
      <c r="AW37" s="71" t="str">
        <f>'Key1'!AW78</f>
        <v>1</v>
      </c>
      <c r="AX37" s="2"/>
      <c r="BA37" s="48"/>
      <c r="BB37" s="48"/>
      <c r="BC37" s="48"/>
      <c r="BD37" s="48"/>
    </row>
    <row r="38" spans="1:65" ht="18.75" thickBot="1">
      <c r="A38" s="58" t="s">
        <v>403</v>
      </c>
      <c r="B38" s="137">
        <f>IF(B36+B37=1,1,0)</f>
        <v>1</v>
      </c>
      <c r="C38" s="50">
        <f t="shared" ref="C38:AW38" si="20">IF(C36+C37=1,1,0)</f>
        <v>1</v>
      </c>
      <c r="D38" s="50">
        <f t="shared" si="20"/>
        <v>1</v>
      </c>
      <c r="E38" s="50">
        <f t="shared" si="20"/>
        <v>0</v>
      </c>
      <c r="F38" s="49">
        <f t="shared" si="20"/>
        <v>1</v>
      </c>
      <c r="G38" s="49">
        <f t="shared" si="20"/>
        <v>1</v>
      </c>
      <c r="H38" s="49">
        <f t="shared" si="20"/>
        <v>1</v>
      </c>
      <c r="I38" s="49">
        <f t="shared" si="20"/>
        <v>1</v>
      </c>
      <c r="J38" s="50">
        <f t="shared" si="20"/>
        <v>1</v>
      </c>
      <c r="K38" s="50">
        <f t="shared" si="20"/>
        <v>1</v>
      </c>
      <c r="L38" s="50">
        <f t="shared" si="20"/>
        <v>1</v>
      </c>
      <c r="M38" s="50">
        <f t="shared" si="20"/>
        <v>0</v>
      </c>
      <c r="N38" s="49">
        <f t="shared" si="20"/>
        <v>1</v>
      </c>
      <c r="O38" s="49">
        <f t="shared" si="20"/>
        <v>1</v>
      </c>
      <c r="P38" s="49">
        <f t="shared" si="20"/>
        <v>0</v>
      </c>
      <c r="Q38" s="50">
        <f t="shared" si="20"/>
        <v>0</v>
      </c>
      <c r="R38" s="50">
        <f t="shared" si="20"/>
        <v>1</v>
      </c>
      <c r="S38" s="50">
        <f t="shared" si="20"/>
        <v>0</v>
      </c>
      <c r="T38" s="50">
        <f t="shared" si="20"/>
        <v>1</v>
      </c>
      <c r="U38" s="50">
        <f t="shared" si="20"/>
        <v>0</v>
      </c>
      <c r="V38" s="49">
        <f t="shared" si="20"/>
        <v>0</v>
      </c>
      <c r="W38" s="49">
        <f t="shared" si="20"/>
        <v>1</v>
      </c>
      <c r="X38" s="49">
        <f t="shared" si="20"/>
        <v>0</v>
      </c>
      <c r="Y38" s="49">
        <f t="shared" si="20"/>
        <v>1</v>
      </c>
      <c r="Z38" s="50">
        <f t="shared" si="20"/>
        <v>1</v>
      </c>
      <c r="AA38" s="50">
        <f t="shared" si="20"/>
        <v>0</v>
      </c>
      <c r="AB38" s="50">
        <f t="shared" si="20"/>
        <v>1</v>
      </c>
      <c r="AC38" s="50">
        <f t="shared" si="20"/>
        <v>0</v>
      </c>
      <c r="AD38" s="49">
        <f t="shared" si="20"/>
        <v>0</v>
      </c>
      <c r="AE38" s="49">
        <f t="shared" si="20"/>
        <v>0</v>
      </c>
      <c r="AF38" s="49">
        <f t="shared" si="20"/>
        <v>0</v>
      </c>
      <c r="AG38" s="49">
        <f t="shared" si="20"/>
        <v>1</v>
      </c>
      <c r="AH38" s="50">
        <f t="shared" si="20"/>
        <v>1</v>
      </c>
      <c r="AI38" s="50">
        <f t="shared" si="20"/>
        <v>1</v>
      </c>
      <c r="AJ38" s="50">
        <f t="shared" si="20"/>
        <v>0</v>
      </c>
      <c r="AK38" s="50">
        <f t="shared" si="20"/>
        <v>0</v>
      </c>
      <c r="AL38" s="49">
        <f t="shared" si="20"/>
        <v>0</v>
      </c>
      <c r="AM38" s="49">
        <f t="shared" si="20"/>
        <v>1</v>
      </c>
      <c r="AN38" s="49">
        <f t="shared" si="20"/>
        <v>1</v>
      </c>
      <c r="AO38" s="50">
        <f t="shared" si="20"/>
        <v>1</v>
      </c>
      <c r="AP38" s="50">
        <f t="shared" si="20"/>
        <v>1</v>
      </c>
      <c r="AQ38" s="50">
        <f t="shared" si="20"/>
        <v>1</v>
      </c>
      <c r="AR38" s="50">
        <f t="shared" si="20"/>
        <v>1</v>
      </c>
      <c r="AS38" s="50">
        <f t="shared" si="20"/>
        <v>0</v>
      </c>
      <c r="AT38" s="49">
        <f t="shared" si="20"/>
        <v>1</v>
      </c>
      <c r="AU38" s="49">
        <f t="shared" si="20"/>
        <v>0</v>
      </c>
      <c r="AV38" s="49">
        <f t="shared" si="20"/>
        <v>1</v>
      </c>
      <c r="AW38" s="173">
        <f t="shared" si="20"/>
        <v>1</v>
      </c>
      <c r="AX38" s="2"/>
      <c r="BA38" s="48"/>
      <c r="BB38" s="48"/>
      <c r="BC38" s="48"/>
      <c r="BD38" s="48"/>
    </row>
    <row r="39" spans="1:65" ht="19.5" thickBot="1">
      <c r="A39" s="430" t="s">
        <v>465</v>
      </c>
      <c r="B39" s="130" t="s">
        <v>379</v>
      </c>
      <c r="C39" s="51" t="str">
        <f>LEFT(VLOOKUP(G39,LookUp!$T$2:$U$17,2,FALSE),1)</f>
        <v>0</v>
      </c>
      <c r="D39" s="51" t="str">
        <f>MID(VLOOKUP(G39,LookUp!$T$2:$U$17,2,FALSE),2,1)</f>
        <v>0</v>
      </c>
      <c r="E39" s="51" t="str">
        <f>MID(VLOOKUP(G39,LookUp!$T$2:$U$17,2,FALSE),3,1)</f>
        <v>0</v>
      </c>
      <c r="F39" s="51" t="str">
        <f>RIGHT(VLOOKUP(G39,LookUp!$T$2:$U$17,2,FALSE),1)</f>
        <v>0</v>
      </c>
      <c r="G39" s="53">
        <f>VLOOKUP(CONCATENATE(B38,C38,D38,E38,F38,G38),LookUp!$W$2:$AE$65,2,FALSE)</f>
        <v>0</v>
      </c>
      <c r="H39" s="130" t="s">
        <v>380</v>
      </c>
      <c r="I39" s="51" t="str">
        <f>LEFT(VLOOKUP(M39,LookUp!$T$2:$U$17,2,FALSE),1)</f>
        <v>1</v>
      </c>
      <c r="J39" s="51" t="str">
        <f>MID(VLOOKUP(M39,LookUp!$T$2:$U$17,2,FALSE),2,1)</f>
        <v>1</v>
      </c>
      <c r="K39" s="51" t="str">
        <f>MID(VLOOKUP(M39,LookUp!$T$2:$U$17,2,FALSE),3,1)</f>
        <v>1</v>
      </c>
      <c r="L39" s="51" t="str">
        <f>RIGHT(VLOOKUP(M39,LookUp!$T$2:$U$17,2,FALSE),1)</f>
        <v>1</v>
      </c>
      <c r="M39" s="53">
        <f>VLOOKUP(CONCATENATE(H38,I38,J38,K38,L38,M38),LookUp!$W$2:$AE$65,3,FALSE)</f>
        <v>15</v>
      </c>
      <c r="N39" s="130" t="s">
        <v>381</v>
      </c>
      <c r="O39" s="51" t="str">
        <f>LEFT(VLOOKUP(S39,LookUp!$T$2:$U$17,2,FALSE),1)</f>
        <v>0</v>
      </c>
      <c r="P39" s="51" t="str">
        <f>MID(VLOOKUP(S39,LookUp!$T$2:$U$17,2,FALSE),2,1)</f>
        <v>0</v>
      </c>
      <c r="Q39" s="51" t="str">
        <f>MID(VLOOKUP(S39,LookUp!$T$2:$U$17,2,FALSE),3,1)</f>
        <v>0</v>
      </c>
      <c r="R39" s="51" t="str">
        <f>RIGHT(VLOOKUP(S39,LookUp!$T$2:$U$17,2,FALSE),1)</f>
        <v>1</v>
      </c>
      <c r="S39" s="53">
        <f>VLOOKUP(CONCATENATE(N38,O38,P38,Q38,R38,S38),LookUp!$W$2:$AE$65,4,FALSE)</f>
        <v>1</v>
      </c>
      <c r="T39" s="130" t="s">
        <v>382</v>
      </c>
      <c r="U39" s="51" t="str">
        <f>LEFT(VLOOKUP(Y39,LookUp!$T$2:$U$17,2,FALSE),1)</f>
        <v>0</v>
      </c>
      <c r="V39" s="51" t="str">
        <f>MID(VLOOKUP(Y39,LookUp!$T$2:$U$17,2,FALSE),2,1)</f>
        <v>0</v>
      </c>
      <c r="W39" s="51" t="str">
        <f>MID(VLOOKUP(Y39,LookUp!$T$2:$U$17,2,FALSE),3,1)</f>
        <v>0</v>
      </c>
      <c r="X39" s="51" t="str">
        <f>RIGHT(VLOOKUP(Y39,LookUp!$T$2:$U$17,2,FALSE),1)</f>
        <v>0</v>
      </c>
      <c r="Y39" s="53">
        <f>VLOOKUP(CONCATENATE(T38,U38,V38,W38,X38,Y38),LookUp!$W$2:$AE$65,5,FALSE)</f>
        <v>0</v>
      </c>
      <c r="Z39" s="130" t="s">
        <v>383</v>
      </c>
      <c r="AA39" s="51" t="str">
        <f>LEFT(VLOOKUP(AE39,LookUp!$T$2:$U$17,2,FALSE),1)</f>
        <v>1</v>
      </c>
      <c r="AB39" s="51" t="str">
        <f>MID(VLOOKUP(AE39,LookUp!$T$2:$U$17,2,FALSE),2,1)</f>
        <v>0</v>
      </c>
      <c r="AC39" s="51" t="str">
        <f>MID(VLOOKUP(AE39,LookUp!$T$2:$U$17,2,FALSE),3,1)</f>
        <v>1</v>
      </c>
      <c r="AD39" s="51" t="str">
        <f>RIGHT(VLOOKUP(AE39,LookUp!$T$2:$U$17,2,FALSE),1)</f>
        <v>0</v>
      </c>
      <c r="AE39" s="53">
        <f>VLOOKUP(CONCATENATE(Z38,AA38,AB38,AC38,AD38,AE38),LookUp!$W$2:$AE$65,6,FALSE)</f>
        <v>10</v>
      </c>
      <c r="AF39" s="130" t="s">
        <v>384</v>
      </c>
      <c r="AG39" s="51" t="str">
        <f>LEFT(VLOOKUP(AK39,LookUp!$T$2:$U$17,2,FALSE),1)</f>
        <v>0</v>
      </c>
      <c r="AH39" s="131" t="str">
        <f>MID(VLOOKUP(AK39,LookUp!$T$2:$U$17,2,FALSE),2,1)</f>
        <v>1</v>
      </c>
      <c r="AI39" s="131" t="str">
        <f>MID(VLOOKUP(AK39,LookUp!$T$2:$U$17,2,FALSE),3,1)</f>
        <v>0</v>
      </c>
      <c r="AJ39" s="131" t="str">
        <f>RIGHT(VLOOKUP(AK39,LookUp!$T$2:$U$17,2,FALSE),1)</f>
        <v>1</v>
      </c>
      <c r="AK39" s="132">
        <f>VLOOKUP(CONCATENATE(AF38,AG38,AH38,AI38,AJ38,AK38),LookUp!$W$2:$AE$65,7,FALSE)</f>
        <v>5</v>
      </c>
      <c r="AL39" s="130" t="s">
        <v>385</v>
      </c>
      <c r="AM39" s="131" t="str">
        <f>LEFT(VLOOKUP(AQ39,LookUp!$T$2:$U$17,2,FALSE),1)</f>
        <v>0</v>
      </c>
      <c r="AN39" s="131" t="str">
        <f>MID(VLOOKUP(AQ39,LookUp!$T$2:$U$17,2,FALSE),2,1)</f>
        <v>1</v>
      </c>
      <c r="AO39" s="131" t="str">
        <f>MID(VLOOKUP(AQ39,LookUp!$T$2:$U$17,2,FALSE),3,1)</f>
        <v>1</v>
      </c>
      <c r="AP39" s="131" t="str">
        <f>RIGHT(VLOOKUP(AQ39,LookUp!$T$2:$U$17,2,FALSE),1)</f>
        <v>0</v>
      </c>
      <c r="AQ39" s="132">
        <f>VLOOKUP(CONCATENATE(AL38,AM38,AN38,AO38,AP38,AQ38),LookUp!$W$2:$AE$65,8,FALSE)</f>
        <v>6</v>
      </c>
      <c r="AR39" s="130" t="s">
        <v>386</v>
      </c>
      <c r="AS39" s="131" t="str">
        <f>LEFT(VLOOKUP(AW39,LookUp!$T$2:$U$17,2,FALSE),1)</f>
        <v>1</v>
      </c>
      <c r="AT39" s="131" t="str">
        <f>MID(VLOOKUP(AW39,LookUp!$T$2:$U$17,2,FALSE),2,1)</f>
        <v>0</v>
      </c>
      <c r="AU39" s="131" t="str">
        <f>MID(VLOOKUP(AW39,LookUp!$T$2:$U$17,2,FALSE),3,1)</f>
        <v>1</v>
      </c>
      <c r="AV39" s="131" t="str">
        <f>RIGHT(VLOOKUP(AW39,LookUp!$T$2:$U$17,2,FALSE),1)</f>
        <v>0</v>
      </c>
      <c r="AW39" s="132">
        <f>VLOOKUP(CONCATENATE(AR38,AS38,AT38,AU38,AV38,AW38),LookUp!$W$2:$AE$65,9,FALSE)</f>
        <v>10</v>
      </c>
      <c r="AX39" s="12"/>
      <c r="BA39" s="48"/>
      <c r="BB39" s="48"/>
      <c r="BC39" s="48"/>
      <c r="BD39" s="48"/>
    </row>
    <row r="40" spans="1:65" ht="15.75" thickBot="1">
      <c r="A40" s="431"/>
      <c r="B40" s="64" t="str">
        <f>C39</f>
        <v>0</v>
      </c>
      <c r="C40" s="65" t="str">
        <f>D39</f>
        <v>0</v>
      </c>
      <c r="D40" s="65" t="str">
        <f>E39</f>
        <v>0</v>
      </c>
      <c r="E40" s="65" t="str">
        <f>F39</f>
        <v>0</v>
      </c>
      <c r="F40" s="66" t="str">
        <f>I39</f>
        <v>1</v>
      </c>
      <c r="G40" s="66" t="str">
        <f>J39</f>
        <v>1</v>
      </c>
      <c r="H40" s="66" t="str">
        <f>K39</f>
        <v>1</v>
      </c>
      <c r="I40" s="66" t="str">
        <f>L39</f>
        <v>1</v>
      </c>
      <c r="J40" s="65" t="str">
        <f>O39</f>
        <v>0</v>
      </c>
      <c r="K40" s="65" t="str">
        <f>P39</f>
        <v>0</v>
      </c>
      <c r="L40" s="65" t="str">
        <f>Q39</f>
        <v>0</v>
      </c>
      <c r="M40" s="65" t="str">
        <f>R39</f>
        <v>1</v>
      </c>
      <c r="N40" s="66" t="str">
        <f>U39</f>
        <v>0</v>
      </c>
      <c r="O40" s="66" t="str">
        <f>V39</f>
        <v>0</v>
      </c>
      <c r="P40" s="66" t="str">
        <f>W39</f>
        <v>0</v>
      </c>
      <c r="Q40" s="66" t="str">
        <f>X39</f>
        <v>0</v>
      </c>
      <c r="R40" s="65" t="str">
        <f>AA39</f>
        <v>1</v>
      </c>
      <c r="S40" s="65" t="str">
        <f>AB39</f>
        <v>0</v>
      </c>
      <c r="T40" s="65" t="str">
        <f>AC39</f>
        <v>1</v>
      </c>
      <c r="U40" s="65" t="str">
        <f>AD39</f>
        <v>0</v>
      </c>
      <c r="V40" s="66" t="str">
        <f>AG39</f>
        <v>0</v>
      </c>
      <c r="W40" s="66" t="str">
        <f>AH39</f>
        <v>1</v>
      </c>
      <c r="X40" s="66" t="str">
        <f>AI39</f>
        <v>0</v>
      </c>
      <c r="Y40" s="66" t="str">
        <f>AJ39</f>
        <v>1</v>
      </c>
      <c r="Z40" s="65" t="str">
        <f>AM39</f>
        <v>0</v>
      </c>
      <c r="AA40" s="65" t="str">
        <f>AN39</f>
        <v>1</v>
      </c>
      <c r="AB40" s="65" t="str">
        <f>AO39</f>
        <v>1</v>
      </c>
      <c r="AC40" s="65" t="str">
        <f>AP39</f>
        <v>0</v>
      </c>
      <c r="AD40" s="66" t="str">
        <f>AS39</f>
        <v>1</v>
      </c>
      <c r="AE40" s="66" t="str">
        <f>AT39</f>
        <v>0</v>
      </c>
      <c r="AF40" s="66" t="str">
        <f>AU39</f>
        <v>1</v>
      </c>
      <c r="AG40" s="67" t="str">
        <f>AV39</f>
        <v>0</v>
      </c>
      <c r="AH40" s="432" t="s">
        <v>538</v>
      </c>
      <c r="AI40" s="433"/>
      <c r="AJ40" s="433"/>
      <c r="AK40" s="433"/>
      <c r="AL40" s="433"/>
      <c r="AM40" s="433"/>
      <c r="AN40" s="433"/>
      <c r="AO40" s="433"/>
      <c r="AP40" s="433"/>
      <c r="AQ40" s="433"/>
      <c r="AR40" s="433"/>
      <c r="AS40" s="433"/>
      <c r="AT40" s="433"/>
      <c r="AU40" s="433"/>
      <c r="AV40" s="433"/>
      <c r="AW40" s="434"/>
      <c r="AX40" s="2"/>
      <c r="BA40" s="48"/>
      <c r="BB40" s="48"/>
      <c r="BC40" s="48"/>
      <c r="BD40" s="48"/>
    </row>
    <row r="41" spans="1:65" ht="18.75" thickBot="1">
      <c r="A41" s="134" t="s">
        <v>466</v>
      </c>
      <c r="B41" s="68" t="str">
        <f>HLOOKUP(B$4,$B$1:$AG$40,40,FALSE)</f>
        <v>0</v>
      </c>
      <c r="C41" s="69" t="str">
        <f t="shared" ref="C41:AG41" si="21">HLOOKUP(C$4,$B$1:$AG$40,40,FALSE)</f>
        <v>1</v>
      </c>
      <c r="D41" s="69" t="str">
        <f t="shared" si="21"/>
        <v>0</v>
      </c>
      <c r="E41" s="69" t="str">
        <f t="shared" si="21"/>
        <v>0</v>
      </c>
      <c r="F41" s="70" t="str">
        <f t="shared" si="21"/>
        <v>1</v>
      </c>
      <c r="G41" s="70" t="str">
        <f t="shared" si="21"/>
        <v>1</v>
      </c>
      <c r="H41" s="70" t="str">
        <f t="shared" si="21"/>
        <v>0</v>
      </c>
      <c r="I41" s="70" t="str">
        <f t="shared" si="21"/>
        <v>1</v>
      </c>
      <c r="J41" s="69" t="str">
        <f t="shared" si="21"/>
        <v>0</v>
      </c>
      <c r="K41" s="69" t="str">
        <f t="shared" si="21"/>
        <v>0</v>
      </c>
      <c r="L41" s="69" t="str">
        <f t="shared" si="21"/>
        <v>0</v>
      </c>
      <c r="M41" s="69" t="str">
        <f t="shared" si="21"/>
        <v>1</v>
      </c>
      <c r="N41" s="70" t="str">
        <f t="shared" si="21"/>
        <v>1</v>
      </c>
      <c r="O41" s="70" t="str">
        <f t="shared" si="21"/>
        <v>0</v>
      </c>
      <c r="P41" s="70" t="str">
        <f t="shared" si="21"/>
        <v>1</v>
      </c>
      <c r="Q41" s="70" t="str">
        <f t="shared" si="21"/>
        <v>0</v>
      </c>
      <c r="R41" s="69" t="str">
        <f t="shared" si="21"/>
        <v>0</v>
      </c>
      <c r="S41" s="69" t="str">
        <f t="shared" si="21"/>
        <v>1</v>
      </c>
      <c r="T41" s="69" t="str">
        <f t="shared" si="21"/>
        <v>1</v>
      </c>
      <c r="U41" s="69" t="str">
        <f t="shared" si="21"/>
        <v>0</v>
      </c>
      <c r="V41" s="70" t="str">
        <f t="shared" si="21"/>
        <v>0</v>
      </c>
      <c r="W41" s="70" t="str">
        <f t="shared" si="21"/>
        <v>1</v>
      </c>
      <c r="X41" s="70" t="str">
        <f t="shared" si="21"/>
        <v>0</v>
      </c>
      <c r="Y41" s="70" t="str">
        <f t="shared" si="21"/>
        <v>0</v>
      </c>
      <c r="Z41" s="69" t="str">
        <f t="shared" si="21"/>
        <v>1</v>
      </c>
      <c r="AA41" s="69" t="str">
        <f t="shared" si="21"/>
        <v>0</v>
      </c>
      <c r="AB41" s="69" t="str">
        <f t="shared" si="21"/>
        <v>0</v>
      </c>
      <c r="AC41" s="69" t="str">
        <f t="shared" si="21"/>
        <v>1</v>
      </c>
      <c r="AD41" s="70" t="str">
        <f t="shared" si="21"/>
        <v>1</v>
      </c>
      <c r="AE41" s="70" t="str">
        <f t="shared" si="21"/>
        <v>0</v>
      </c>
      <c r="AF41" s="70" t="str">
        <f t="shared" si="21"/>
        <v>0</v>
      </c>
      <c r="AG41" s="71" t="str">
        <f t="shared" si="21"/>
        <v>0</v>
      </c>
      <c r="AH41" s="435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7"/>
      <c r="AX41" s="409" t="s">
        <v>557</v>
      </c>
      <c r="AY41" s="410"/>
      <c r="AZ41" s="410"/>
      <c r="BA41" s="410"/>
      <c r="BB41" s="410"/>
      <c r="BC41" s="410"/>
      <c r="BD41" s="410"/>
      <c r="BE41" s="410"/>
      <c r="BF41" s="410"/>
      <c r="BG41" s="410"/>
      <c r="BH41" s="410"/>
      <c r="BI41" s="410"/>
      <c r="BJ41" s="410"/>
      <c r="BK41" s="410"/>
      <c r="BL41" s="410"/>
      <c r="BM41" s="411"/>
    </row>
    <row r="42" spans="1:65" ht="18.75" thickBot="1">
      <c r="A42" s="58" t="s">
        <v>404</v>
      </c>
      <c r="B42" s="72">
        <f>IF(B41+B27=1,1,0)</f>
        <v>0</v>
      </c>
      <c r="C42" s="70">
        <f t="shared" ref="C42:AG42" si="22">IF(C41+C27=1,1,0)</f>
        <v>0</v>
      </c>
      <c r="D42" s="70">
        <f t="shared" si="22"/>
        <v>0</v>
      </c>
      <c r="E42" s="70">
        <f t="shared" si="22"/>
        <v>1</v>
      </c>
      <c r="F42" s="69">
        <f t="shared" si="22"/>
        <v>1</v>
      </c>
      <c r="G42" s="69">
        <f t="shared" si="22"/>
        <v>0</v>
      </c>
      <c r="H42" s="69">
        <f t="shared" si="22"/>
        <v>0</v>
      </c>
      <c r="I42" s="69">
        <f t="shared" si="22"/>
        <v>1</v>
      </c>
      <c r="J42" s="70">
        <f t="shared" si="22"/>
        <v>1</v>
      </c>
      <c r="K42" s="70">
        <f t="shared" si="22"/>
        <v>0</v>
      </c>
      <c r="L42" s="70">
        <f t="shared" si="22"/>
        <v>0</v>
      </c>
      <c r="M42" s="70">
        <f t="shared" si="22"/>
        <v>1</v>
      </c>
      <c r="N42" s="69">
        <f t="shared" si="22"/>
        <v>1</v>
      </c>
      <c r="O42" s="69">
        <f t="shared" si="22"/>
        <v>0</v>
      </c>
      <c r="P42" s="69">
        <f t="shared" si="22"/>
        <v>1</v>
      </c>
      <c r="Q42" s="69">
        <f t="shared" si="22"/>
        <v>0</v>
      </c>
      <c r="R42" s="70">
        <f t="shared" si="22"/>
        <v>0</v>
      </c>
      <c r="S42" s="70">
        <f t="shared" si="22"/>
        <v>1</v>
      </c>
      <c r="T42" s="70">
        <f t="shared" si="22"/>
        <v>1</v>
      </c>
      <c r="U42" s="70">
        <f t="shared" si="22"/>
        <v>0</v>
      </c>
      <c r="V42" s="69">
        <f t="shared" si="22"/>
        <v>1</v>
      </c>
      <c r="W42" s="69">
        <f t="shared" si="22"/>
        <v>0</v>
      </c>
      <c r="X42" s="69">
        <f t="shared" si="22"/>
        <v>0</v>
      </c>
      <c r="Y42" s="69">
        <f t="shared" si="22"/>
        <v>0</v>
      </c>
      <c r="Z42" s="70">
        <f t="shared" si="22"/>
        <v>0</v>
      </c>
      <c r="AA42" s="70">
        <f t="shared" si="22"/>
        <v>1</v>
      </c>
      <c r="AB42" s="70">
        <f t="shared" si="22"/>
        <v>0</v>
      </c>
      <c r="AC42" s="70">
        <f t="shared" si="22"/>
        <v>0</v>
      </c>
      <c r="AD42" s="69">
        <f t="shared" si="22"/>
        <v>0</v>
      </c>
      <c r="AE42" s="69">
        <f t="shared" si="22"/>
        <v>0</v>
      </c>
      <c r="AF42" s="69">
        <f t="shared" si="22"/>
        <v>0</v>
      </c>
      <c r="AG42" s="73">
        <f t="shared" si="22"/>
        <v>0</v>
      </c>
      <c r="AH42" s="435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7"/>
      <c r="AX42" s="247">
        <f>VLOOKUP(CONCATENATE(B42,C42,D42,E42),LookUp!$AG$2:$AH$17,2,FALSE)</f>
        <v>1</v>
      </c>
      <c r="AY42" s="248">
        <f>VLOOKUP(CONCATENATE(F42,G42,H42,I42),LookUp!$AG$2:$AH$17,2,FALSE)</f>
        <v>9</v>
      </c>
      <c r="AZ42" s="248">
        <f>VLOOKUP(CONCATENATE(J42,K42,L42,M42),LookUp!$AG$2:$AH$17,2,FALSE)</f>
        <v>9</v>
      </c>
      <c r="BA42" s="248" t="str">
        <f>VLOOKUP(CONCATENATE(N42,O42,P42,Q42),LookUp!$AG$2:$AH$17,2,FALSE)</f>
        <v>A</v>
      </c>
      <c r="BB42" s="248">
        <f>VLOOKUP(CONCATENATE(R42,S42,T42,U42),LookUp!$AG$2:$AH$17,2,FALSE)</f>
        <v>6</v>
      </c>
      <c r="BC42" s="248">
        <f>VLOOKUP(CONCATENATE(V42,W42,X42,Y42),LookUp!$AG$2:$AH$17,2,FALSE)</f>
        <v>8</v>
      </c>
      <c r="BD42" s="248">
        <f>VLOOKUP(CONCATENATE(Z42,AA42,AB42,AC42),LookUp!$AG$2:$AH$17,2,FALSE)</f>
        <v>4</v>
      </c>
      <c r="BE42" s="248">
        <f>VLOOKUP(CONCATENATE(AD42,AE42,AF42,AG42),LookUp!$AG$2:$AH$17,2,FALSE)</f>
        <v>0</v>
      </c>
      <c r="BF42" s="248">
        <f>VLOOKUP(CONCATENATE(B35,C35,D35,E35),LookUp!$AG$2:$AH$17,2,FALSE)</f>
        <v>6</v>
      </c>
      <c r="BG42" s="248" t="str">
        <f>VLOOKUP(CONCATENATE(F35,G35,H35,I35),LookUp!$AG$2:$AH$17,2,FALSE)</f>
        <v>E</v>
      </c>
      <c r="BH42" s="248">
        <f>VLOOKUP(CONCATENATE(J35,K35,L35,M35),LookUp!$AG$2:$AH$17,2,FALSE)</f>
        <v>3</v>
      </c>
      <c r="BI42" s="248">
        <f>VLOOKUP(CONCATENATE(N35,O35,P35,Q35),LookUp!$AG$2:$AH$17,2,FALSE)</f>
        <v>3</v>
      </c>
      <c r="BJ42" s="248">
        <f>VLOOKUP(CONCATENATE(R35,S35,T35,U35),LookUp!$AG$2:$AH$17,2,FALSE)</f>
        <v>1</v>
      </c>
      <c r="BK42" s="248">
        <f>VLOOKUP(CONCATENATE(V35,W35,X35,Y35),LookUp!$AG$2:$AH$17,2,FALSE)</f>
        <v>5</v>
      </c>
      <c r="BL42" s="248">
        <f>VLOOKUP(CONCATENATE(Z35,AA35,AB35,AC35),LookUp!$AG$2:$AH$17,2,FALSE)</f>
        <v>2</v>
      </c>
      <c r="BM42" s="249">
        <f>VLOOKUP(CONCATENATE(AD35,AE35,AF35,AG35),LookUp!$AG$2:$AH$17,2,FALSE)</f>
        <v>4</v>
      </c>
    </row>
    <row r="43" spans="1:65" ht="18.75" thickBot="1">
      <c r="A43" s="59" t="s">
        <v>405</v>
      </c>
      <c r="B43" s="172">
        <f>B42</f>
        <v>0</v>
      </c>
      <c r="C43" s="171">
        <f t="shared" ref="C43:AG43" si="23">C42</f>
        <v>0</v>
      </c>
      <c r="D43" s="171">
        <f t="shared" si="23"/>
        <v>0</v>
      </c>
      <c r="E43" s="171">
        <f t="shared" si="23"/>
        <v>1</v>
      </c>
      <c r="F43" s="170">
        <f t="shared" si="23"/>
        <v>1</v>
      </c>
      <c r="G43" s="170">
        <f t="shared" si="23"/>
        <v>0</v>
      </c>
      <c r="H43" s="170">
        <f t="shared" si="23"/>
        <v>0</v>
      </c>
      <c r="I43" s="170">
        <f t="shared" si="23"/>
        <v>1</v>
      </c>
      <c r="J43" s="171">
        <f t="shared" si="23"/>
        <v>1</v>
      </c>
      <c r="K43" s="171">
        <f t="shared" si="23"/>
        <v>0</v>
      </c>
      <c r="L43" s="171">
        <f t="shared" si="23"/>
        <v>0</v>
      </c>
      <c r="M43" s="171">
        <f t="shared" si="23"/>
        <v>1</v>
      </c>
      <c r="N43" s="170">
        <f t="shared" si="23"/>
        <v>1</v>
      </c>
      <c r="O43" s="170">
        <f t="shared" si="23"/>
        <v>0</v>
      </c>
      <c r="P43" s="170">
        <f t="shared" si="23"/>
        <v>1</v>
      </c>
      <c r="Q43" s="170">
        <f t="shared" si="23"/>
        <v>0</v>
      </c>
      <c r="R43" s="171">
        <f t="shared" si="23"/>
        <v>0</v>
      </c>
      <c r="S43" s="171">
        <f t="shared" si="23"/>
        <v>1</v>
      </c>
      <c r="T43" s="171">
        <f t="shared" si="23"/>
        <v>1</v>
      </c>
      <c r="U43" s="171">
        <f t="shared" si="23"/>
        <v>0</v>
      </c>
      <c r="V43" s="170">
        <f t="shared" si="23"/>
        <v>1</v>
      </c>
      <c r="W43" s="170">
        <f t="shared" si="23"/>
        <v>0</v>
      </c>
      <c r="X43" s="170">
        <f t="shared" si="23"/>
        <v>0</v>
      </c>
      <c r="Y43" s="170">
        <f t="shared" si="23"/>
        <v>0</v>
      </c>
      <c r="Z43" s="171">
        <f t="shared" si="23"/>
        <v>0</v>
      </c>
      <c r="AA43" s="171">
        <f t="shared" si="23"/>
        <v>1</v>
      </c>
      <c r="AB43" s="171">
        <f t="shared" si="23"/>
        <v>0</v>
      </c>
      <c r="AC43" s="171">
        <f t="shared" si="23"/>
        <v>0</v>
      </c>
      <c r="AD43" s="170">
        <f t="shared" si="23"/>
        <v>0</v>
      </c>
      <c r="AE43" s="170">
        <f t="shared" si="23"/>
        <v>0</v>
      </c>
      <c r="AF43" s="170">
        <f t="shared" si="23"/>
        <v>0</v>
      </c>
      <c r="AG43" s="136">
        <f t="shared" si="23"/>
        <v>0</v>
      </c>
      <c r="AH43" s="438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39"/>
      <c r="AV43" s="439"/>
      <c r="AW43" s="440"/>
      <c r="AX43" s="2"/>
      <c r="BA43" s="48"/>
      <c r="BB43" s="48"/>
      <c r="BC43" s="48"/>
      <c r="BD43" s="48"/>
    </row>
    <row r="44" spans="1:65" ht="18">
      <c r="A44" s="61" t="s">
        <v>406</v>
      </c>
      <c r="B44" s="64">
        <f>HLOOKUP(B$3,$B$1:$AW$42,42,FALSE)</f>
        <v>0</v>
      </c>
      <c r="C44" s="65">
        <f t="shared" ref="C44:AW44" si="24">HLOOKUP(C$3,$B$1:$AW$42,42,FALSE)</f>
        <v>0</v>
      </c>
      <c r="D44" s="65">
        <f t="shared" si="24"/>
        <v>0</v>
      </c>
      <c r="E44" s="65">
        <f t="shared" si="24"/>
        <v>0</v>
      </c>
      <c r="F44" s="66">
        <f t="shared" si="24"/>
        <v>1</v>
      </c>
      <c r="G44" s="66">
        <f t="shared" si="24"/>
        <v>1</v>
      </c>
      <c r="H44" s="66">
        <f t="shared" si="24"/>
        <v>1</v>
      </c>
      <c r="I44" s="66">
        <f t="shared" si="24"/>
        <v>1</v>
      </c>
      <c r="J44" s="65">
        <f t="shared" si="24"/>
        <v>0</v>
      </c>
      <c r="K44" s="65">
        <f t="shared" si="24"/>
        <v>0</v>
      </c>
      <c r="L44" s="65">
        <f t="shared" si="24"/>
        <v>1</v>
      </c>
      <c r="M44" s="65">
        <f t="shared" si="24"/>
        <v>1</v>
      </c>
      <c r="N44" s="66">
        <f t="shared" si="24"/>
        <v>1</v>
      </c>
      <c r="O44" s="66">
        <f t="shared" si="24"/>
        <v>1</v>
      </c>
      <c r="P44" s="66">
        <f t="shared" si="24"/>
        <v>0</v>
      </c>
      <c r="Q44" s="65">
        <f t="shared" si="24"/>
        <v>0</v>
      </c>
      <c r="R44" s="65">
        <f t="shared" si="24"/>
        <v>1</v>
      </c>
      <c r="S44" s="65">
        <f t="shared" si="24"/>
        <v>1</v>
      </c>
      <c r="T44" s="65">
        <f t="shared" si="24"/>
        <v>1</v>
      </c>
      <c r="U44" s="65">
        <f t="shared" si="24"/>
        <v>1</v>
      </c>
      <c r="V44" s="66">
        <f t="shared" si="24"/>
        <v>0</v>
      </c>
      <c r="W44" s="66">
        <f t="shared" si="24"/>
        <v>1</v>
      </c>
      <c r="X44" s="66">
        <f t="shared" si="24"/>
        <v>0</v>
      </c>
      <c r="Y44" s="66">
        <f t="shared" si="24"/>
        <v>0</v>
      </c>
      <c r="Z44" s="65">
        <f t="shared" si="24"/>
        <v>0</v>
      </c>
      <c r="AA44" s="65">
        <f t="shared" si="24"/>
        <v>0</v>
      </c>
      <c r="AB44" s="65">
        <f t="shared" si="24"/>
        <v>1</v>
      </c>
      <c r="AC44" s="65">
        <f t="shared" si="24"/>
        <v>1</v>
      </c>
      <c r="AD44" s="66">
        <f t="shared" si="24"/>
        <v>0</v>
      </c>
      <c r="AE44" s="66">
        <f t="shared" si="24"/>
        <v>1</v>
      </c>
      <c r="AF44" s="66">
        <f t="shared" si="24"/>
        <v>0</v>
      </c>
      <c r="AG44" s="66">
        <f t="shared" si="24"/>
        <v>1</v>
      </c>
      <c r="AH44" s="65">
        <f t="shared" si="24"/>
        <v>0</v>
      </c>
      <c r="AI44" s="65">
        <f t="shared" si="24"/>
        <v>0</v>
      </c>
      <c r="AJ44" s="65">
        <f t="shared" si="24"/>
        <v>0</v>
      </c>
      <c r="AK44" s="65">
        <f t="shared" si="24"/>
        <v>0</v>
      </c>
      <c r="AL44" s="66">
        <f t="shared" si="24"/>
        <v>0</v>
      </c>
      <c r="AM44" s="66">
        <f t="shared" si="24"/>
        <v>0</v>
      </c>
      <c r="AN44" s="66">
        <f t="shared" si="24"/>
        <v>1</v>
      </c>
      <c r="AO44" s="65">
        <f t="shared" si="24"/>
        <v>0</v>
      </c>
      <c r="AP44" s="65">
        <f t="shared" si="24"/>
        <v>0</v>
      </c>
      <c r="AQ44" s="65">
        <f t="shared" si="24"/>
        <v>0</v>
      </c>
      <c r="AR44" s="65">
        <f t="shared" si="24"/>
        <v>0</v>
      </c>
      <c r="AS44" s="65">
        <f t="shared" si="24"/>
        <v>0</v>
      </c>
      <c r="AT44" s="66">
        <f t="shared" si="24"/>
        <v>0</v>
      </c>
      <c r="AU44" s="66">
        <f t="shared" si="24"/>
        <v>0</v>
      </c>
      <c r="AV44" s="66">
        <f t="shared" si="24"/>
        <v>0</v>
      </c>
      <c r="AW44" s="67">
        <f t="shared" si="24"/>
        <v>0</v>
      </c>
      <c r="AX44" s="2"/>
    </row>
    <row r="45" spans="1:65" ht="18">
      <c r="A45" s="62" t="s">
        <v>467</v>
      </c>
      <c r="B45" s="68" t="str">
        <f>'Key1'!B79</f>
        <v>0</v>
      </c>
      <c r="C45" s="69" t="str">
        <f>'Key1'!C79</f>
        <v>1</v>
      </c>
      <c r="D45" s="69" t="str">
        <f>'Key1'!D79</f>
        <v>1</v>
      </c>
      <c r="E45" s="69" t="str">
        <f>'Key1'!E79</f>
        <v>0</v>
      </c>
      <c r="F45" s="70" t="str">
        <f>'Key1'!F79</f>
        <v>1</v>
      </c>
      <c r="G45" s="70" t="str">
        <f>'Key1'!G79</f>
        <v>0</v>
      </c>
      <c r="H45" s="70" t="str">
        <f>'Key1'!H79</f>
        <v>0</v>
      </c>
      <c r="I45" s="70" t="str">
        <f>'Key1'!I79</f>
        <v>1</v>
      </c>
      <c r="J45" s="69" t="str">
        <f>'Key1'!J79</f>
        <v>1</v>
      </c>
      <c r="K45" s="69" t="str">
        <f>'Key1'!K79</f>
        <v>0</v>
      </c>
      <c r="L45" s="69" t="str">
        <f>'Key1'!L79</f>
        <v>1</v>
      </c>
      <c r="M45" s="70" t="str">
        <f>'Key1'!M79</f>
        <v>0</v>
      </c>
      <c r="N45" s="70" t="str">
        <f>'Key1'!N79</f>
        <v>0</v>
      </c>
      <c r="O45" s="70" t="str">
        <f>'Key1'!O79</f>
        <v>1</v>
      </c>
      <c r="P45" s="70" t="str">
        <f>'Key1'!P79</f>
        <v>1</v>
      </c>
      <c r="Q45" s="70" t="str">
        <f>'Key1'!Q79</f>
        <v>0</v>
      </c>
      <c r="R45" s="69" t="str">
        <f>'Key1'!R79</f>
        <v>0</v>
      </c>
      <c r="S45" s="69" t="str">
        <f>'Key1'!S79</f>
        <v>0</v>
      </c>
      <c r="T45" s="69" t="str">
        <f>'Key1'!T79</f>
        <v>1</v>
      </c>
      <c r="U45" s="69" t="str">
        <f>'Key1'!U79</f>
        <v>0</v>
      </c>
      <c r="V45" s="70" t="str">
        <f>'Key1'!V79</f>
        <v>1</v>
      </c>
      <c r="W45" s="70" t="str">
        <f>'Key1'!W79</f>
        <v>0</v>
      </c>
      <c r="X45" s="70" t="str">
        <f>'Key1'!X79</f>
        <v>0</v>
      </c>
      <c r="Y45" s="70" t="str">
        <f>'Key1'!Y79</f>
        <v>1</v>
      </c>
      <c r="Z45" s="69" t="str">
        <f>'Key1'!Z79</f>
        <v>1</v>
      </c>
      <c r="AA45" s="69" t="str">
        <f>'Key1'!AA79</f>
        <v>1</v>
      </c>
      <c r="AB45" s="69" t="str">
        <f>'Key1'!AB79</f>
        <v>1</v>
      </c>
      <c r="AC45" s="69" t="str">
        <f>'Key1'!AC79</f>
        <v>1</v>
      </c>
      <c r="AD45" s="70" t="str">
        <f>'Key1'!AD79</f>
        <v>1</v>
      </c>
      <c r="AE45" s="70" t="str">
        <f>'Key1'!AE79</f>
        <v>1</v>
      </c>
      <c r="AF45" s="70" t="str">
        <f>'Key1'!AF79</f>
        <v>1</v>
      </c>
      <c r="AG45" s="70" t="str">
        <f>'Key1'!AG79</f>
        <v>0</v>
      </c>
      <c r="AH45" s="69" t="str">
        <f>'Key1'!AH79</f>
        <v>1</v>
      </c>
      <c r="AI45" s="69" t="str">
        <f>'Key1'!AI79</f>
        <v>1</v>
      </c>
      <c r="AJ45" s="69" t="str">
        <f>'Key1'!AJ79</f>
        <v>0</v>
      </c>
      <c r="AK45" s="70" t="str">
        <f>'Key1'!AK79</f>
        <v>0</v>
      </c>
      <c r="AL45" s="70" t="str">
        <f>'Key1'!AL79</f>
        <v>1</v>
      </c>
      <c r="AM45" s="70" t="str">
        <f>'Key1'!AM79</f>
        <v>0</v>
      </c>
      <c r="AN45" s="70" t="str">
        <f>'Key1'!AN79</f>
        <v>0</v>
      </c>
      <c r="AO45" s="70" t="str">
        <f>'Key1'!AO79</f>
        <v>1</v>
      </c>
      <c r="AP45" s="69" t="str">
        <f>'Key1'!AP79</f>
        <v>0</v>
      </c>
      <c r="AQ45" s="69" t="str">
        <f>'Key1'!AQ79</f>
        <v>0</v>
      </c>
      <c r="AR45" s="69" t="str">
        <f>'Key1'!AR79</f>
        <v>0</v>
      </c>
      <c r="AS45" s="69" t="str">
        <f>'Key1'!AS79</f>
        <v>1</v>
      </c>
      <c r="AT45" s="70" t="str">
        <f>'Key1'!AT79</f>
        <v>0</v>
      </c>
      <c r="AU45" s="70" t="str">
        <f>'Key1'!AU79</f>
        <v>0</v>
      </c>
      <c r="AV45" s="70" t="str">
        <f>'Key1'!AV79</f>
        <v>1</v>
      </c>
      <c r="AW45" s="71" t="str">
        <f>'Key1'!AW79</f>
        <v>1</v>
      </c>
      <c r="AX45" s="2"/>
      <c r="BA45" s="121"/>
      <c r="BB45" s="121"/>
      <c r="BC45" s="121"/>
      <c r="BD45" s="121"/>
    </row>
    <row r="46" spans="1:65" ht="18.75" thickBot="1">
      <c r="A46" s="62" t="s">
        <v>407</v>
      </c>
      <c r="B46" s="137">
        <f>IF(B44+B45=1,1,0)</f>
        <v>0</v>
      </c>
      <c r="C46" s="50">
        <f t="shared" ref="C46:AW46" si="25">IF(C44+C45=1,1,0)</f>
        <v>1</v>
      </c>
      <c r="D46" s="50">
        <f t="shared" si="25"/>
        <v>1</v>
      </c>
      <c r="E46" s="50">
        <f t="shared" si="25"/>
        <v>0</v>
      </c>
      <c r="F46" s="49">
        <f t="shared" si="25"/>
        <v>0</v>
      </c>
      <c r="G46" s="49">
        <f t="shared" si="25"/>
        <v>1</v>
      </c>
      <c r="H46" s="49">
        <f t="shared" si="25"/>
        <v>1</v>
      </c>
      <c r="I46" s="49">
        <f t="shared" si="25"/>
        <v>0</v>
      </c>
      <c r="J46" s="50">
        <f t="shared" si="25"/>
        <v>1</v>
      </c>
      <c r="K46" s="50">
        <f t="shared" si="25"/>
        <v>0</v>
      </c>
      <c r="L46" s="50">
        <f t="shared" si="25"/>
        <v>0</v>
      </c>
      <c r="M46" s="50">
        <f t="shared" si="25"/>
        <v>1</v>
      </c>
      <c r="N46" s="49">
        <f t="shared" si="25"/>
        <v>1</v>
      </c>
      <c r="O46" s="49">
        <f t="shared" si="25"/>
        <v>0</v>
      </c>
      <c r="P46" s="49">
        <f t="shared" si="25"/>
        <v>1</v>
      </c>
      <c r="Q46" s="50">
        <f t="shared" si="25"/>
        <v>0</v>
      </c>
      <c r="R46" s="50">
        <f t="shared" si="25"/>
        <v>1</v>
      </c>
      <c r="S46" s="50">
        <f t="shared" si="25"/>
        <v>1</v>
      </c>
      <c r="T46" s="50">
        <f t="shared" si="25"/>
        <v>0</v>
      </c>
      <c r="U46" s="50">
        <f t="shared" si="25"/>
        <v>1</v>
      </c>
      <c r="V46" s="49">
        <f t="shared" si="25"/>
        <v>1</v>
      </c>
      <c r="W46" s="49">
        <f t="shared" si="25"/>
        <v>1</v>
      </c>
      <c r="X46" s="49">
        <f t="shared" si="25"/>
        <v>0</v>
      </c>
      <c r="Y46" s="49">
        <f t="shared" si="25"/>
        <v>1</v>
      </c>
      <c r="Z46" s="50">
        <f t="shared" si="25"/>
        <v>1</v>
      </c>
      <c r="AA46" s="50">
        <f t="shared" si="25"/>
        <v>1</v>
      </c>
      <c r="AB46" s="50">
        <f t="shared" si="25"/>
        <v>0</v>
      </c>
      <c r="AC46" s="50">
        <f t="shared" si="25"/>
        <v>0</v>
      </c>
      <c r="AD46" s="49">
        <f t="shared" si="25"/>
        <v>1</v>
      </c>
      <c r="AE46" s="49">
        <f t="shared" si="25"/>
        <v>0</v>
      </c>
      <c r="AF46" s="49">
        <f t="shared" si="25"/>
        <v>1</v>
      </c>
      <c r="AG46" s="49">
        <f t="shared" si="25"/>
        <v>1</v>
      </c>
      <c r="AH46" s="50">
        <f t="shared" si="25"/>
        <v>1</v>
      </c>
      <c r="AI46" s="50">
        <f t="shared" si="25"/>
        <v>1</v>
      </c>
      <c r="AJ46" s="50">
        <f t="shared" si="25"/>
        <v>0</v>
      </c>
      <c r="AK46" s="50">
        <f t="shared" si="25"/>
        <v>0</v>
      </c>
      <c r="AL46" s="49">
        <f t="shared" si="25"/>
        <v>1</v>
      </c>
      <c r="AM46" s="49">
        <f t="shared" si="25"/>
        <v>0</v>
      </c>
      <c r="AN46" s="49">
        <f t="shared" si="25"/>
        <v>1</v>
      </c>
      <c r="AO46" s="50">
        <f t="shared" si="25"/>
        <v>1</v>
      </c>
      <c r="AP46" s="50">
        <f t="shared" si="25"/>
        <v>0</v>
      </c>
      <c r="AQ46" s="50">
        <f t="shared" si="25"/>
        <v>0</v>
      </c>
      <c r="AR46" s="50">
        <f t="shared" si="25"/>
        <v>0</v>
      </c>
      <c r="AS46" s="50">
        <f t="shared" si="25"/>
        <v>1</v>
      </c>
      <c r="AT46" s="49">
        <f t="shared" si="25"/>
        <v>0</v>
      </c>
      <c r="AU46" s="49">
        <f t="shared" si="25"/>
        <v>0</v>
      </c>
      <c r="AV46" s="49">
        <f t="shared" si="25"/>
        <v>1</v>
      </c>
      <c r="AW46" s="173">
        <f t="shared" si="25"/>
        <v>1</v>
      </c>
      <c r="AX46" s="2"/>
      <c r="BA46" s="12"/>
      <c r="BB46" s="12"/>
      <c r="BC46" s="12"/>
      <c r="BD46" s="12"/>
      <c r="BE46" s="12"/>
    </row>
    <row r="47" spans="1:65" ht="19.5" thickBot="1">
      <c r="A47" s="441" t="s">
        <v>367</v>
      </c>
      <c r="B47" s="130" t="s">
        <v>379</v>
      </c>
      <c r="C47" s="51" t="str">
        <f>LEFT(VLOOKUP(G47,LookUp!$T$2:$U$17,2,FALSE),1)</f>
        <v>1</v>
      </c>
      <c r="D47" s="51" t="str">
        <f>MID(VLOOKUP(G47,LookUp!$T$2:$U$17,2,FALSE),2,1)</f>
        <v>0</v>
      </c>
      <c r="E47" s="51" t="str">
        <f>MID(VLOOKUP(G47,LookUp!$T$2:$U$17,2,FALSE),3,1)</f>
        <v>0</v>
      </c>
      <c r="F47" s="51" t="str">
        <f>RIGHT(VLOOKUP(G47,LookUp!$T$2:$U$17,2,FALSE),1)</f>
        <v>1</v>
      </c>
      <c r="G47" s="53">
        <f>VLOOKUP(CONCATENATE(B46,C46,D46,E46,F46,G46),LookUp!$W$2:$AE$65,2,FALSE)</f>
        <v>9</v>
      </c>
      <c r="H47" s="130" t="s">
        <v>380</v>
      </c>
      <c r="I47" s="51" t="str">
        <f>LEFT(VLOOKUP(M47,LookUp!$T$2:$U$17,2,FALSE),1)</f>
        <v>0</v>
      </c>
      <c r="J47" s="51" t="str">
        <f>MID(VLOOKUP(M47,LookUp!$T$2:$U$17,2,FALSE),2,1)</f>
        <v>0</v>
      </c>
      <c r="K47" s="51" t="str">
        <f>MID(VLOOKUP(M47,LookUp!$T$2:$U$17,2,FALSE),3,1)</f>
        <v>1</v>
      </c>
      <c r="L47" s="51" t="str">
        <f>RIGHT(VLOOKUP(M47,LookUp!$T$2:$U$17,2,FALSE),1)</f>
        <v>1</v>
      </c>
      <c r="M47" s="53">
        <f>VLOOKUP(CONCATENATE(H46,I46,J46,K46,L46,M46),LookUp!$W$2:$AE$65,3,FALSE)</f>
        <v>3</v>
      </c>
      <c r="N47" s="130" t="s">
        <v>381</v>
      </c>
      <c r="O47" s="51" t="str">
        <f>LEFT(VLOOKUP(S47,LookUp!$T$2:$U$17,2,FALSE),1)</f>
        <v>1</v>
      </c>
      <c r="P47" s="51" t="str">
        <f>MID(VLOOKUP(S47,LookUp!$T$2:$U$17,2,FALSE),2,1)</f>
        <v>0</v>
      </c>
      <c r="Q47" s="51" t="str">
        <f>MID(VLOOKUP(S47,LookUp!$T$2:$U$17,2,FALSE),3,1)</f>
        <v>0</v>
      </c>
      <c r="R47" s="51" t="str">
        <f>RIGHT(VLOOKUP(S47,LookUp!$T$2:$U$17,2,FALSE),1)</f>
        <v>1</v>
      </c>
      <c r="S47" s="53">
        <f>VLOOKUP(CONCATENATE(N46,O46,P46,Q46,R46,S46),LookUp!$W$2:$AE$65,4,FALSE)</f>
        <v>9</v>
      </c>
      <c r="T47" s="130" t="s">
        <v>382</v>
      </c>
      <c r="U47" s="51" t="str">
        <f>LEFT(VLOOKUP(Y47,LookUp!$T$2:$U$17,2,FALSE),1)</f>
        <v>1</v>
      </c>
      <c r="V47" s="51" t="str">
        <f>MID(VLOOKUP(Y47,LookUp!$T$2:$U$17,2,FALSE),2,1)</f>
        <v>1</v>
      </c>
      <c r="W47" s="51" t="str">
        <f>MID(VLOOKUP(Y47,LookUp!$T$2:$U$17,2,FALSE),3,1)</f>
        <v>1</v>
      </c>
      <c r="X47" s="51" t="str">
        <f>RIGHT(VLOOKUP(Y47,LookUp!$T$2:$U$17,2,FALSE),1)</f>
        <v>0</v>
      </c>
      <c r="Y47" s="53">
        <f>VLOOKUP(CONCATENATE(T46,U46,V46,W46,X46,Y46),LookUp!$W$2:$AE$65,5,FALSE)</f>
        <v>14</v>
      </c>
      <c r="Z47" s="130" t="s">
        <v>383</v>
      </c>
      <c r="AA47" s="51" t="str">
        <f>LEFT(VLOOKUP(AE47,LookUp!$T$2:$U$17,2,FALSE),1)</f>
        <v>1</v>
      </c>
      <c r="AB47" s="51" t="str">
        <f>MID(VLOOKUP(AE47,LookUp!$T$2:$U$17,2,FALSE),2,1)</f>
        <v>0</v>
      </c>
      <c r="AC47" s="51" t="str">
        <f>MID(VLOOKUP(AE47,LookUp!$T$2:$U$17,2,FALSE),3,1)</f>
        <v>0</v>
      </c>
      <c r="AD47" s="51" t="str">
        <f>RIGHT(VLOOKUP(AE47,LookUp!$T$2:$U$17,2,FALSE),1)</f>
        <v>1</v>
      </c>
      <c r="AE47" s="53">
        <f>VLOOKUP(CONCATENATE(Z46,AA46,AB46,AC46,AD46,AE46),LookUp!$W$2:$AE$65,6,FALSE)</f>
        <v>9</v>
      </c>
      <c r="AF47" s="130" t="s">
        <v>384</v>
      </c>
      <c r="AG47" s="51" t="str">
        <f>LEFT(VLOOKUP(AK47,LookUp!$T$2:$U$17,2,FALSE),1)</f>
        <v>1</v>
      </c>
      <c r="AH47" s="51" t="str">
        <f>MID(VLOOKUP(AK47,LookUp!$T$2:$U$17,2,FALSE),2,1)</f>
        <v>0</v>
      </c>
      <c r="AI47" s="51" t="str">
        <f>MID(VLOOKUP(AK47,LookUp!$T$2:$U$17,2,FALSE),3,1)</f>
        <v>1</v>
      </c>
      <c r="AJ47" s="51" t="str">
        <f>RIGHT(VLOOKUP(AK47,LookUp!$T$2:$U$17,2,FALSE),1)</f>
        <v>1</v>
      </c>
      <c r="AK47" s="53">
        <f>VLOOKUP(CONCATENATE(AF46,AG46,AH46,AI46,AJ46,AK46),LookUp!$W$2:$AE$65,7,FALSE)</f>
        <v>11</v>
      </c>
      <c r="AL47" s="130" t="s">
        <v>385</v>
      </c>
      <c r="AM47" s="51" t="str">
        <f>LEFT(VLOOKUP(AQ47,LookUp!$T$2:$U$17,2,FALSE),1)</f>
        <v>0</v>
      </c>
      <c r="AN47" s="51" t="str">
        <f>MID(VLOOKUP(AQ47,LookUp!$T$2:$U$17,2,FALSE),2,1)</f>
        <v>1</v>
      </c>
      <c r="AO47" s="51" t="str">
        <f>MID(VLOOKUP(AQ47,LookUp!$T$2:$U$17,2,FALSE),3,1)</f>
        <v>1</v>
      </c>
      <c r="AP47" s="51" t="str">
        <f>RIGHT(VLOOKUP(AQ47,LookUp!$T$2:$U$17,2,FALSE),1)</f>
        <v>1</v>
      </c>
      <c r="AQ47" s="53">
        <f>VLOOKUP(CONCATENATE(AL46,AM46,AN46,AO46,AP46,AQ46),LookUp!$W$2:$AE$65,8,FALSE)</f>
        <v>7</v>
      </c>
      <c r="AR47" s="130" t="s">
        <v>386</v>
      </c>
      <c r="AS47" s="51" t="str">
        <f>LEFT(VLOOKUP(AW47,LookUp!$T$2:$U$17,2,FALSE),1)</f>
        <v>0</v>
      </c>
      <c r="AT47" s="51" t="str">
        <f>MID(VLOOKUP(AW47,LookUp!$T$2:$U$17,2,FALSE),2,1)</f>
        <v>1</v>
      </c>
      <c r="AU47" s="51" t="str">
        <f>MID(VLOOKUP(AW47,LookUp!$T$2:$U$17,2,FALSE),3,1)</f>
        <v>0</v>
      </c>
      <c r="AV47" s="51" t="str">
        <f>RIGHT(VLOOKUP(AW47,LookUp!$T$2:$U$17,2,FALSE),1)</f>
        <v>1</v>
      </c>
      <c r="AW47" s="53">
        <f>VLOOKUP(CONCATENATE(AR46,AS46,AT46,AU46,AV46,AW46),LookUp!$W$2:$AE$65,9,FALSE)</f>
        <v>5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441"/>
      <c r="B48" s="64" t="str">
        <f>C47</f>
        <v>1</v>
      </c>
      <c r="C48" s="65" t="str">
        <f>D47</f>
        <v>0</v>
      </c>
      <c r="D48" s="65" t="str">
        <f>E47</f>
        <v>0</v>
      </c>
      <c r="E48" s="65" t="str">
        <f>F47</f>
        <v>1</v>
      </c>
      <c r="F48" s="66" t="str">
        <f>I47</f>
        <v>0</v>
      </c>
      <c r="G48" s="66" t="str">
        <f>J47</f>
        <v>0</v>
      </c>
      <c r="H48" s="66" t="str">
        <f>K47</f>
        <v>1</v>
      </c>
      <c r="I48" s="66" t="str">
        <f>L47</f>
        <v>1</v>
      </c>
      <c r="J48" s="65" t="str">
        <f>O47</f>
        <v>1</v>
      </c>
      <c r="K48" s="65" t="str">
        <f>P47</f>
        <v>0</v>
      </c>
      <c r="L48" s="65" t="str">
        <f>Q47</f>
        <v>0</v>
      </c>
      <c r="M48" s="65" t="str">
        <f>R47</f>
        <v>1</v>
      </c>
      <c r="N48" s="66" t="str">
        <f>U47</f>
        <v>1</v>
      </c>
      <c r="O48" s="66" t="str">
        <f>V47</f>
        <v>1</v>
      </c>
      <c r="P48" s="66" t="str">
        <f>W47</f>
        <v>1</v>
      </c>
      <c r="Q48" s="66" t="str">
        <f>X47</f>
        <v>0</v>
      </c>
      <c r="R48" s="65" t="str">
        <f>AA47</f>
        <v>1</v>
      </c>
      <c r="S48" s="65" t="str">
        <f>AB47</f>
        <v>0</v>
      </c>
      <c r="T48" s="65" t="str">
        <f>AC47</f>
        <v>0</v>
      </c>
      <c r="U48" s="65" t="str">
        <f>AD47</f>
        <v>1</v>
      </c>
      <c r="V48" s="66" t="str">
        <f>AG47</f>
        <v>1</v>
      </c>
      <c r="W48" s="66" t="str">
        <f>AH47</f>
        <v>0</v>
      </c>
      <c r="X48" s="66" t="str">
        <f>AI47</f>
        <v>1</v>
      </c>
      <c r="Y48" s="66" t="str">
        <f>AJ47</f>
        <v>1</v>
      </c>
      <c r="Z48" s="65" t="str">
        <f>AM47</f>
        <v>0</v>
      </c>
      <c r="AA48" s="65" t="str">
        <f>AN47</f>
        <v>1</v>
      </c>
      <c r="AB48" s="65" t="str">
        <f>AO47</f>
        <v>1</v>
      </c>
      <c r="AC48" s="65" t="str">
        <f>AP47</f>
        <v>1</v>
      </c>
      <c r="AD48" s="66" t="str">
        <f>AS47</f>
        <v>0</v>
      </c>
      <c r="AE48" s="66" t="str">
        <f>AT47</f>
        <v>1</v>
      </c>
      <c r="AF48" s="66" t="str">
        <f>AU47</f>
        <v>0</v>
      </c>
      <c r="AG48" s="67" t="str">
        <f>AV47</f>
        <v>1</v>
      </c>
      <c r="AH48" s="412" t="s">
        <v>539</v>
      </c>
      <c r="AI48" s="413"/>
      <c r="AJ48" s="413"/>
      <c r="AK48" s="413"/>
      <c r="AL48" s="413"/>
      <c r="AM48" s="413"/>
      <c r="AN48" s="413"/>
      <c r="AO48" s="413"/>
      <c r="AP48" s="413"/>
      <c r="AQ48" s="413"/>
      <c r="AR48" s="413"/>
      <c r="AS48" s="413"/>
      <c r="AT48" s="413"/>
      <c r="AU48" s="413"/>
      <c r="AV48" s="413"/>
      <c r="AW48" s="414"/>
      <c r="AX48" s="2"/>
      <c r="AY48" s="2"/>
      <c r="AZ48" s="2"/>
      <c r="BA48" s="2"/>
      <c r="BB48" s="2"/>
      <c r="BC48" s="2"/>
      <c r="BD48" s="2"/>
      <c r="BE48" s="2"/>
    </row>
    <row r="49" spans="1:65" ht="18.75" thickBot="1">
      <c r="A49" s="62" t="s">
        <v>368</v>
      </c>
      <c r="B49" s="68" t="str">
        <f>HLOOKUP(B$4,$B$1:$AG$48,48,FALSE)</f>
        <v>0</v>
      </c>
      <c r="C49" s="69" t="str">
        <f t="shared" ref="C49:AG49" si="26">HLOOKUP(C$4,$B$1:$AG$48,48,FALSE)</f>
        <v>1</v>
      </c>
      <c r="D49" s="69" t="str">
        <f t="shared" si="26"/>
        <v>1</v>
      </c>
      <c r="E49" s="69" t="str">
        <f t="shared" si="26"/>
        <v>1</v>
      </c>
      <c r="F49" s="70" t="str">
        <f t="shared" si="26"/>
        <v>0</v>
      </c>
      <c r="G49" s="70" t="str">
        <f t="shared" si="26"/>
        <v>1</v>
      </c>
      <c r="H49" s="70" t="str">
        <f t="shared" si="26"/>
        <v>1</v>
      </c>
      <c r="I49" s="70" t="str">
        <f t="shared" si="26"/>
        <v>1</v>
      </c>
      <c r="J49" s="69" t="str">
        <f t="shared" si="26"/>
        <v>1</v>
      </c>
      <c r="K49" s="69" t="str">
        <f t="shared" si="26"/>
        <v>1</v>
      </c>
      <c r="L49" s="69" t="str">
        <f t="shared" si="26"/>
        <v>1</v>
      </c>
      <c r="M49" s="69" t="str">
        <f t="shared" si="26"/>
        <v>1</v>
      </c>
      <c r="N49" s="70" t="str">
        <f t="shared" si="26"/>
        <v>0</v>
      </c>
      <c r="O49" s="70" t="str">
        <f t="shared" si="26"/>
        <v>0</v>
      </c>
      <c r="P49" s="70" t="str">
        <f t="shared" si="26"/>
        <v>0</v>
      </c>
      <c r="Q49" s="70" t="str">
        <f t="shared" si="26"/>
        <v>0</v>
      </c>
      <c r="R49" s="69" t="str">
        <f t="shared" si="26"/>
        <v>0</v>
      </c>
      <c r="S49" s="69" t="str">
        <f t="shared" si="26"/>
        <v>1</v>
      </c>
      <c r="T49" s="69" t="str">
        <f t="shared" si="26"/>
        <v>1</v>
      </c>
      <c r="U49" s="69" t="str">
        <f t="shared" si="26"/>
        <v>1</v>
      </c>
      <c r="V49" s="70" t="str">
        <f t="shared" si="26"/>
        <v>1</v>
      </c>
      <c r="W49" s="70" t="str">
        <f t="shared" si="26"/>
        <v>1</v>
      </c>
      <c r="X49" s="70" t="str">
        <f t="shared" si="26"/>
        <v>0</v>
      </c>
      <c r="Y49" s="70" t="str">
        <f t="shared" si="26"/>
        <v>1</v>
      </c>
      <c r="Z49" s="69" t="str">
        <f t="shared" si="26"/>
        <v>0</v>
      </c>
      <c r="AA49" s="69" t="str">
        <f t="shared" si="26"/>
        <v>1</v>
      </c>
      <c r="AB49" s="69" t="str">
        <f t="shared" si="26"/>
        <v>1</v>
      </c>
      <c r="AC49" s="69" t="str">
        <f t="shared" si="26"/>
        <v>0</v>
      </c>
      <c r="AD49" s="70" t="str">
        <f t="shared" si="26"/>
        <v>0</v>
      </c>
      <c r="AE49" s="70" t="str">
        <f t="shared" si="26"/>
        <v>0</v>
      </c>
      <c r="AF49" s="70" t="str">
        <f t="shared" si="26"/>
        <v>1</v>
      </c>
      <c r="AG49" s="71" t="str">
        <f t="shared" si="26"/>
        <v>0</v>
      </c>
      <c r="AH49" s="415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6"/>
      <c r="AT49" s="416"/>
      <c r="AU49" s="416"/>
      <c r="AV49" s="416"/>
      <c r="AW49" s="417"/>
      <c r="AX49" s="409" t="s">
        <v>558</v>
      </c>
      <c r="AY49" s="410"/>
      <c r="AZ49" s="410"/>
      <c r="BA49" s="410"/>
      <c r="BB49" s="410"/>
      <c r="BC49" s="410"/>
      <c r="BD49" s="410"/>
      <c r="BE49" s="410"/>
      <c r="BF49" s="410"/>
      <c r="BG49" s="410"/>
      <c r="BH49" s="410"/>
      <c r="BI49" s="410"/>
      <c r="BJ49" s="410"/>
      <c r="BK49" s="410"/>
      <c r="BL49" s="410"/>
      <c r="BM49" s="411"/>
    </row>
    <row r="50" spans="1:65" ht="18.75" thickBot="1">
      <c r="A50" s="62" t="s">
        <v>408</v>
      </c>
      <c r="B50" s="72">
        <f>IF(B49+B35=1,1,0)</f>
        <v>0</v>
      </c>
      <c r="C50" s="70">
        <f t="shared" ref="C50:AG50" si="27">IF(C49+C35=1,1,0)</f>
        <v>0</v>
      </c>
      <c r="D50" s="70">
        <f t="shared" si="27"/>
        <v>0</v>
      </c>
      <c r="E50" s="70">
        <f t="shared" si="27"/>
        <v>1</v>
      </c>
      <c r="F50" s="69">
        <f t="shared" si="27"/>
        <v>1</v>
      </c>
      <c r="G50" s="69">
        <f t="shared" si="27"/>
        <v>0</v>
      </c>
      <c r="H50" s="69">
        <f t="shared" si="27"/>
        <v>0</v>
      </c>
      <c r="I50" s="69">
        <f t="shared" si="27"/>
        <v>1</v>
      </c>
      <c r="J50" s="70">
        <f t="shared" si="27"/>
        <v>1</v>
      </c>
      <c r="K50" s="70">
        <f t="shared" si="27"/>
        <v>1</v>
      </c>
      <c r="L50" s="70">
        <f t="shared" si="27"/>
        <v>0</v>
      </c>
      <c r="M50" s="70">
        <f t="shared" si="27"/>
        <v>0</v>
      </c>
      <c r="N50" s="69">
        <f t="shared" si="27"/>
        <v>0</v>
      </c>
      <c r="O50" s="69">
        <f t="shared" si="27"/>
        <v>0</v>
      </c>
      <c r="P50" s="69">
        <f t="shared" si="27"/>
        <v>1</v>
      </c>
      <c r="Q50" s="69">
        <f t="shared" si="27"/>
        <v>1</v>
      </c>
      <c r="R50" s="70">
        <f t="shared" si="27"/>
        <v>0</v>
      </c>
      <c r="S50" s="70">
        <f t="shared" si="27"/>
        <v>1</v>
      </c>
      <c r="T50" s="70">
        <f t="shared" si="27"/>
        <v>1</v>
      </c>
      <c r="U50" s="70">
        <f t="shared" si="27"/>
        <v>0</v>
      </c>
      <c r="V50" s="69">
        <f t="shared" si="27"/>
        <v>1</v>
      </c>
      <c r="W50" s="69">
        <f t="shared" si="27"/>
        <v>0</v>
      </c>
      <c r="X50" s="69">
        <f t="shared" si="27"/>
        <v>0</v>
      </c>
      <c r="Y50" s="69">
        <f t="shared" si="27"/>
        <v>0</v>
      </c>
      <c r="Z50" s="70">
        <f t="shared" si="27"/>
        <v>0</v>
      </c>
      <c r="AA50" s="70">
        <f t="shared" si="27"/>
        <v>1</v>
      </c>
      <c r="AB50" s="70">
        <f t="shared" si="27"/>
        <v>0</v>
      </c>
      <c r="AC50" s="70">
        <f t="shared" si="27"/>
        <v>0</v>
      </c>
      <c r="AD50" s="69">
        <f t="shared" si="27"/>
        <v>0</v>
      </c>
      <c r="AE50" s="69">
        <f t="shared" si="27"/>
        <v>1</v>
      </c>
      <c r="AF50" s="69">
        <f t="shared" si="27"/>
        <v>1</v>
      </c>
      <c r="AG50" s="73">
        <f t="shared" si="27"/>
        <v>0</v>
      </c>
      <c r="AH50" s="415"/>
      <c r="AI50" s="416"/>
      <c r="AJ50" s="416"/>
      <c r="AK50" s="416"/>
      <c r="AL50" s="416"/>
      <c r="AM50" s="416"/>
      <c r="AN50" s="416"/>
      <c r="AO50" s="416"/>
      <c r="AP50" s="416"/>
      <c r="AQ50" s="416"/>
      <c r="AR50" s="416"/>
      <c r="AS50" s="416"/>
      <c r="AT50" s="416"/>
      <c r="AU50" s="416"/>
      <c r="AV50" s="416"/>
      <c r="AW50" s="417"/>
      <c r="AX50" s="247">
        <f>VLOOKUP(CONCATENATE(B50,C50,D50,E50),LookUp!$AG$2:$AH$17,2,FALSE)</f>
        <v>1</v>
      </c>
      <c r="AY50" s="248">
        <f>VLOOKUP(CONCATENATE(F50,G50,H50,I50),LookUp!$AG$2:$AH$17,2,FALSE)</f>
        <v>9</v>
      </c>
      <c r="AZ50" s="248" t="str">
        <f>VLOOKUP(CONCATENATE(J50,K50,L50,M50),LookUp!$AG$2:$AH$17,2,FALSE)</f>
        <v>C</v>
      </c>
      <c r="BA50" s="248">
        <f>VLOOKUP(CONCATENATE(N50,O50,P50,Q50),LookUp!$AG$2:$AH$17,2,FALSE)</f>
        <v>3</v>
      </c>
      <c r="BB50" s="248">
        <f>VLOOKUP(CONCATENATE(R50,S50,T50,U50),LookUp!$AG$2:$AH$17,2,FALSE)</f>
        <v>6</v>
      </c>
      <c r="BC50" s="248">
        <f>VLOOKUP(CONCATENATE(V50,W50,X50,Y50),LookUp!$AG$2:$AH$17,2,FALSE)</f>
        <v>8</v>
      </c>
      <c r="BD50" s="248">
        <f>VLOOKUP(CONCATENATE(Z50,AA50,AB50,AC50),LookUp!$AG$2:$AH$17,2,FALSE)</f>
        <v>4</v>
      </c>
      <c r="BE50" s="248">
        <f>VLOOKUP(CONCATENATE(AD50,AE50,AF50,AG50),LookUp!$AG$2:$AH$17,2,FALSE)</f>
        <v>6</v>
      </c>
      <c r="BF50" s="248">
        <f>VLOOKUP(CONCATENATE(B43,C43,D43,E43),LookUp!$AG$2:$AH$17,2,FALSE)</f>
        <v>1</v>
      </c>
      <c r="BG50" s="248">
        <f>VLOOKUP(CONCATENATE(F43,G43,H43,I43),LookUp!$AG$2:$AH$17,2,FALSE)</f>
        <v>9</v>
      </c>
      <c r="BH50" s="248">
        <f>VLOOKUP(CONCATENATE(J43,K43,L43,M43),LookUp!$AG$2:$AH$17,2,FALSE)</f>
        <v>9</v>
      </c>
      <c r="BI50" s="248" t="str">
        <f>VLOOKUP(CONCATENATE(N43,O43,P43,Q43),LookUp!$AG$2:$AH$17,2,FALSE)</f>
        <v>A</v>
      </c>
      <c r="BJ50" s="248">
        <f>VLOOKUP(CONCATENATE(R43,S43,T43,U43),LookUp!$AG$2:$AH$17,2,FALSE)</f>
        <v>6</v>
      </c>
      <c r="BK50" s="248">
        <f>VLOOKUP(CONCATENATE(V43,W43,X43,Y43),LookUp!$AG$2:$AH$17,2,FALSE)</f>
        <v>8</v>
      </c>
      <c r="BL50" s="248">
        <f>VLOOKUP(CONCATENATE(Z43,AA43,AB43,AC43),LookUp!$AG$2:$AH$17,2,FALSE)</f>
        <v>4</v>
      </c>
      <c r="BM50" s="249">
        <f>VLOOKUP(CONCATENATE(AD43,AE43,AF43,AG43),LookUp!$AG$2:$AH$17,2,FALSE)</f>
        <v>0</v>
      </c>
    </row>
    <row r="51" spans="1:65" ht="18.75" thickBot="1">
      <c r="A51" s="63" t="s">
        <v>409</v>
      </c>
      <c r="B51" s="172">
        <f>B50</f>
        <v>0</v>
      </c>
      <c r="C51" s="171">
        <f t="shared" ref="C51:AG51" si="28">C50</f>
        <v>0</v>
      </c>
      <c r="D51" s="171">
        <f t="shared" si="28"/>
        <v>0</v>
      </c>
      <c r="E51" s="171">
        <f t="shared" si="28"/>
        <v>1</v>
      </c>
      <c r="F51" s="170">
        <f t="shared" si="28"/>
        <v>1</v>
      </c>
      <c r="G51" s="170">
        <f t="shared" si="28"/>
        <v>0</v>
      </c>
      <c r="H51" s="170">
        <f t="shared" si="28"/>
        <v>0</v>
      </c>
      <c r="I51" s="170">
        <f t="shared" si="28"/>
        <v>1</v>
      </c>
      <c r="J51" s="171">
        <f t="shared" si="28"/>
        <v>1</v>
      </c>
      <c r="K51" s="171">
        <f t="shared" si="28"/>
        <v>1</v>
      </c>
      <c r="L51" s="171">
        <f t="shared" si="28"/>
        <v>0</v>
      </c>
      <c r="M51" s="171">
        <f t="shared" si="28"/>
        <v>0</v>
      </c>
      <c r="N51" s="170">
        <f t="shared" si="28"/>
        <v>0</v>
      </c>
      <c r="O51" s="170">
        <f t="shared" si="28"/>
        <v>0</v>
      </c>
      <c r="P51" s="170">
        <f t="shared" si="28"/>
        <v>1</v>
      </c>
      <c r="Q51" s="170">
        <f t="shared" si="28"/>
        <v>1</v>
      </c>
      <c r="R51" s="171">
        <f t="shared" si="28"/>
        <v>0</v>
      </c>
      <c r="S51" s="171">
        <f t="shared" si="28"/>
        <v>1</v>
      </c>
      <c r="T51" s="171">
        <f t="shared" si="28"/>
        <v>1</v>
      </c>
      <c r="U51" s="171">
        <f t="shared" si="28"/>
        <v>0</v>
      </c>
      <c r="V51" s="170">
        <f t="shared" si="28"/>
        <v>1</v>
      </c>
      <c r="W51" s="170">
        <f t="shared" si="28"/>
        <v>0</v>
      </c>
      <c r="X51" s="170">
        <f t="shared" si="28"/>
        <v>0</v>
      </c>
      <c r="Y51" s="170">
        <f t="shared" si="28"/>
        <v>0</v>
      </c>
      <c r="Z51" s="171">
        <f t="shared" si="28"/>
        <v>0</v>
      </c>
      <c r="AA51" s="171">
        <f t="shared" si="28"/>
        <v>1</v>
      </c>
      <c r="AB51" s="171">
        <f t="shared" si="28"/>
        <v>0</v>
      </c>
      <c r="AC51" s="171">
        <f t="shared" si="28"/>
        <v>0</v>
      </c>
      <c r="AD51" s="170">
        <f t="shared" si="28"/>
        <v>0</v>
      </c>
      <c r="AE51" s="170">
        <f t="shared" si="28"/>
        <v>1</v>
      </c>
      <c r="AF51" s="170">
        <f t="shared" si="28"/>
        <v>1</v>
      </c>
      <c r="AG51" s="136">
        <f t="shared" si="28"/>
        <v>0</v>
      </c>
      <c r="AH51" s="418"/>
      <c r="AI51" s="419"/>
      <c r="AJ51" s="419"/>
      <c r="AK51" s="419"/>
      <c r="AL51" s="419"/>
      <c r="AM51" s="419"/>
      <c r="AN51" s="419"/>
      <c r="AO51" s="419"/>
      <c r="AP51" s="419"/>
      <c r="AQ51" s="419"/>
      <c r="AR51" s="419"/>
      <c r="AS51" s="419"/>
      <c r="AT51" s="419"/>
      <c r="AU51" s="419"/>
      <c r="AV51" s="419"/>
      <c r="AW51" s="42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410</v>
      </c>
      <c r="B52" s="64">
        <f>HLOOKUP(B$3,$B$1:$AW$50,50,FALSE)</f>
        <v>0</v>
      </c>
      <c r="C52" s="65">
        <f t="shared" ref="C52:AW52" si="29">HLOOKUP(C$3,$B$1:$AW$50,50,FALSE)</f>
        <v>0</v>
      </c>
      <c r="D52" s="65">
        <f t="shared" si="29"/>
        <v>0</v>
      </c>
      <c r="E52" s="65">
        <f t="shared" si="29"/>
        <v>0</v>
      </c>
      <c r="F52" s="66">
        <f t="shared" si="29"/>
        <v>1</v>
      </c>
      <c r="G52" s="66">
        <f t="shared" si="29"/>
        <v>1</v>
      </c>
      <c r="H52" s="66">
        <f t="shared" si="29"/>
        <v>1</v>
      </c>
      <c r="I52" s="66">
        <f t="shared" si="29"/>
        <v>1</v>
      </c>
      <c r="J52" s="65">
        <f t="shared" si="29"/>
        <v>0</v>
      </c>
      <c r="K52" s="65">
        <f t="shared" si="29"/>
        <v>0</v>
      </c>
      <c r="L52" s="65">
        <f t="shared" si="29"/>
        <v>1</v>
      </c>
      <c r="M52" s="65">
        <f t="shared" si="29"/>
        <v>1</v>
      </c>
      <c r="N52" s="66">
        <f t="shared" si="29"/>
        <v>1</v>
      </c>
      <c r="O52" s="66">
        <f t="shared" si="29"/>
        <v>1</v>
      </c>
      <c r="P52" s="66">
        <f t="shared" si="29"/>
        <v>1</v>
      </c>
      <c r="Q52" s="65">
        <f t="shared" si="29"/>
        <v>0</v>
      </c>
      <c r="R52" s="65">
        <f t="shared" si="29"/>
        <v>0</v>
      </c>
      <c r="S52" s="65">
        <f t="shared" si="29"/>
        <v>0</v>
      </c>
      <c r="T52" s="65">
        <f t="shared" si="29"/>
        <v>0</v>
      </c>
      <c r="U52" s="65">
        <f t="shared" si="29"/>
        <v>0</v>
      </c>
      <c r="V52" s="66">
        <f t="shared" si="29"/>
        <v>0</v>
      </c>
      <c r="W52" s="66">
        <f t="shared" si="29"/>
        <v>1</v>
      </c>
      <c r="X52" s="66">
        <f t="shared" si="29"/>
        <v>1</v>
      </c>
      <c r="Y52" s="66">
        <f t="shared" si="29"/>
        <v>0</v>
      </c>
      <c r="Z52" s="65">
        <f t="shared" si="29"/>
        <v>1</v>
      </c>
      <c r="AA52" s="65">
        <f t="shared" si="29"/>
        <v>0</v>
      </c>
      <c r="AB52" s="65">
        <f t="shared" si="29"/>
        <v>1</v>
      </c>
      <c r="AC52" s="65">
        <f t="shared" si="29"/>
        <v>1</v>
      </c>
      <c r="AD52" s="66">
        <f t="shared" si="29"/>
        <v>0</v>
      </c>
      <c r="AE52" s="66">
        <f t="shared" si="29"/>
        <v>1</v>
      </c>
      <c r="AF52" s="66">
        <f t="shared" si="29"/>
        <v>0</v>
      </c>
      <c r="AG52" s="66">
        <f t="shared" si="29"/>
        <v>1</v>
      </c>
      <c r="AH52" s="65">
        <f t="shared" si="29"/>
        <v>0</v>
      </c>
      <c r="AI52" s="65">
        <f t="shared" si="29"/>
        <v>0</v>
      </c>
      <c r="AJ52" s="65">
        <f t="shared" si="29"/>
        <v>0</v>
      </c>
      <c r="AK52" s="65">
        <f t="shared" si="29"/>
        <v>0</v>
      </c>
      <c r="AL52" s="66">
        <f t="shared" si="29"/>
        <v>0</v>
      </c>
      <c r="AM52" s="66">
        <f t="shared" si="29"/>
        <v>0</v>
      </c>
      <c r="AN52" s="66">
        <f t="shared" si="29"/>
        <v>1</v>
      </c>
      <c r="AO52" s="65">
        <f t="shared" si="29"/>
        <v>0</v>
      </c>
      <c r="AP52" s="65">
        <f t="shared" si="29"/>
        <v>0</v>
      </c>
      <c r="AQ52" s="65">
        <f t="shared" si="29"/>
        <v>0</v>
      </c>
      <c r="AR52" s="65">
        <f t="shared" si="29"/>
        <v>0</v>
      </c>
      <c r="AS52" s="65">
        <f t="shared" si="29"/>
        <v>0</v>
      </c>
      <c r="AT52" s="66">
        <f t="shared" si="29"/>
        <v>1</v>
      </c>
      <c r="AU52" s="66">
        <f t="shared" si="29"/>
        <v>1</v>
      </c>
      <c r="AV52" s="66">
        <f t="shared" si="29"/>
        <v>0</v>
      </c>
      <c r="AW52" s="67">
        <f t="shared" si="29"/>
        <v>0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468</v>
      </c>
      <c r="B53" s="68" t="str">
        <f>'Key1'!B80</f>
        <v>1</v>
      </c>
      <c r="C53" s="69" t="str">
        <f>'Key1'!C80</f>
        <v>1</v>
      </c>
      <c r="D53" s="69" t="str">
        <f>'Key1'!D80</f>
        <v>0</v>
      </c>
      <c r="E53" s="69" t="str">
        <f>'Key1'!E80</f>
        <v>0</v>
      </c>
      <c r="F53" s="70" t="str">
        <f>'Key1'!F80</f>
        <v>0</v>
      </c>
      <c r="G53" s="70" t="str">
        <f>'Key1'!G80</f>
        <v>0</v>
      </c>
      <c r="H53" s="70" t="str">
        <f>'Key1'!H80</f>
        <v>0</v>
      </c>
      <c r="I53" s="70" t="str">
        <f>'Key1'!I80</f>
        <v>1</v>
      </c>
      <c r="J53" s="69" t="str">
        <f>'Key1'!J80</f>
        <v>1</v>
      </c>
      <c r="K53" s="69" t="str">
        <f>'Key1'!K80</f>
        <v>0</v>
      </c>
      <c r="L53" s="69" t="str">
        <f>'Key1'!L80</f>
        <v>0</v>
      </c>
      <c r="M53" s="70" t="str">
        <f>'Key1'!M80</f>
        <v>1</v>
      </c>
      <c r="N53" s="70" t="str">
        <f>'Key1'!N80</f>
        <v>0</v>
      </c>
      <c r="O53" s="70" t="str">
        <f>'Key1'!O80</f>
        <v>1</v>
      </c>
      <c r="P53" s="70" t="str">
        <f>'Key1'!P80</f>
        <v>0</v>
      </c>
      <c r="Q53" s="70" t="str">
        <f>'Key1'!Q80</f>
        <v>0</v>
      </c>
      <c r="R53" s="69" t="str">
        <f>'Key1'!R80</f>
        <v>1</v>
      </c>
      <c r="S53" s="69" t="str">
        <f>'Key1'!S80</f>
        <v>0</v>
      </c>
      <c r="T53" s="69" t="str">
        <f>'Key1'!T80</f>
        <v>0</v>
      </c>
      <c r="U53" s="69" t="str">
        <f>'Key1'!U80</f>
        <v>0</v>
      </c>
      <c r="V53" s="70" t="str">
        <f>'Key1'!V80</f>
        <v>1</v>
      </c>
      <c r="W53" s="70" t="str">
        <f>'Key1'!W80</f>
        <v>1</v>
      </c>
      <c r="X53" s="70" t="str">
        <f>'Key1'!X80</f>
        <v>1</v>
      </c>
      <c r="Y53" s="70" t="str">
        <f>'Key1'!Y80</f>
        <v>0</v>
      </c>
      <c r="Z53" s="69" t="str">
        <f>'Key1'!Z80</f>
        <v>1</v>
      </c>
      <c r="AA53" s="69" t="str">
        <f>'Key1'!AA80</f>
        <v>0</v>
      </c>
      <c r="AB53" s="69" t="str">
        <f>'Key1'!AB80</f>
        <v>0</v>
      </c>
      <c r="AC53" s="69" t="str">
        <f>'Key1'!AC80</f>
        <v>0</v>
      </c>
      <c r="AD53" s="70" t="str">
        <f>'Key1'!AD80</f>
        <v>0</v>
      </c>
      <c r="AE53" s="70" t="str">
        <f>'Key1'!AE80</f>
        <v>1</v>
      </c>
      <c r="AF53" s="70" t="str">
        <f>'Key1'!AF80</f>
        <v>1</v>
      </c>
      <c r="AG53" s="70" t="str">
        <f>'Key1'!AG80</f>
        <v>1</v>
      </c>
      <c r="AH53" s="69" t="str">
        <f>'Key1'!AH80</f>
        <v>0</v>
      </c>
      <c r="AI53" s="69" t="str">
        <f>'Key1'!AI80</f>
        <v>1</v>
      </c>
      <c r="AJ53" s="69" t="str">
        <f>'Key1'!AJ80</f>
        <v>0</v>
      </c>
      <c r="AK53" s="70" t="str">
        <f>'Key1'!AK80</f>
        <v>0</v>
      </c>
      <c r="AL53" s="70" t="str">
        <f>'Key1'!AL80</f>
        <v>0</v>
      </c>
      <c r="AM53" s="70" t="str">
        <f>'Key1'!AM80</f>
        <v>1</v>
      </c>
      <c r="AN53" s="70" t="str">
        <f>'Key1'!AN80</f>
        <v>1</v>
      </c>
      <c r="AO53" s="70" t="str">
        <f>'Key1'!AO80</f>
        <v>1</v>
      </c>
      <c r="AP53" s="69" t="str">
        <f>'Key1'!AP80</f>
        <v>0</v>
      </c>
      <c r="AQ53" s="69" t="str">
        <f>'Key1'!AQ80</f>
        <v>1</v>
      </c>
      <c r="AR53" s="69" t="str">
        <f>'Key1'!AR80</f>
        <v>0</v>
      </c>
      <c r="AS53" s="69" t="str">
        <f>'Key1'!AS80</f>
        <v>1</v>
      </c>
      <c r="AT53" s="70" t="str">
        <f>'Key1'!AT80</f>
        <v>1</v>
      </c>
      <c r="AU53" s="70" t="str">
        <f>'Key1'!AU80</f>
        <v>1</v>
      </c>
      <c r="AV53" s="70" t="str">
        <f>'Key1'!AV80</f>
        <v>1</v>
      </c>
      <c r="AW53" s="71" t="str">
        <f>'Key1'!AW80</f>
        <v>0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411</v>
      </c>
      <c r="B54" s="137">
        <f>IF(B52+B53=1,1,0)</f>
        <v>1</v>
      </c>
      <c r="C54" s="50">
        <f t="shared" ref="C54:AW54" si="30">IF(C52+C53=1,1,0)</f>
        <v>1</v>
      </c>
      <c r="D54" s="50">
        <f t="shared" si="30"/>
        <v>0</v>
      </c>
      <c r="E54" s="50">
        <f t="shared" si="30"/>
        <v>0</v>
      </c>
      <c r="F54" s="49">
        <f t="shared" si="30"/>
        <v>1</v>
      </c>
      <c r="G54" s="49">
        <f t="shared" si="30"/>
        <v>1</v>
      </c>
      <c r="H54" s="49">
        <f t="shared" si="30"/>
        <v>1</v>
      </c>
      <c r="I54" s="49">
        <f t="shared" si="30"/>
        <v>0</v>
      </c>
      <c r="J54" s="50">
        <f t="shared" si="30"/>
        <v>1</v>
      </c>
      <c r="K54" s="50">
        <f t="shared" si="30"/>
        <v>0</v>
      </c>
      <c r="L54" s="50">
        <f t="shared" si="30"/>
        <v>1</v>
      </c>
      <c r="M54" s="50">
        <f t="shared" si="30"/>
        <v>0</v>
      </c>
      <c r="N54" s="49">
        <f t="shared" si="30"/>
        <v>1</v>
      </c>
      <c r="O54" s="49">
        <f t="shared" si="30"/>
        <v>0</v>
      </c>
      <c r="P54" s="49">
        <f t="shared" si="30"/>
        <v>1</v>
      </c>
      <c r="Q54" s="50">
        <f t="shared" si="30"/>
        <v>0</v>
      </c>
      <c r="R54" s="50">
        <f t="shared" si="30"/>
        <v>1</v>
      </c>
      <c r="S54" s="50">
        <f t="shared" si="30"/>
        <v>0</v>
      </c>
      <c r="T54" s="50">
        <f t="shared" si="30"/>
        <v>0</v>
      </c>
      <c r="U54" s="50">
        <f t="shared" si="30"/>
        <v>0</v>
      </c>
      <c r="V54" s="49">
        <f t="shared" si="30"/>
        <v>1</v>
      </c>
      <c r="W54" s="49">
        <f t="shared" si="30"/>
        <v>0</v>
      </c>
      <c r="X54" s="49">
        <f t="shared" si="30"/>
        <v>0</v>
      </c>
      <c r="Y54" s="49">
        <f t="shared" si="30"/>
        <v>0</v>
      </c>
      <c r="Z54" s="50">
        <f t="shared" si="30"/>
        <v>0</v>
      </c>
      <c r="AA54" s="50">
        <f t="shared" si="30"/>
        <v>0</v>
      </c>
      <c r="AB54" s="50">
        <f t="shared" si="30"/>
        <v>1</v>
      </c>
      <c r="AC54" s="50">
        <f t="shared" si="30"/>
        <v>1</v>
      </c>
      <c r="AD54" s="49">
        <f t="shared" si="30"/>
        <v>0</v>
      </c>
      <c r="AE54" s="49">
        <f t="shared" si="30"/>
        <v>0</v>
      </c>
      <c r="AF54" s="49">
        <f t="shared" si="30"/>
        <v>1</v>
      </c>
      <c r="AG54" s="49">
        <f t="shared" si="30"/>
        <v>0</v>
      </c>
      <c r="AH54" s="50">
        <f t="shared" si="30"/>
        <v>0</v>
      </c>
      <c r="AI54" s="50">
        <f t="shared" si="30"/>
        <v>1</v>
      </c>
      <c r="AJ54" s="50">
        <f t="shared" si="30"/>
        <v>0</v>
      </c>
      <c r="AK54" s="50">
        <f t="shared" si="30"/>
        <v>0</v>
      </c>
      <c r="AL54" s="49">
        <f t="shared" si="30"/>
        <v>0</v>
      </c>
      <c r="AM54" s="49">
        <f t="shared" si="30"/>
        <v>1</v>
      </c>
      <c r="AN54" s="49">
        <f t="shared" si="30"/>
        <v>0</v>
      </c>
      <c r="AO54" s="50">
        <f t="shared" si="30"/>
        <v>1</v>
      </c>
      <c r="AP54" s="50">
        <f t="shared" si="30"/>
        <v>0</v>
      </c>
      <c r="AQ54" s="50">
        <f t="shared" si="30"/>
        <v>1</v>
      </c>
      <c r="AR54" s="50">
        <f t="shared" si="30"/>
        <v>0</v>
      </c>
      <c r="AS54" s="50">
        <f t="shared" si="30"/>
        <v>1</v>
      </c>
      <c r="AT54" s="49">
        <f t="shared" si="30"/>
        <v>0</v>
      </c>
      <c r="AU54" s="49">
        <f t="shared" si="30"/>
        <v>0</v>
      </c>
      <c r="AV54" s="49">
        <f t="shared" si="30"/>
        <v>1</v>
      </c>
      <c r="AW54" s="173">
        <f t="shared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65" ht="19.5" thickBot="1">
      <c r="A55" s="430" t="s">
        <v>389</v>
      </c>
      <c r="B55" s="52" t="s">
        <v>379</v>
      </c>
      <c r="C55" s="51" t="str">
        <f>LEFT(VLOOKUP(G55,LookUp!$T$2:$U$17,2,FALSE),1)</f>
        <v>1</v>
      </c>
      <c r="D55" s="51" t="str">
        <f>MID(VLOOKUP(G55,LookUp!$T$2:$U$17,2,FALSE),2,1)</f>
        <v>0</v>
      </c>
      <c r="E55" s="51" t="str">
        <f>MID(VLOOKUP(G55,LookUp!$T$2:$U$17,2,FALSE),3,1)</f>
        <v>1</v>
      </c>
      <c r="F55" s="51" t="str">
        <f>RIGHT(VLOOKUP(G55,LookUp!$T$2:$U$17,2,FALSE),1)</f>
        <v>1</v>
      </c>
      <c r="G55" s="53">
        <f>VLOOKUP(CONCATENATE(B54,C54,D54,E54,F54,G54),LookUp!$W$2:$AE$65,2,FALSE)</f>
        <v>11</v>
      </c>
      <c r="H55" s="52" t="s">
        <v>380</v>
      </c>
      <c r="I55" s="51" t="str">
        <f>LEFT(VLOOKUP(M55,LookUp!$T$2:$U$17,2,FALSE),1)</f>
        <v>0</v>
      </c>
      <c r="J55" s="51" t="str">
        <f>MID(VLOOKUP(M55,LookUp!$T$2:$U$17,2,FALSE),2,1)</f>
        <v>1</v>
      </c>
      <c r="K55" s="51" t="str">
        <f>MID(VLOOKUP(M55,LookUp!$T$2:$U$17,2,FALSE),3,1)</f>
        <v>0</v>
      </c>
      <c r="L55" s="51" t="str">
        <f>RIGHT(VLOOKUP(M55,LookUp!$T$2:$U$17,2,FALSE),1)</f>
        <v>0</v>
      </c>
      <c r="M55" s="53">
        <f>VLOOKUP(CONCATENATE(H54,I54,J54,K54,L54,M54),LookUp!$W$2:$AE$65,3,FALSE)</f>
        <v>4</v>
      </c>
      <c r="N55" s="52" t="s">
        <v>381</v>
      </c>
      <c r="O55" s="51" t="str">
        <f>LEFT(VLOOKUP(S55,LookUp!$T$2:$U$17,2,FALSE),1)</f>
        <v>1</v>
      </c>
      <c r="P55" s="51" t="str">
        <f>MID(VLOOKUP(S55,LookUp!$T$2:$U$17,2,FALSE),2,1)</f>
        <v>1</v>
      </c>
      <c r="Q55" s="51" t="str">
        <f>MID(VLOOKUP(S55,LookUp!$T$2:$U$17,2,FALSE),3,1)</f>
        <v>1</v>
      </c>
      <c r="R55" s="51" t="str">
        <f>RIGHT(VLOOKUP(S55,LookUp!$T$2:$U$17,2,FALSE),1)</f>
        <v>1</v>
      </c>
      <c r="S55" s="53">
        <f>VLOOKUP(CONCATENATE(N54,O54,P54,Q54,R54,S54),LookUp!$W$2:$AE$65,4,FALSE)</f>
        <v>15</v>
      </c>
      <c r="T55" s="52" t="s">
        <v>382</v>
      </c>
      <c r="U55" s="51" t="str">
        <f>LEFT(VLOOKUP(Y55,LookUp!$T$2:$U$17,2,FALSE),1)</f>
        <v>0</v>
      </c>
      <c r="V55" s="51" t="str">
        <f>MID(VLOOKUP(Y55,LookUp!$T$2:$U$17,2,FALSE),2,1)</f>
        <v>0</v>
      </c>
      <c r="W55" s="51" t="str">
        <f>MID(VLOOKUP(Y55,LookUp!$T$2:$U$17,2,FALSE),3,1)</f>
        <v>0</v>
      </c>
      <c r="X55" s="51" t="str">
        <f>RIGHT(VLOOKUP(Y55,LookUp!$T$2:$U$17,2,FALSE),1)</f>
        <v>0</v>
      </c>
      <c r="Y55" s="53">
        <f>VLOOKUP(CONCATENATE(T54,U54,V54,W54,X54,Y54),LookUp!$W$2:$AE$65,5,FALSE)</f>
        <v>0</v>
      </c>
      <c r="Z55" s="52" t="s">
        <v>383</v>
      </c>
      <c r="AA55" s="51" t="str">
        <f>LEFT(VLOOKUP(AE55,LookUp!$T$2:$U$17,2,FALSE),1)</f>
        <v>1</v>
      </c>
      <c r="AB55" s="51" t="str">
        <f>MID(VLOOKUP(AE55,LookUp!$T$2:$U$17,2,FALSE),2,1)</f>
        <v>0</v>
      </c>
      <c r="AC55" s="51" t="str">
        <f>MID(VLOOKUP(AE55,LookUp!$T$2:$U$17,2,FALSE),3,1)</f>
        <v>1</v>
      </c>
      <c r="AD55" s="51" t="str">
        <f>RIGHT(VLOOKUP(AE55,LookUp!$T$2:$U$17,2,FALSE),1)</f>
        <v>1</v>
      </c>
      <c r="AE55" s="53">
        <f>VLOOKUP(CONCATENATE(Z54,AA54,AB54,AC54,AD54,AE54),LookUp!$W$2:$AE$65,6,FALSE)</f>
        <v>11</v>
      </c>
      <c r="AF55" s="52" t="s">
        <v>384</v>
      </c>
      <c r="AG55" s="51" t="str">
        <f>LEFT(VLOOKUP(AK55,LookUp!$T$2:$U$17,2,FALSE),1)</f>
        <v>1</v>
      </c>
      <c r="AH55" s="131" t="str">
        <f>MID(VLOOKUP(AK55,LookUp!$T$2:$U$17,2,FALSE),2,1)</f>
        <v>1</v>
      </c>
      <c r="AI55" s="131" t="str">
        <f>MID(VLOOKUP(AK55,LookUp!$T$2:$U$17,2,FALSE),3,1)</f>
        <v>1</v>
      </c>
      <c r="AJ55" s="131" t="str">
        <f>RIGHT(VLOOKUP(AK55,LookUp!$T$2:$U$17,2,FALSE),1)</f>
        <v>1</v>
      </c>
      <c r="AK55" s="132">
        <f>VLOOKUP(CONCATENATE(AF54,AG54,AH54,AI54,AJ54,AK54),LookUp!$W$2:$AE$65,7,FALSE)</f>
        <v>15</v>
      </c>
      <c r="AL55" s="130" t="s">
        <v>385</v>
      </c>
      <c r="AM55" s="131" t="str">
        <f>LEFT(VLOOKUP(AQ55,LookUp!$T$2:$U$17,2,FALSE),1)</f>
        <v>0</v>
      </c>
      <c r="AN55" s="131" t="str">
        <f>MID(VLOOKUP(AQ55,LookUp!$T$2:$U$17,2,FALSE),2,1)</f>
        <v>1</v>
      </c>
      <c r="AO55" s="131" t="str">
        <f>MID(VLOOKUP(AQ55,LookUp!$T$2:$U$17,2,FALSE),3,1)</f>
        <v>0</v>
      </c>
      <c r="AP55" s="131" t="str">
        <f>RIGHT(VLOOKUP(AQ55,LookUp!$T$2:$U$17,2,FALSE),1)</f>
        <v>1</v>
      </c>
      <c r="AQ55" s="132">
        <f>VLOOKUP(CONCATENATE(AL54,AM54,AN54,AO54,AP54,AQ54),LookUp!$W$2:$AE$65,8,FALSE)</f>
        <v>5</v>
      </c>
      <c r="AR55" s="130" t="s">
        <v>386</v>
      </c>
      <c r="AS55" s="131" t="str">
        <f>LEFT(VLOOKUP(AW55,LookUp!$T$2:$U$17,2,FALSE),1)</f>
        <v>1</v>
      </c>
      <c r="AT55" s="131" t="str">
        <f>MID(VLOOKUP(AW55,LookUp!$T$2:$U$17,2,FALSE),2,1)</f>
        <v>0</v>
      </c>
      <c r="AU55" s="131" t="str">
        <f>MID(VLOOKUP(AW55,LookUp!$T$2:$U$17,2,FALSE),3,1)</f>
        <v>0</v>
      </c>
      <c r="AV55" s="131" t="str">
        <f>RIGHT(VLOOKUP(AW55,LookUp!$T$2:$U$17,2,FALSE),1)</f>
        <v>1</v>
      </c>
      <c r="AW55" s="132">
        <f>VLOOKUP(CONCATENATE(AR54,AS54,AT54,AU54,AV54,AW54),LookUp!$W$2:$AE$65,9,FALSE)</f>
        <v>9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430"/>
      <c r="B56" s="64" t="str">
        <f>C55</f>
        <v>1</v>
      </c>
      <c r="C56" s="65" t="str">
        <f>D55</f>
        <v>0</v>
      </c>
      <c r="D56" s="65" t="str">
        <f>E55</f>
        <v>1</v>
      </c>
      <c r="E56" s="65" t="str">
        <f>F55</f>
        <v>1</v>
      </c>
      <c r="F56" s="66" t="str">
        <f>I55</f>
        <v>0</v>
      </c>
      <c r="G56" s="66" t="str">
        <f>J55</f>
        <v>1</v>
      </c>
      <c r="H56" s="66" t="str">
        <f>K55</f>
        <v>0</v>
      </c>
      <c r="I56" s="66" t="str">
        <f>L55</f>
        <v>0</v>
      </c>
      <c r="J56" s="65" t="str">
        <f>O55</f>
        <v>1</v>
      </c>
      <c r="K56" s="65" t="str">
        <f>P55</f>
        <v>1</v>
      </c>
      <c r="L56" s="65" t="str">
        <f>Q55</f>
        <v>1</v>
      </c>
      <c r="M56" s="65" t="str">
        <f>R55</f>
        <v>1</v>
      </c>
      <c r="N56" s="66" t="str">
        <f>U55</f>
        <v>0</v>
      </c>
      <c r="O56" s="66" t="str">
        <f>V55</f>
        <v>0</v>
      </c>
      <c r="P56" s="66" t="str">
        <f>W55</f>
        <v>0</v>
      </c>
      <c r="Q56" s="66" t="str">
        <f>X55</f>
        <v>0</v>
      </c>
      <c r="R56" s="65" t="str">
        <f>AA55</f>
        <v>1</v>
      </c>
      <c r="S56" s="65" t="str">
        <f>AB55</f>
        <v>0</v>
      </c>
      <c r="T56" s="65" t="str">
        <f>AC55</f>
        <v>1</v>
      </c>
      <c r="U56" s="65" t="str">
        <f>AD55</f>
        <v>1</v>
      </c>
      <c r="V56" s="66" t="str">
        <f>AG55</f>
        <v>1</v>
      </c>
      <c r="W56" s="66" t="str">
        <f>AH55</f>
        <v>1</v>
      </c>
      <c r="X56" s="66" t="str">
        <f>AI55</f>
        <v>1</v>
      </c>
      <c r="Y56" s="66" t="str">
        <f>AJ55</f>
        <v>1</v>
      </c>
      <c r="Z56" s="65" t="str">
        <f>AM55</f>
        <v>0</v>
      </c>
      <c r="AA56" s="65" t="str">
        <f>AN55</f>
        <v>1</v>
      </c>
      <c r="AB56" s="65" t="str">
        <f>AO55</f>
        <v>0</v>
      </c>
      <c r="AC56" s="65" t="str">
        <f>AP55</f>
        <v>1</v>
      </c>
      <c r="AD56" s="66" t="str">
        <f>AS55</f>
        <v>1</v>
      </c>
      <c r="AE56" s="66" t="str">
        <f>AT55</f>
        <v>0</v>
      </c>
      <c r="AF56" s="66" t="str">
        <f>AU55</f>
        <v>0</v>
      </c>
      <c r="AG56" s="67" t="str">
        <f>AV55</f>
        <v>1</v>
      </c>
      <c r="AH56" s="432" t="s">
        <v>540</v>
      </c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4"/>
      <c r="AX56" s="2"/>
      <c r="AY56" s="2"/>
      <c r="AZ56" s="2"/>
      <c r="BA56" s="2"/>
      <c r="BB56" s="2"/>
      <c r="BC56" s="2"/>
      <c r="BD56" s="2"/>
      <c r="BE56" s="2"/>
    </row>
    <row r="57" spans="1:65" ht="18.75" thickBot="1">
      <c r="A57" s="58" t="s">
        <v>390</v>
      </c>
      <c r="B57" s="68" t="str">
        <f>HLOOKUP(B$4,$B$1:$AG$56,56,FALSE)</f>
        <v>0</v>
      </c>
      <c r="C57" s="69" t="str">
        <f t="shared" ref="C57:AG57" si="31">HLOOKUP(C$4,$B$1:$AG$56,56,FALSE)</f>
        <v>0</v>
      </c>
      <c r="D57" s="69" t="str">
        <f t="shared" si="31"/>
        <v>1</v>
      </c>
      <c r="E57" s="69" t="str">
        <f t="shared" si="31"/>
        <v>1</v>
      </c>
      <c r="F57" s="70" t="str">
        <f t="shared" si="31"/>
        <v>1</v>
      </c>
      <c r="G57" s="70" t="str">
        <f t="shared" si="31"/>
        <v>1</v>
      </c>
      <c r="H57" s="70" t="str">
        <f t="shared" si="31"/>
        <v>1</v>
      </c>
      <c r="I57" s="70" t="str">
        <f t="shared" si="31"/>
        <v>1</v>
      </c>
      <c r="J57" s="69" t="str">
        <f t="shared" si="31"/>
        <v>1</v>
      </c>
      <c r="K57" s="69" t="str">
        <f t="shared" si="31"/>
        <v>0</v>
      </c>
      <c r="L57" s="69" t="str">
        <f t="shared" si="31"/>
        <v>1</v>
      </c>
      <c r="M57" s="69" t="str">
        <f t="shared" si="31"/>
        <v>1</v>
      </c>
      <c r="N57" s="70" t="str">
        <f t="shared" si="31"/>
        <v>0</v>
      </c>
      <c r="O57" s="70" t="str">
        <f t="shared" si="31"/>
        <v>0</v>
      </c>
      <c r="P57" s="70" t="str">
        <f t="shared" si="31"/>
        <v>0</v>
      </c>
      <c r="Q57" s="70" t="str">
        <f t="shared" si="31"/>
        <v>1</v>
      </c>
      <c r="R57" s="69" t="str">
        <f t="shared" si="31"/>
        <v>0</v>
      </c>
      <c r="S57" s="69" t="str">
        <f t="shared" si="31"/>
        <v>0</v>
      </c>
      <c r="T57" s="69" t="str">
        <f t="shared" si="31"/>
        <v>1</v>
      </c>
      <c r="U57" s="69" t="str">
        <f t="shared" si="31"/>
        <v>0</v>
      </c>
      <c r="V57" s="70" t="str">
        <f t="shared" si="31"/>
        <v>1</v>
      </c>
      <c r="W57" s="70" t="str">
        <f t="shared" si="31"/>
        <v>0</v>
      </c>
      <c r="X57" s="70" t="str">
        <f t="shared" si="31"/>
        <v>1</v>
      </c>
      <c r="Y57" s="70" t="str">
        <f t="shared" si="31"/>
        <v>1</v>
      </c>
      <c r="Z57" s="69" t="str">
        <f t="shared" si="31"/>
        <v>1</v>
      </c>
      <c r="AA57" s="69" t="str">
        <f t="shared" si="31"/>
        <v>0</v>
      </c>
      <c r="AB57" s="69" t="str">
        <f t="shared" si="31"/>
        <v>0</v>
      </c>
      <c r="AC57" s="69" t="str">
        <f t="shared" si="31"/>
        <v>1</v>
      </c>
      <c r="AD57" s="70" t="str">
        <f t="shared" si="31"/>
        <v>1</v>
      </c>
      <c r="AE57" s="70" t="str">
        <f t="shared" si="31"/>
        <v>1</v>
      </c>
      <c r="AF57" s="70" t="str">
        <f t="shared" si="31"/>
        <v>1</v>
      </c>
      <c r="AG57" s="71" t="str">
        <f t="shared" si="31"/>
        <v>0</v>
      </c>
      <c r="AH57" s="435"/>
      <c r="AI57" s="436"/>
      <c r="AJ57" s="436"/>
      <c r="AK57" s="436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7"/>
      <c r="AX57" s="409" t="s">
        <v>559</v>
      </c>
      <c r="AY57" s="410"/>
      <c r="AZ57" s="410"/>
      <c r="BA57" s="410"/>
      <c r="BB57" s="410"/>
      <c r="BC57" s="410"/>
      <c r="BD57" s="410"/>
      <c r="BE57" s="410"/>
      <c r="BF57" s="410"/>
      <c r="BG57" s="410"/>
      <c r="BH57" s="410"/>
      <c r="BI57" s="410"/>
      <c r="BJ57" s="410"/>
      <c r="BK57" s="410"/>
      <c r="BL57" s="410"/>
      <c r="BM57" s="411"/>
    </row>
    <row r="58" spans="1:65" ht="18.75" thickBot="1">
      <c r="A58" s="58" t="s">
        <v>412</v>
      </c>
      <c r="B58" s="72">
        <f>IF(B57+B43=1,1,0)</f>
        <v>0</v>
      </c>
      <c r="C58" s="70">
        <f t="shared" ref="C58:AG58" si="32">IF(C57+C43=1,1,0)</f>
        <v>0</v>
      </c>
      <c r="D58" s="70">
        <f t="shared" si="32"/>
        <v>1</v>
      </c>
      <c r="E58" s="70">
        <f t="shared" si="32"/>
        <v>0</v>
      </c>
      <c r="F58" s="69">
        <f t="shared" si="32"/>
        <v>0</v>
      </c>
      <c r="G58" s="69">
        <f t="shared" si="32"/>
        <v>1</v>
      </c>
      <c r="H58" s="69">
        <f t="shared" si="32"/>
        <v>1</v>
      </c>
      <c r="I58" s="69">
        <f t="shared" si="32"/>
        <v>0</v>
      </c>
      <c r="J58" s="70">
        <f t="shared" si="32"/>
        <v>0</v>
      </c>
      <c r="K58" s="70">
        <f t="shared" si="32"/>
        <v>0</v>
      </c>
      <c r="L58" s="70">
        <f t="shared" si="32"/>
        <v>1</v>
      </c>
      <c r="M58" s="70">
        <f t="shared" si="32"/>
        <v>0</v>
      </c>
      <c r="N58" s="69">
        <f t="shared" si="32"/>
        <v>1</v>
      </c>
      <c r="O58" s="69">
        <f t="shared" si="32"/>
        <v>0</v>
      </c>
      <c r="P58" s="69">
        <f t="shared" si="32"/>
        <v>1</v>
      </c>
      <c r="Q58" s="69">
        <f t="shared" si="32"/>
        <v>1</v>
      </c>
      <c r="R58" s="70">
        <f t="shared" si="32"/>
        <v>0</v>
      </c>
      <c r="S58" s="70">
        <f t="shared" si="32"/>
        <v>1</v>
      </c>
      <c r="T58" s="70">
        <f t="shared" si="32"/>
        <v>0</v>
      </c>
      <c r="U58" s="70">
        <f t="shared" si="32"/>
        <v>0</v>
      </c>
      <c r="V58" s="69">
        <f t="shared" si="32"/>
        <v>0</v>
      </c>
      <c r="W58" s="69">
        <f t="shared" si="32"/>
        <v>0</v>
      </c>
      <c r="X58" s="69">
        <f t="shared" si="32"/>
        <v>1</v>
      </c>
      <c r="Y58" s="69">
        <f t="shared" si="32"/>
        <v>1</v>
      </c>
      <c r="Z58" s="70">
        <f t="shared" si="32"/>
        <v>1</v>
      </c>
      <c r="AA58" s="70">
        <f t="shared" si="32"/>
        <v>1</v>
      </c>
      <c r="AB58" s="70">
        <f t="shared" si="32"/>
        <v>0</v>
      </c>
      <c r="AC58" s="70">
        <f t="shared" si="32"/>
        <v>1</v>
      </c>
      <c r="AD58" s="69">
        <f t="shared" si="32"/>
        <v>1</v>
      </c>
      <c r="AE58" s="69">
        <f t="shared" si="32"/>
        <v>1</v>
      </c>
      <c r="AF58" s="69">
        <f t="shared" si="32"/>
        <v>1</v>
      </c>
      <c r="AG58" s="73">
        <f t="shared" si="32"/>
        <v>0</v>
      </c>
      <c r="AH58" s="435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7"/>
      <c r="AX58" s="247">
        <f>VLOOKUP(CONCATENATE(B58,C58,D58,E58),LookUp!$AG$2:$AH$17,2,FALSE)</f>
        <v>2</v>
      </c>
      <c r="AY58" s="248">
        <f>VLOOKUP(CONCATENATE(F58,G58,H58,I58),LookUp!$AG$2:$AH$17,2,FALSE)</f>
        <v>6</v>
      </c>
      <c r="AZ58" s="248">
        <f>VLOOKUP(CONCATENATE(J58,K58,L58,M58),LookUp!$AG$2:$AH$17,2,FALSE)</f>
        <v>2</v>
      </c>
      <c r="BA58" s="248" t="str">
        <f>VLOOKUP(CONCATENATE(N58,O58,P58,Q58),LookUp!$AG$2:$AH$17,2,FALSE)</f>
        <v>B</v>
      </c>
      <c r="BB58" s="248">
        <f>VLOOKUP(CONCATENATE(R58,S58,T58,U58),LookUp!$AG$2:$AH$17,2,FALSE)</f>
        <v>4</v>
      </c>
      <c r="BC58" s="248">
        <f>VLOOKUP(CONCATENATE(V58,W58,X58,Y58),LookUp!$AG$2:$AH$17,2,FALSE)</f>
        <v>3</v>
      </c>
      <c r="BD58" s="248" t="str">
        <f>VLOOKUP(CONCATENATE(Z58,AA58,AB58,AC58),LookUp!$AG$2:$AH$17,2,FALSE)</f>
        <v>D</v>
      </c>
      <c r="BE58" s="248" t="str">
        <f>VLOOKUP(CONCATENATE(AD58,AE58,AF58,AG58),LookUp!$AG$2:$AH$17,2,FALSE)</f>
        <v>E</v>
      </c>
      <c r="BF58" s="248">
        <f>VLOOKUP(CONCATENATE(B51,C51,D51,E51),LookUp!$AG$2:$AH$17,2,FALSE)</f>
        <v>1</v>
      </c>
      <c r="BG58" s="248">
        <f>VLOOKUP(CONCATENATE(F51,G51,H51,I51),LookUp!$AG$2:$AH$17,2,FALSE)</f>
        <v>9</v>
      </c>
      <c r="BH58" s="248" t="str">
        <f>VLOOKUP(CONCATENATE(J51,K51,L51,M51),LookUp!$AG$2:$AH$17,2,FALSE)</f>
        <v>C</v>
      </c>
      <c r="BI58" s="248">
        <f>VLOOKUP(CONCATENATE(N51,O51,P51,Q51),LookUp!$AG$2:$AH$17,2,FALSE)</f>
        <v>3</v>
      </c>
      <c r="BJ58" s="248">
        <f>VLOOKUP(CONCATENATE(R51,S51,T51,U51),LookUp!$AG$2:$AH$17,2,FALSE)</f>
        <v>6</v>
      </c>
      <c r="BK58" s="248">
        <f>VLOOKUP(CONCATENATE(V51,W51,X51,Y51),LookUp!$AG$2:$AH$17,2,FALSE)</f>
        <v>8</v>
      </c>
      <c r="BL58" s="248">
        <f>VLOOKUP(CONCATENATE(Z51,AA51,AB51,AC51),LookUp!$AG$2:$AH$17,2,FALSE)</f>
        <v>4</v>
      </c>
      <c r="BM58" s="249">
        <f>VLOOKUP(CONCATENATE(AD51,AE51,AF51,AG51),LookUp!$AG$2:$AH$17,2,FALSE)</f>
        <v>6</v>
      </c>
    </row>
    <row r="59" spans="1:65" ht="18.75" thickBot="1">
      <c r="A59" s="59" t="s">
        <v>413</v>
      </c>
      <c r="B59" s="172">
        <f>B58</f>
        <v>0</v>
      </c>
      <c r="C59" s="171">
        <f t="shared" ref="C59:AG59" si="33">C58</f>
        <v>0</v>
      </c>
      <c r="D59" s="171">
        <f t="shared" si="33"/>
        <v>1</v>
      </c>
      <c r="E59" s="171">
        <f t="shared" si="33"/>
        <v>0</v>
      </c>
      <c r="F59" s="170">
        <f t="shared" si="33"/>
        <v>0</v>
      </c>
      <c r="G59" s="170">
        <f t="shared" si="33"/>
        <v>1</v>
      </c>
      <c r="H59" s="170">
        <f t="shared" si="33"/>
        <v>1</v>
      </c>
      <c r="I59" s="170">
        <f t="shared" si="33"/>
        <v>0</v>
      </c>
      <c r="J59" s="171">
        <f t="shared" si="33"/>
        <v>0</v>
      </c>
      <c r="K59" s="171">
        <f t="shared" si="33"/>
        <v>0</v>
      </c>
      <c r="L59" s="171">
        <f t="shared" si="33"/>
        <v>1</v>
      </c>
      <c r="M59" s="171">
        <f t="shared" si="33"/>
        <v>0</v>
      </c>
      <c r="N59" s="170">
        <f t="shared" si="33"/>
        <v>1</v>
      </c>
      <c r="O59" s="170">
        <f t="shared" si="33"/>
        <v>0</v>
      </c>
      <c r="P59" s="170">
        <f t="shared" si="33"/>
        <v>1</v>
      </c>
      <c r="Q59" s="170">
        <f t="shared" si="33"/>
        <v>1</v>
      </c>
      <c r="R59" s="171">
        <f t="shared" si="33"/>
        <v>0</v>
      </c>
      <c r="S59" s="171">
        <f t="shared" si="33"/>
        <v>1</v>
      </c>
      <c r="T59" s="171">
        <f t="shared" si="33"/>
        <v>0</v>
      </c>
      <c r="U59" s="171">
        <f t="shared" si="33"/>
        <v>0</v>
      </c>
      <c r="V59" s="170">
        <f t="shared" si="33"/>
        <v>0</v>
      </c>
      <c r="W59" s="170">
        <f t="shared" si="33"/>
        <v>0</v>
      </c>
      <c r="X59" s="170">
        <f t="shared" si="33"/>
        <v>1</v>
      </c>
      <c r="Y59" s="170">
        <f t="shared" si="33"/>
        <v>1</v>
      </c>
      <c r="Z59" s="171">
        <f t="shared" si="33"/>
        <v>1</v>
      </c>
      <c r="AA59" s="171">
        <f t="shared" si="33"/>
        <v>1</v>
      </c>
      <c r="AB59" s="171">
        <f t="shared" si="33"/>
        <v>0</v>
      </c>
      <c r="AC59" s="171">
        <f t="shared" si="33"/>
        <v>1</v>
      </c>
      <c r="AD59" s="170">
        <f t="shared" si="33"/>
        <v>1</v>
      </c>
      <c r="AE59" s="170">
        <f t="shared" si="33"/>
        <v>1</v>
      </c>
      <c r="AF59" s="170">
        <f t="shared" si="33"/>
        <v>1</v>
      </c>
      <c r="AG59" s="136">
        <f t="shared" si="33"/>
        <v>0</v>
      </c>
      <c r="AH59" s="438"/>
      <c r="AI59" s="439"/>
      <c r="AJ59" s="439"/>
      <c r="AK59" s="439"/>
      <c r="AL59" s="439"/>
      <c r="AM59" s="439"/>
      <c r="AN59" s="439"/>
      <c r="AO59" s="439"/>
      <c r="AP59" s="439"/>
      <c r="AQ59" s="439"/>
      <c r="AR59" s="439"/>
      <c r="AS59" s="439"/>
      <c r="AT59" s="439"/>
      <c r="AU59" s="439"/>
      <c r="AV59" s="439"/>
      <c r="AW59" s="44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414</v>
      </c>
      <c r="B60" s="64">
        <f>HLOOKUP(B$3,$B$1:$AW$58,58,FALSE)</f>
        <v>0</v>
      </c>
      <c r="C60" s="65">
        <f t="shared" ref="C60:AW60" si="34">HLOOKUP(C$3,$B$1:$AW$58,58,FALSE)</f>
        <v>0</v>
      </c>
      <c r="D60" s="65">
        <f t="shared" si="34"/>
        <v>0</v>
      </c>
      <c r="E60" s="65">
        <f t="shared" si="34"/>
        <v>1</v>
      </c>
      <c r="F60" s="66">
        <f t="shared" si="34"/>
        <v>0</v>
      </c>
      <c r="G60" s="66">
        <f t="shared" si="34"/>
        <v>0</v>
      </c>
      <c r="H60" s="66">
        <f t="shared" si="34"/>
        <v>0</v>
      </c>
      <c r="I60" s="66">
        <f t="shared" si="34"/>
        <v>0</v>
      </c>
      <c r="J60" s="65">
        <f t="shared" si="34"/>
        <v>1</v>
      </c>
      <c r="K60" s="65">
        <f t="shared" si="34"/>
        <v>1</v>
      </c>
      <c r="L60" s="65">
        <f t="shared" si="34"/>
        <v>0</v>
      </c>
      <c r="M60" s="65">
        <f t="shared" si="34"/>
        <v>0</v>
      </c>
      <c r="N60" s="66">
        <f t="shared" si="34"/>
        <v>0</v>
      </c>
      <c r="O60" s="66">
        <f t="shared" si="34"/>
        <v>0</v>
      </c>
      <c r="P60" s="66">
        <f t="shared" si="34"/>
        <v>0</v>
      </c>
      <c r="Q60" s="65">
        <f t="shared" si="34"/>
        <v>1</v>
      </c>
      <c r="R60" s="65">
        <f t="shared" si="34"/>
        <v>0</v>
      </c>
      <c r="S60" s="65">
        <f t="shared" si="34"/>
        <v>1</v>
      </c>
      <c r="T60" s="65">
        <f t="shared" si="34"/>
        <v>0</v>
      </c>
      <c r="U60" s="65">
        <f t="shared" si="34"/>
        <v>1</v>
      </c>
      <c r="V60" s="66">
        <f t="shared" si="34"/>
        <v>0</v>
      </c>
      <c r="W60" s="66">
        <f t="shared" si="34"/>
        <v>1</v>
      </c>
      <c r="X60" s="66">
        <f t="shared" si="34"/>
        <v>1</v>
      </c>
      <c r="Y60" s="66">
        <f t="shared" si="34"/>
        <v>0</v>
      </c>
      <c r="Z60" s="65">
        <f t="shared" si="34"/>
        <v>1</v>
      </c>
      <c r="AA60" s="65">
        <f t="shared" si="34"/>
        <v>0</v>
      </c>
      <c r="AB60" s="65">
        <f t="shared" si="34"/>
        <v>1</v>
      </c>
      <c r="AC60" s="65">
        <f t="shared" si="34"/>
        <v>0</v>
      </c>
      <c r="AD60" s="66">
        <f t="shared" si="34"/>
        <v>0</v>
      </c>
      <c r="AE60" s="66">
        <f t="shared" si="34"/>
        <v>0</v>
      </c>
      <c r="AF60" s="66">
        <f t="shared" si="34"/>
        <v>0</v>
      </c>
      <c r="AG60" s="66">
        <f t="shared" si="34"/>
        <v>0</v>
      </c>
      <c r="AH60" s="65">
        <f t="shared" si="34"/>
        <v>0</v>
      </c>
      <c r="AI60" s="65">
        <f t="shared" si="34"/>
        <v>1</v>
      </c>
      <c r="AJ60" s="65">
        <f t="shared" si="34"/>
        <v>1</v>
      </c>
      <c r="AK60" s="65">
        <f t="shared" si="34"/>
        <v>1</v>
      </c>
      <c r="AL60" s="66">
        <f t="shared" si="34"/>
        <v>1</v>
      </c>
      <c r="AM60" s="66">
        <f t="shared" si="34"/>
        <v>1</v>
      </c>
      <c r="AN60" s="66">
        <f t="shared" si="34"/>
        <v>1</v>
      </c>
      <c r="AO60" s="65">
        <f t="shared" si="34"/>
        <v>0</v>
      </c>
      <c r="AP60" s="65">
        <f t="shared" si="34"/>
        <v>1</v>
      </c>
      <c r="AQ60" s="65">
        <f t="shared" si="34"/>
        <v>1</v>
      </c>
      <c r="AR60" s="65">
        <f t="shared" si="34"/>
        <v>1</v>
      </c>
      <c r="AS60" s="65">
        <f t="shared" si="34"/>
        <v>1</v>
      </c>
      <c r="AT60" s="66">
        <f t="shared" si="34"/>
        <v>1</v>
      </c>
      <c r="AU60" s="66">
        <f t="shared" si="34"/>
        <v>1</v>
      </c>
      <c r="AV60" s="66">
        <f t="shared" si="34"/>
        <v>0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469</v>
      </c>
      <c r="B61" s="68" t="str">
        <f>'Key1'!B81</f>
        <v>0</v>
      </c>
      <c r="C61" s="69" t="str">
        <f>'Key1'!C81</f>
        <v>1</v>
      </c>
      <c r="D61" s="69" t="str">
        <f>'Key1'!D81</f>
        <v>1</v>
      </c>
      <c r="E61" s="69" t="str">
        <f>'Key1'!E81</f>
        <v>1</v>
      </c>
      <c r="F61" s="70" t="str">
        <f>'Key1'!F81</f>
        <v>0</v>
      </c>
      <c r="G61" s="70" t="str">
        <f>'Key1'!G81</f>
        <v>0</v>
      </c>
      <c r="H61" s="70" t="str">
        <f>'Key1'!H81</f>
        <v>0</v>
      </c>
      <c r="I61" s="70" t="str">
        <f>'Key1'!I81</f>
        <v>0</v>
      </c>
      <c r="J61" s="69" t="str">
        <f>'Key1'!J81</f>
        <v>1</v>
      </c>
      <c r="K61" s="69" t="str">
        <f>'Key1'!K81</f>
        <v>0</v>
      </c>
      <c r="L61" s="69" t="str">
        <f>'Key1'!L81</f>
        <v>0</v>
      </c>
      <c r="M61" s="70" t="str">
        <f>'Key1'!M81</f>
        <v>0</v>
      </c>
      <c r="N61" s="70" t="str">
        <f>'Key1'!N81</f>
        <v>1</v>
      </c>
      <c r="O61" s="70" t="str">
        <f>'Key1'!O81</f>
        <v>0</v>
      </c>
      <c r="P61" s="70" t="str">
        <f>'Key1'!P81</f>
        <v>1</v>
      </c>
      <c r="Q61" s="70" t="str">
        <f>'Key1'!Q81</f>
        <v>0</v>
      </c>
      <c r="R61" s="69" t="str">
        <f>'Key1'!R81</f>
        <v>1</v>
      </c>
      <c r="S61" s="69" t="str">
        <f>'Key1'!S81</f>
        <v>1</v>
      </c>
      <c r="T61" s="69" t="str">
        <f>'Key1'!T81</f>
        <v>0</v>
      </c>
      <c r="U61" s="69" t="str">
        <f>'Key1'!U81</f>
        <v>1</v>
      </c>
      <c r="V61" s="70" t="str">
        <f>'Key1'!V81</f>
        <v>0</v>
      </c>
      <c r="W61" s="70" t="str">
        <f>'Key1'!W81</f>
        <v>0</v>
      </c>
      <c r="X61" s="70" t="str">
        <f>'Key1'!X81</f>
        <v>1</v>
      </c>
      <c r="Y61" s="70" t="str">
        <f>'Key1'!Y81</f>
        <v>0</v>
      </c>
      <c r="Z61" s="69" t="str">
        <f>'Key1'!Z81</f>
        <v>1</v>
      </c>
      <c r="AA61" s="69" t="str">
        <f>'Key1'!AA81</f>
        <v>1</v>
      </c>
      <c r="AB61" s="69" t="str">
        <f>'Key1'!AB81</f>
        <v>0</v>
      </c>
      <c r="AC61" s="69" t="str">
        <f>'Key1'!AC81</f>
        <v>1</v>
      </c>
      <c r="AD61" s="70" t="str">
        <f>'Key1'!AD81</f>
        <v>1</v>
      </c>
      <c r="AE61" s="70" t="str">
        <f>'Key1'!AE81</f>
        <v>1</v>
      </c>
      <c r="AF61" s="70" t="str">
        <f>'Key1'!AF81</f>
        <v>0</v>
      </c>
      <c r="AG61" s="70" t="str">
        <f>'Key1'!AG81</f>
        <v>1</v>
      </c>
      <c r="AH61" s="69" t="str">
        <f>'Key1'!AH81</f>
        <v>1</v>
      </c>
      <c r="AI61" s="69" t="str">
        <f>'Key1'!AI81</f>
        <v>0</v>
      </c>
      <c r="AJ61" s="69" t="str">
        <f>'Key1'!AJ81</f>
        <v>1</v>
      </c>
      <c r="AK61" s="70" t="str">
        <f>'Key1'!AK81</f>
        <v>1</v>
      </c>
      <c r="AL61" s="70" t="str">
        <f>'Key1'!AL81</f>
        <v>0</v>
      </c>
      <c r="AM61" s="70" t="str">
        <f>'Key1'!AM81</f>
        <v>0</v>
      </c>
      <c r="AN61" s="70" t="str">
        <f>'Key1'!AN81</f>
        <v>1</v>
      </c>
      <c r="AO61" s="70" t="str">
        <f>'Key1'!AO81</f>
        <v>1</v>
      </c>
      <c r="AP61" s="69" t="str">
        <f>'Key1'!AP81</f>
        <v>1</v>
      </c>
      <c r="AQ61" s="69" t="str">
        <f>'Key1'!AQ81</f>
        <v>1</v>
      </c>
      <c r="AR61" s="69" t="str">
        <f>'Key1'!AR81</f>
        <v>0</v>
      </c>
      <c r="AS61" s="69" t="str">
        <f>'Key1'!AS81</f>
        <v>0</v>
      </c>
      <c r="AT61" s="70" t="str">
        <f>'Key1'!AT81</f>
        <v>0</v>
      </c>
      <c r="AU61" s="70" t="str">
        <f>'Key1'!AU81</f>
        <v>0</v>
      </c>
      <c r="AV61" s="70" t="str">
        <f>'Key1'!AV81</f>
        <v>0</v>
      </c>
      <c r="AW61" s="71" t="str">
        <f>'Key1'!AW81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415</v>
      </c>
      <c r="B62" s="137">
        <f>IF(B60+B61=1,1,0)</f>
        <v>0</v>
      </c>
      <c r="C62" s="50">
        <f t="shared" ref="C62:AW62" si="35">IF(C60+C61=1,1,0)</f>
        <v>1</v>
      </c>
      <c r="D62" s="50">
        <f t="shared" si="35"/>
        <v>1</v>
      </c>
      <c r="E62" s="50">
        <f t="shared" si="35"/>
        <v>0</v>
      </c>
      <c r="F62" s="49">
        <f t="shared" si="35"/>
        <v>0</v>
      </c>
      <c r="G62" s="49">
        <f t="shared" si="35"/>
        <v>0</v>
      </c>
      <c r="H62" s="49">
        <f t="shared" si="35"/>
        <v>0</v>
      </c>
      <c r="I62" s="49">
        <f t="shared" si="35"/>
        <v>0</v>
      </c>
      <c r="J62" s="50">
        <f t="shared" si="35"/>
        <v>0</v>
      </c>
      <c r="K62" s="50">
        <f t="shared" si="35"/>
        <v>1</v>
      </c>
      <c r="L62" s="50">
        <f t="shared" si="35"/>
        <v>0</v>
      </c>
      <c r="M62" s="50">
        <f t="shared" si="35"/>
        <v>0</v>
      </c>
      <c r="N62" s="49">
        <f t="shared" si="35"/>
        <v>1</v>
      </c>
      <c r="O62" s="49">
        <f t="shared" si="35"/>
        <v>0</v>
      </c>
      <c r="P62" s="49">
        <f t="shared" si="35"/>
        <v>1</v>
      </c>
      <c r="Q62" s="50">
        <f t="shared" si="35"/>
        <v>1</v>
      </c>
      <c r="R62" s="50">
        <f t="shared" si="35"/>
        <v>1</v>
      </c>
      <c r="S62" s="50">
        <f t="shared" si="35"/>
        <v>0</v>
      </c>
      <c r="T62" s="50">
        <f t="shared" si="35"/>
        <v>0</v>
      </c>
      <c r="U62" s="50">
        <f t="shared" si="35"/>
        <v>0</v>
      </c>
      <c r="V62" s="49">
        <f t="shared" si="35"/>
        <v>0</v>
      </c>
      <c r="W62" s="49">
        <f t="shared" si="35"/>
        <v>1</v>
      </c>
      <c r="X62" s="49">
        <f t="shared" si="35"/>
        <v>0</v>
      </c>
      <c r="Y62" s="49">
        <f t="shared" si="35"/>
        <v>0</v>
      </c>
      <c r="Z62" s="50">
        <f t="shared" si="35"/>
        <v>0</v>
      </c>
      <c r="AA62" s="50">
        <f t="shared" si="35"/>
        <v>1</v>
      </c>
      <c r="AB62" s="50">
        <f t="shared" si="35"/>
        <v>1</v>
      </c>
      <c r="AC62" s="50">
        <f t="shared" si="35"/>
        <v>1</v>
      </c>
      <c r="AD62" s="49">
        <f t="shared" si="35"/>
        <v>1</v>
      </c>
      <c r="AE62" s="49">
        <f t="shared" si="35"/>
        <v>1</v>
      </c>
      <c r="AF62" s="49">
        <f t="shared" si="35"/>
        <v>0</v>
      </c>
      <c r="AG62" s="49">
        <f t="shared" si="35"/>
        <v>1</v>
      </c>
      <c r="AH62" s="50">
        <f t="shared" si="35"/>
        <v>1</v>
      </c>
      <c r="AI62" s="50">
        <f t="shared" si="35"/>
        <v>1</v>
      </c>
      <c r="AJ62" s="50">
        <f t="shared" si="35"/>
        <v>0</v>
      </c>
      <c r="AK62" s="50">
        <f t="shared" si="35"/>
        <v>0</v>
      </c>
      <c r="AL62" s="49">
        <f t="shared" si="35"/>
        <v>1</v>
      </c>
      <c r="AM62" s="49">
        <f t="shared" si="35"/>
        <v>1</v>
      </c>
      <c r="AN62" s="49">
        <f t="shared" si="35"/>
        <v>0</v>
      </c>
      <c r="AO62" s="50">
        <f t="shared" si="35"/>
        <v>1</v>
      </c>
      <c r="AP62" s="50">
        <f t="shared" si="35"/>
        <v>0</v>
      </c>
      <c r="AQ62" s="50">
        <f t="shared" si="35"/>
        <v>0</v>
      </c>
      <c r="AR62" s="50">
        <f t="shared" si="35"/>
        <v>1</v>
      </c>
      <c r="AS62" s="50">
        <f t="shared" si="35"/>
        <v>1</v>
      </c>
      <c r="AT62" s="49">
        <f t="shared" si="35"/>
        <v>1</v>
      </c>
      <c r="AU62" s="49">
        <f t="shared" si="35"/>
        <v>1</v>
      </c>
      <c r="AV62" s="49">
        <f t="shared" si="35"/>
        <v>0</v>
      </c>
      <c r="AW62" s="173">
        <f t="shared" si="35"/>
        <v>0</v>
      </c>
      <c r="AX62" s="2"/>
      <c r="AY62" s="2"/>
      <c r="AZ62" s="2"/>
      <c r="BA62" s="12"/>
      <c r="BB62" s="12"/>
      <c r="BC62" s="12"/>
      <c r="BD62" s="12"/>
      <c r="BE62" s="12"/>
    </row>
    <row r="63" spans="1:65" ht="19.5" thickBot="1">
      <c r="A63" s="441" t="s">
        <v>367</v>
      </c>
      <c r="B63" s="130" t="s">
        <v>379</v>
      </c>
      <c r="C63" s="51" t="str">
        <f>LEFT(VLOOKUP(G63,LookUp!$T$2:$U$17,2,FALSE),1)</f>
        <v>0</v>
      </c>
      <c r="D63" s="51" t="str">
        <f>MID(VLOOKUP(G63,LookUp!$T$2:$U$17,2,FALSE),2,1)</f>
        <v>1</v>
      </c>
      <c r="E63" s="51" t="str">
        <f>MID(VLOOKUP(G63,LookUp!$T$2:$U$17,2,FALSE),3,1)</f>
        <v>0</v>
      </c>
      <c r="F63" s="51" t="str">
        <f>RIGHT(VLOOKUP(G63,LookUp!$T$2:$U$17,2,FALSE),1)</f>
        <v>1</v>
      </c>
      <c r="G63" s="53">
        <f>VLOOKUP(CONCATENATE(B62,C62,D62,E62,F62,G62),LookUp!$W$2:$AE$65,2,FALSE)</f>
        <v>5</v>
      </c>
      <c r="H63" s="130" t="s">
        <v>380</v>
      </c>
      <c r="I63" s="51" t="str">
        <f>LEFT(VLOOKUP(M63,LookUp!$T$2:$U$17,2,FALSE),1)</f>
        <v>1</v>
      </c>
      <c r="J63" s="51" t="str">
        <f>MID(VLOOKUP(M63,LookUp!$T$2:$U$17,2,FALSE),2,1)</f>
        <v>0</v>
      </c>
      <c r="K63" s="51" t="str">
        <f>MID(VLOOKUP(M63,LookUp!$T$2:$U$17,2,FALSE),3,1)</f>
        <v>0</v>
      </c>
      <c r="L63" s="51" t="str">
        <f>RIGHT(VLOOKUP(M63,LookUp!$T$2:$U$17,2,FALSE),1)</f>
        <v>0</v>
      </c>
      <c r="M63" s="53">
        <f>VLOOKUP(CONCATENATE(H62,I62,J62,K62,L62,M62),LookUp!$W$2:$AE$65,3,FALSE)</f>
        <v>8</v>
      </c>
      <c r="N63" s="130" t="s">
        <v>381</v>
      </c>
      <c r="O63" s="51" t="str">
        <f>LEFT(VLOOKUP(S63,LookUp!$T$2:$U$17,2,FALSE),1)</f>
        <v>0</v>
      </c>
      <c r="P63" s="51" t="str">
        <f>MID(VLOOKUP(S63,LookUp!$T$2:$U$17,2,FALSE),2,1)</f>
        <v>0</v>
      </c>
      <c r="Q63" s="51" t="str">
        <f>MID(VLOOKUP(S63,LookUp!$T$2:$U$17,2,FALSE),3,1)</f>
        <v>0</v>
      </c>
      <c r="R63" s="51" t="str">
        <f>RIGHT(VLOOKUP(S63,LookUp!$T$2:$U$17,2,FALSE),1)</f>
        <v>0</v>
      </c>
      <c r="S63" s="53">
        <f>VLOOKUP(CONCATENATE(N62,O62,P62,Q62,R62,S62),LookUp!$W$2:$AE$65,4,FALSE)</f>
        <v>0</v>
      </c>
      <c r="T63" s="130" t="s">
        <v>382</v>
      </c>
      <c r="U63" s="51" t="str">
        <f>LEFT(VLOOKUP(Y63,LookUp!$T$2:$U$17,2,FALSE),1)</f>
        <v>1</v>
      </c>
      <c r="V63" s="51" t="str">
        <f>MID(VLOOKUP(Y63,LookUp!$T$2:$U$17,2,FALSE),2,1)</f>
        <v>1</v>
      </c>
      <c r="W63" s="51" t="str">
        <f>MID(VLOOKUP(Y63,LookUp!$T$2:$U$17,2,FALSE),3,1)</f>
        <v>1</v>
      </c>
      <c r="X63" s="51" t="str">
        <f>RIGHT(VLOOKUP(Y63,LookUp!$T$2:$U$17,2,FALSE),1)</f>
        <v>0</v>
      </c>
      <c r="Y63" s="53">
        <f>VLOOKUP(CONCATENATE(T62,U62,V62,W62,X62,Y62),LookUp!$W$2:$AE$65,5,FALSE)</f>
        <v>14</v>
      </c>
      <c r="Z63" s="130" t="s">
        <v>383</v>
      </c>
      <c r="AA63" s="51" t="str">
        <f>LEFT(VLOOKUP(AE63,LookUp!$T$2:$U$17,2,FALSE),1)</f>
        <v>0</v>
      </c>
      <c r="AB63" s="51" t="str">
        <f>MID(VLOOKUP(AE63,LookUp!$T$2:$U$17,2,FALSE),2,1)</f>
        <v>1</v>
      </c>
      <c r="AC63" s="51" t="str">
        <f>MID(VLOOKUP(AE63,LookUp!$T$2:$U$17,2,FALSE),3,1)</f>
        <v>1</v>
      </c>
      <c r="AD63" s="51" t="str">
        <f>RIGHT(VLOOKUP(AE63,LookUp!$T$2:$U$17,2,FALSE),1)</f>
        <v>0</v>
      </c>
      <c r="AE63" s="53">
        <f>VLOOKUP(CONCATENATE(Z62,AA62,AB62,AC62,AD62,AE62),LookUp!$W$2:$AE$65,6,FALSE)</f>
        <v>6</v>
      </c>
      <c r="AF63" s="130" t="s">
        <v>384</v>
      </c>
      <c r="AG63" s="51" t="str">
        <f>LEFT(VLOOKUP(AK63,LookUp!$T$2:$U$17,2,FALSE),1)</f>
        <v>0</v>
      </c>
      <c r="AH63" s="51" t="str">
        <f>MID(VLOOKUP(AK63,LookUp!$T$2:$U$17,2,FALSE),2,1)</f>
        <v>1</v>
      </c>
      <c r="AI63" s="51" t="str">
        <f>MID(VLOOKUP(AK63,LookUp!$T$2:$U$17,2,FALSE),3,1)</f>
        <v>0</v>
      </c>
      <c r="AJ63" s="51" t="str">
        <f>RIGHT(VLOOKUP(AK63,LookUp!$T$2:$U$17,2,FALSE),1)</f>
        <v>1</v>
      </c>
      <c r="AK63" s="53">
        <f>VLOOKUP(CONCATENATE(AF62,AG62,AH62,AI62,AJ62,AK62),LookUp!$W$2:$AE$65,7,FALSE)</f>
        <v>5</v>
      </c>
      <c r="AL63" s="130" t="s">
        <v>385</v>
      </c>
      <c r="AM63" s="51" t="str">
        <f>LEFT(VLOOKUP(AQ63,LookUp!$T$2:$U$17,2,FALSE),1)</f>
        <v>0</v>
      </c>
      <c r="AN63" s="51" t="str">
        <f>MID(VLOOKUP(AQ63,LookUp!$T$2:$U$17,2,FALSE),2,1)</f>
        <v>1</v>
      </c>
      <c r="AO63" s="51" t="str">
        <f>MID(VLOOKUP(AQ63,LookUp!$T$2:$U$17,2,FALSE),3,1)</f>
        <v>1</v>
      </c>
      <c r="AP63" s="51" t="str">
        <f>RIGHT(VLOOKUP(AQ63,LookUp!$T$2:$U$17,2,FALSE),1)</f>
        <v>0</v>
      </c>
      <c r="AQ63" s="53">
        <f>VLOOKUP(CONCATENATE(AL62,AM62,AN62,AO62,AP62,AQ62),LookUp!$W$2:$AE$65,8,FALSE)</f>
        <v>6</v>
      </c>
      <c r="AR63" s="130" t="s">
        <v>386</v>
      </c>
      <c r="AS63" s="51" t="str">
        <f>LEFT(VLOOKUP(AW63,LookUp!$T$2:$U$17,2,FALSE),1)</f>
        <v>0</v>
      </c>
      <c r="AT63" s="51" t="str">
        <f>MID(VLOOKUP(AW63,LookUp!$T$2:$U$17,2,FALSE),2,1)</f>
        <v>1</v>
      </c>
      <c r="AU63" s="51" t="str">
        <f>MID(VLOOKUP(AW63,LookUp!$T$2:$U$17,2,FALSE),3,1)</f>
        <v>0</v>
      </c>
      <c r="AV63" s="51" t="str">
        <f>RIGHT(VLOOKUP(AW63,LookUp!$T$2:$U$17,2,FALSE),1)</f>
        <v>1</v>
      </c>
      <c r="AW63" s="53">
        <f>VLOOKUP(CONCATENATE(AR62,AS62,AT62,AU62,AV62,AW62),LookUp!$W$2:$AE$65,9,FALSE)</f>
        <v>5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441"/>
      <c r="B64" s="64" t="str">
        <f>C63</f>
        <v>0</v>
      </c>
      <c r="C64" s="65" t="str">
        <f>D63</f>
        <v>1</v>
      </c>
      <c r="D64" s="65" t="str">
        <f>E63</f>
        <v>0</v>
      </c>
      <c r="E64" s="65" t="str">
        <f>F63</f>
        <v>1</v>
      </c>
      <c r="F64" s="66" t="str">
        <f>I63</f>
        <v>1</v>
      </c>
      <c r="G64" s="66" t="str">
        <f>J63</f>
        <v>0</v>
      </c>
      <c r="H64" s="66" t="str">
        <f>K63</f>
        <v>0</v>
      </c>
      <c r="I64" s="66" t="str">
        <f>L63</f>
        <v>0</v>
      </c>
      <c r="J64" s="65" t="str">
        <f>O63</f>
        <v>0</v>
      </c>
      <c r="K64" s="65" t="str">
        <f>P63</f>
        <v>0</v>
      </c>
      <c r="L64" s="65" t="str">
        <f>Q63</f>
        <v>0</v>
      </c>
      <c r="M64" s="65" t="str">
        <f>R63</f>
        <v>0</v>
      </c>
      <c r="N64" s="66" t="str">
        <f>U63</f>
        <v>1</v>
      </c>
      <c r="O64" s="66" t="str">
        <f>V63</f>
        <v>1</v>
      </c>
      <c r="P64" s="66" t="str">
        <f>W63</f>
        <v>1</v>
      </c>
      <c r="Q64" s="66" t="str">
        <f>X63</f>
        <v>0</v>
      </c>
      <c r="R64" s="65" t="str">
        <f>AA63</f>
        <v>0</v>
      </c>
      <c r="S64" s="65" t="str">
        <f>AB63</f>
        <v>1</v>
      </c>
      <c r="T64" s="65" t="str">
        <f>AC63</f>
        <v>1</v>
      </c>
      <c r="U64" s="65" t="str">
        <f>AD63</f>
        <v>0</v>
      </c>
      <c r="V64" s="66" t="str">
        <f>AG63</f>
        <v>0</v>
      </c>
      <c r="W64" s="66" t="str">
        <f>AH63</f>
        <v>1</v>
      </c>
      <c r="X64" s="66" t="str">
        <f>AI63</f>
        <v>0</v>
      </c>
      <c r="Y64" s="66" t="str">
        <f>AJ63</f>
        <v>1</v>
      </c>
      <c r="Z64" s="65" t="str">
        <f>AM63</f>
        <v>0</v>
      </c>
      <c r="AA64" s="65" t="str">
        <f>AN63</f>
        <v>1</v>
      </c>
      <c r="AB64" s="65" t="str">
        <f>AO63</f>
        <v>1</v>
      </c>
      <c r="AC64" s="65" t="str">
        <f>AP63</f>
        <v>0</v>
      </c>
      <c r="AD64" s="66" t="str">
        <f>AS63</f>
        <v>0</v>
      </c>
      <c r="AE64" s="66" t="str">
        <f>AT63</f>
        <v>1</v>
      </c>
      <c r="AF64" s="66" t="str">
        <f>AU63</f>
        <v>0</v>
      </c>
      <c r="AG64" s="67" t="str">
        <f>AV63</f>
        <v>1</v>
      </c>
      <c r="AH64" s="412" t="s">
        <v>541</v>
      </c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4"/>
      <c r="AX64" s="2"/>
      <c r="AY64" s="2"/>
      <c r="AZ64" s="2"/>
      <c r="BA64" s="2"/>
      <c r="BB64" s="2"/>
      <c r="BC64" s="2"/>
      <c r="BD64" s="2"/>
      <c r="BE64" s="2"/>
    </row>
    <row r="65" spans="1:65" ht="18.75" thickBot="1">
      <c r="A65" s="62" t="s">
        <v>368</v>
      </c>
      <c r="B65" s="68" t="str">
        <f>HLOOKUP(B$4,$B$1:$AG$64,64,FALSE)</f>
        <v>0</v>
      </c>
      <c r="C65" s="69" t="str">
        <f t="shared" ref="C65:AG65" si="36">HLOOKUP(C$4,$B$1:$AG$64,64,FALSE)</f>
        <v>0</v>
      </c>
      <c r="D65" s="69" t="str">
        <f t="shared" si="36"/>
        <v>0</v>
      </c>
      <c r="E65" s="69" t="str">
        <f t="shared" si="36"/>
        <v>0</v>
      </c>
      <c r="F65" s="70" t="str">
        <f t="shared" si="36"/>
        <v>0</v>
      </c>
      <c r="G65" s="70" t="str">
        <f t="shared" si="36"/>
        <v>0</v>
      </c>
      <c r="H65" s="70" t="str">
        <f t="shared" si="36"/>
        <v>0</v>
      </c>
      <c r="I65" s="70" t="str">
        <f t="shared" si="36"/>
        <v>0</v>
      </c>
      <c r="J65" s="69" t="str">
        <f t="shared" si="36"/>
        <v>0</v>
      </c>
      <c r="K65" s="69" t="str">
        <f t="shared" si="36"/>
        <v>1</v>
      </c>
      <c r="L65" s="69" t="str">
        <f t="shared" si="36"/>
        <v>0</v>
      </c>
      <c r="M65" s="69" t="str">
        <f t="shared" si="36"/>
        <v>1</v>
      </c>
      <c r="N65" s="70" t="str">
        <f t="shared" si="36"/>
        <v>1</v>
      </c>
      <c r="O65" s="70" t="str">
        <f t="shared" si="36"/>
        <v>1</v>
      </c>
      <c r="P65" s="70" t="str">
        <f t="shared" si="36"/>
        <v>0</v>
      </c>
      <c r="Q65" s="70" t="str">
        <f t="shared" si="36"/>
        <v>0</v>
      </c>
      <c r="R65" s="69" t="str">
        <f t="shared" si="36"/>
        <v>1</v>
      </c>
      <c r="S65" s="69" t="str">
        <f t="shared" si="36"/>
        <v>0</v>
      </c>
      <c r="T65" s="69" t="str">
        <f t="shared" si="36"/>
        <v>1</v>
      </c>
      <c r="U65" s="69" t="str">
        <f t="shared" si="36"/>
        <v>1</v>
      </c>
      <c r="V65" s="70" t="str">
        <f t="shared" si="36"/>
        <v>1</v>
      </c>
      <c r="W65" s="70" t="str">
        <f t="shared" si="36"/>
        <v>1</v>
      </c>
      <c r="X65" s="70" t="str">
        <f t="shared" si="36"/>
        <v>0</v>
      </c>
      <c r="Y65" s="70" t="str">
        <f t="shared" si="36"/>
        <v>0</v>
      </c>
      <c r="Z65" s="69" t="str">
        <f t="shared" si="36"/>
        <v>1</v>
      </c>
      <c r="AA65" s="69" t="str">
        <f t="shared" si="36"/>
        <v>1</v>
      </c>
      <c r="AB65" s="69" t="str">
        <f t="shared" si="36"/>
        <v>1</v>
      </c>
      <c r="AC65" s="69" t="str">
        <f t="shared" si="36"/>
        <v>0</v>
      </c>
      <c r="AD65" s="70" t="str">
        <f t="shared" si="36"/>
        <v>1</v>
      </c>
      <c r="AE65" s="70" t="str">
        <f t="shared" si="36"/>
        <v>0</v>
      </c>
      <c r="AF65" s="70" t="str">
        <f t="shared" si="36"/>
        <v>1</v>
      </c>
      <c r="AG65" s="71" t="str">
        <f t="shared" si="36"/>
        <v>0</v>
      </c>
      <c r="AH65" s="415"/>
      <c r="AI65" s="416"/>
      <c r="AJ65" s="416"/>
      <c r="AK65" s="416"/>
      <c r="AL65" s="416"/>
      <c r="AM65" s="416"/>
      <c r="AN65" s="416"/>
      <c r="AO65" s="416"/>
      <c r="AP65" s="416"/>
      <c r="AQ65" s="416"/>
      <c r="AR65" s="416"/>
      <c r="AS65" s="416"/>
      <c r="AT65" s="416"/>
      <c r="AU65" s="416"/>
      <c r="AV65" s="416"/>
      <c r="AW65" s="417"/>
      <c r="AX65" s="409" t="s">
        <v>560</v>
      </c>
      <c r="AY65" s="410"/>
      <c r="AZ65" s="410"/>
      <c r="BA65" s="410"/>
      <c r="BB65" s="410"/>
      <c r="BC65" s="410"/>
      <c r="BD65" s="410"/>
      <c r="BE65" s="410"/>
      <c r="BF65" s="410"/>
      <c r="BG65" s="410"/>
      <c r="BH65" s="410"/>
      <c r="BI65" s="410"/>
      <c r="BJ65" s="410"/>
      <c r="BK65" s="410"/>
      <c r="BL65" s="410"/>
      <c r="BM65" s="411"/>
    </row>
    <row r="66" spans="1:65" ht="18.75" thickBot="1">
      <c r="A66" s="62" t="s">
        <v>416</v>
      </c>
      <c r="B66" s="72">
        <f>IF(B65+B51=1,1,0)</f>
        <v>0</v>
      </c>
      <c r="C66" s="70">
        <f t="shared" ref="C66:AG66" si="37">IF(C65+C51=1,1,0)</f>
        <v>0</v>
      </c>
      <c r="D66" s="70">
        <f t="shared" si="37"/>
        <v>0</v>
      </c>
      <c r="E66" s="70">
        <f t="shared" si="37"/>
        <v>1</v>
      </c>
      <c r="F66" s="69">
        <f t="shared" si="37"/>
        <v>1</v>
      </c>
      <c r="G66" s="69">
        <f t="shared" si="37"/>
        <v>0</v>
      </c>
      <c r="H66" s="69">
        <f t="shared" si="37"/>
        <v>0</v>
      </c>
      <c r="I66" s="69">
        <f t="shared" si="37"/>
        <v>1</v>
      </c>
      <c r="J66" s="70">
        <f t="shared" si="37"/>
        <v>1</v>
      </c>
      <c r="K66" s="70">
        <f t="shared" si="37"/>
        <v>0</v>
      </c>
      <c r="L66" s="70">
        <f t="shared" si="37"/>
        <v>0</v>
      </c>
      <c r="M66" s="70">
        <f t="shared" si="37"/>
        <v>1</v>
      </c>
      <c r="N66" s="69">
        <f t="shared" si="37"/>
        <v>1</v>
      </c>
      <c r="O66" s="69">
        <f t="shared" si="37"/>
        <v>1</v>
      </c>
      <c r="P66" s="69">
        <f t="shared" si="37"/>
        <v>1</v>
      </c>
      <c r="Q66" s="69">
        <f t="shared" si="37"/>
        <v>1</v>
      </c>
      <c r="R66" s="70">
        <f t="shared" si="37"/>
        <v>1</v>
      </c>
      <c r="S66" s="70">
        <f t="shared" si="37"/>
        <v>1</v>
      </c>
      <c r="T66" s="70">
        <f t="shared" si="37"/>
        <v>0</v>
      </c>
      <c r="U66" s="70">
        <f t="shared" si="37"/>
        <v>1</v>
      </c>
      <c r="V66" s="69">
        <f t="shared" si="37"/>
        <v>0</v>
      </c>
      <c r="W66" s="69">
        <f t="shared" si="37"/>
        <v>1</v>
      </c>
      <c r="X66" s="69">
        <f t="shared" si="37"/>
        <v>0</v>
      </c>
      <c r="Y66" s="69">
        <f t="shared" si="37"/>
        <v>0</v>
      </c>
      <c r="Z66" s="70">
        <f t="shared" si="37"/>
        <v>1</v>
      </c>
      <c r="AA66" s="70">
        <f t="shared" si="37"/>
        <v>0</v>
      </c>
      <c r="AB66" s="70">
        <f t="shared" si="37"/>
        <v>1</v>
      </c>
      <c r="AC66" s="70">
        <f t="shared" si="37"/>
        <v>0</v>
      </c>
      <c r="AD66" s="69">
        <f t="shared" si="37"/>
        <v>1</v>
      </c>
      <c r="AE66" s="69">
        <f t="shared" si="37"/>
        <v>1</v>
      </c>
      <c r="AF66" s="69">
        <f t="shared" si="37"/>
        <v>0</v>
      </c>
      <c r="AG66" s="73">
        <f t="shared" si="37"/>
        <v>0</v>
      </c>
      <c r="AH66" s="415"/>
      <c r="AI66" s="416"/>
      <c r="AJ66" s="416"/>
      <c r="AK66" s="416"/>
      <c r="AL66" s="416"/>
      <c r="AM66" s="416"/>
      <c r="AN66" s="416"/>
      <c r="AO66" s="416"/>
      <c r="AP66" s="416"/>
      <c r="AQ66" s="416"/>
      <c r="AR66" s="416"/>
      <c r="AS66" s="416"/>
      <c r="AT66" s="416"/>
      <c r="AU66" s="416"/>
      <c r="AV66" s="416"/>
      <c r="AW66" s="417"/>
      <c r="AX66" s="247">
        <f>VLOOKUP(CONCATENATE(B66,C66,D66,E66),LookUp!$AG$2:$AH$17,2,FALSE)</f>
        <v>1</v>
      </c>
      <c r="AY66" s="248">
        <f>VLOOKUP(CONCATENATE(F66,G66,H66,I66),LookUp!$AG$2:$AH$17,2,FALSE)</f>
        <v>9</v>
      </c>
      <c r="AZ66" s="248">
        <f>VLOOKUP(CONCATENATE(J66,K66,L66,M66),LookUp!$AG$2:$AH$17,2,FALSE)</f>
        <v>9</v>
      </c>
      <c r="BA66" s="248" t="str">
        <f>VLOOKUP(CONCATENATE(N66,O66,P66,Q66),LookUp!$AG$2:$AH$17,2,FALSE)</f>
        <v>F</v>
      </c>
      <c r="BB66" s="248" t="str">
        <f>VLOOKUP(CONCATENATE(R66,S66,T66,U66),LookUp!$AG$2:$AH$17,2,FALSE)</f>
        <v>D</v>
      </c>
      <c r="BC66" s="248">
        <f>VLOOKUP(CONCATENATE(V66,W66,X66,Y66),LookUp!$AG$2:$AH$17,2,FALSE)</f>
        <v>4</v>
      </c>
      <c r="BD66" s="248" t="str">
        <f>VLOOKUP(CONCATENATE(Z66,AA66,AB66,AC66),LookUp!$AG$2:$AH$17,2,FALSE)</f>
        <v>A</v>
      </c>
      <c r="BE66" s="248" t="str">
        <f>VLOOKUP(CONCATENATE(AD66,AE66,AF66,AG66),LookUp!$AG$2:$AH$17,2,FALSE)</f>
        <v>C</v>
      </c>
      <c r="BF66" s="248">
        <f>VLOOKUP(CONCATENATE(B59,C59,D59,E59),LookUp!$AG$2:$AH$17,2,FALSE)</f>
        <v>2</v>
      </c>
      <c r="BG66" s="248">
        <f>VLOOKUP(CONCATENATE(F59,G59,H59,I59),LookUp!$AG$2:$AH$17,2,FALSE)</f>
        <v>6</v>
      </c>
      <c r="BH66" s="248">
        <f>VLOOKUP(CONCATENATE(J59,K59,L59,M59),LookUp!$AG$2:$AH$17,2,FALSE)</f>
        <v>2</v>
      </c>
      <c r="BI66" s="248" t="str">
        <f>VLOOKUP(CONCATENATE(N59,O59,P59,Q59),LookUp!$AG$2:$AH$17,2,FALSE)</f>
        <v>B</v>
      </c>
      <c r="BJ66" s="248">
        <f>VLOOKUP(CONCATENATE(R59,S59,T59,U59),LookUp!$AG$2:$AH$17,2,FALSE)</f>
        <v>4</v>
      </c>
      <c r="BK66" s="248">
        <f>VLOOKUP(CONCATENATE(V59,W59,X59,Y59),LookUp!$AG$2:$AH$17,2,FALSE)</f>
        <v>3</v>
      </c>
      <c r="BL66" s="248" t="str">
        <f>VLOOKUP(CONCATENATE(Z59,AA59,AB59,AC59),LookUp!$AG$2:$AH$17,2,FALSE)</f>
        <v>D</v>
      </c>
      <c r="BM66" s="249" t="str">
        <f>VLOOKUP(CONCATENATE(AD59,AE59,AF59,AG59),LookUp!$AG$2:$AH$17,2,FALSE)</f>
        <v>E</v>
      </c>
    </row>
    <row r="67" spans="1:65" ht="18.75" thickBot="1">
      <c r="A67" s="63" t="s">
        <v>417</v>
      </c>
      <c r="B67" s="172">
        <f>B66</f>
        <v>0</v>
      </c>
      <c r="C67" s="171">
        <f t="shared" ref="C67:AG67" si="38">C66</f>
        <v>0</v>
      </c>
      <c r="D67" s="171">
        <f t="shared" si="38"/>
        <v>0</v>
      </c>
      <c r="E67" s="171">
        <f t="shared" si="38"/>
        <v>1</v>
      </c>
      <c r="F67" s="170">
        <f t="shared" si="38"/>
        <v>1</v>
      </c>
      <c r="G67" s="170">
        <f t="shared" si="38"/>
        <v>0</v>
      </c>
      <c r="H67" s="170">
        <f t="shared" si="38"/>
        <v>0</v>
      </c>
      <c r="I67" s="170">
        <f t="shared" si="38"/>
        <v>1</v>
      </c>
      <c r="J67" s="171">
        <f t="shared" si="38"/>
        <v>1</v>
      </c>
      <c r="K67" s="171">
        <f t="shared" si="38"/>
        <v>0</v>
      </c>
      <c r="L67" s="171">
        <f t="shared" si="38"/>
        <v>0</v>
      </c>
      <c r="M67" s="171">
        <f t="shared" si="38"/>
        <v>1</v>
      </c>
      <c r="N67" s="170">
        <f t="shared" si="38"/>
        <v>1</v>
      </c>
      <c r="O67" s="170">
        <f t="shared" si="38"/>
        <v>1</v>
      </c>
      <c r="P67" s="170">
        <f t="shared" si="38"/>
        <v>1</v>
      </c>
      <c r="Q67" s="170">
        <f t="shared" si="38"/>
        <v>1</v>
      </c>
      <c r="R67" s="171">
        <f t="shared" si="38"/>
        <v>1</v>
      </c>
      <c r="S67" s="171">
        <f t="shared" si="38"/>
        <v>1</v>
      </c>
      <c r="T67" s="171">
        <f t="shared" si="38"/>
        <v>0</v>
      </c>
      <c r="U67" s="171">
        <f t="shared" si="38"/>
        <v>1</v>
      </c>
      <c r="V67" s="170">
        <f t="shared" si="38"/>
        <v>0</v>
      </c>
      <c r="W67" s="170">
        <f t="shared" si="38"/>
        <v>1</v>
      </c>
      <c r="X67" s="170">
        <f t="shared" si="38"/>
        <v>0</v>
      </c>
      <c r="Y67" s="170">
        <f t="shared" si="38"/>
        <v>0</v>
      </c>
      <c r="Z67" s="171">
        <f t="shared" si="38"/>
        <v>1</v>
      </c>
      <c r="AA67" s="171">
        <f t="shared" si="38"/>
        <v>0</v>
      </c>
      <c r="AB67" s="171">
        <f t="shared" si="38"/>
        <v>1</v>
      </c>
      <c r="AC67" s="171">
        <f t="shared" si="38"/>
        <v>0</v>
      </c>
      <c r="AD67" s="170">
        <f t="shared" si="38"/>
        <v>1</v>
      </c>
      <c r="AE67" s="170">
        <f t="shared" si="38"/>
        <v>1</v>
      </c>
      <c r="AF67" s="170">
        <f t="shared" si="38"/>
        <v>0</v>
      </c>
      <c r="AG67" s="136">
        <f t="shared" si="38"/>
        <v>0</v>
      </c>
      <c r="AH67" s="418"/>
      <c r="AI67" s="419"/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2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418</v>
      </c>
      <c r="B68" s="64">
        <f>HLOOKUP(B$3,$B$1:$AW$66,66,FALSE)</f>
        <v>0</v>
      </c>
      <c r="C68" s="65">
        <f t="shared" ref="C68:AW68" si="39">HLOOKUP(C$3,$B$1:$AW$66,66,FALSE)</f>
        <v>0</v>
      </c>
      <c r="D68" s="65">
        <f t="shared" si="39"/>
        <v>0</v>
      </c>
      <c r="E68" s="65">
        <f t="shared" si="39"/>
        <v>0</v>
      </c>
      <c r="F68" s="66">
        <f t="shared" si="39"/>
        <v>1</v>
      </c>
      <c r="G68" s="66">
        <f t="shared" si="39"/>
        <v>1</v>
      </c>
      <c r="H68" s="66">
        <f t="shared" si="39"/>
        <v>1</v>
      </c>
      <c r="I68" s="66">
        <f t="shared" si="39"/>
        <v>1</v>
      </c>
      <c r="J68" s="65">
        <f t="shared" si="39"/>
        <v>0</v>
      </c>
      <c r="K68" s="65">
        <f t="shared" si="39"/>
        <v>0</v>
      </c>
      <c r="L68" s="65">
        <f t="shared" si="39"/>
        <v>1</v>
      </c>
      <c r="M68" s="65">
        <f t="shared" si="39"/>
        <v>1</v>
      </c>
      <c r="N68" s="66">
        <f t="shared" si="39"/>
        <v>1</v>
      </c>
      <c r="O68" s="66">
        <f t="shared" si="39"/>
        <v>1</v>
      </c>
      <c r="P68" s="66">
        <f t="shared" si="39"/>
        <v>0</v>
      </c>
      <c r="Q68" s="65">
        <f t="shared" si="39"/>
        <v>0</v>
      </c>
      <c r="R68" s="65">
        <f t="shared" si="39"/>
        <v>1</v>
      </c>
      <c r="S68" s="65">
        <f t="shared" si="39"/>
        <v>1</v>
      </c>
      <c r="T68" s="65">
        <f t="shared" si="39"/>
        <v>1</v>
      </c>
      <c r="U68" s="65">
        <f t="shared" si="39"/>
        <v>1</v>
      </c>
      <c r="V68" s="66">
        <f t="shared" si="39"/>
        <v>1</v>
      </c>
      <c r="W68" s="66">
        <f t="shared" si="39"/>
        <v>1</v>
      </c>
      <c r="X68" s="66">
        <f t="shared" si="39"/>
        <v>1</v>
      </c>
      <c r="Y68" s="66">
        <f t="shared" si="39"/>
        <v>1</v>
      </c>
      <c r="Z68" s="65">
        <f t="shared" si="39"/>
        <v>1</v>
      </c>
      <c r="AA68" s="65">
        <f t="shared" si="39"/>
        <v>1</v>
      </c>
      <c r="AB68" s="65">
        <f t="shared" si="39"/>
        <v>1</v>
      </c>
      <c r="AC68" s="65">
        <f t="shared" si="39"/>
        <v>0</v>
      </c>
      <c r="AD68" s="66">
        <f t="shared" si="39"/>
        <v>1</v>
      </c>
      <c r="AE68" s="66">
        <f t="shared" si="39"/>
        <v>0</v>
      </c>
      <c r="AF68" s="66">
        <f t="shared" si="39"/>
        <v>1</v>
      </c>
      <c r="AG68" s="66">
        <f t="shared" si="39"/>
        <v>0</v>
      </c>
      <c r="AH68" s="65">
        <f t="shared" si="39"/>
        <v>1</v>
      </c>
      <c r="AI68" s="65">
        <f t="shared" si="39"/>
        <v>0</v>
      </c>
      <c r="AJ68" s="65">
        <f t="shared" si="39"/>
        <v>0</v>
      </c>
      <c r="AK68" s="65">
        <f t="shared" si="39"/>
        <v>1</v>
      </c>
      <c r="AL68" s="66">
        <f t="shared" si="39"/>
        <v>0</v>
      </c>
      <c r="AM68" s="66">
        <f t="shared" si="39"/>
        <v>1</v>
      </c>
      <c r="AN68" s="66">
        <f t="shared" si="39"/>
        <v>0</v>
      </c>
      <c r="AO68" s="65">
        <f t="shared" si="39"/>
        <v>1</v>
      </c>
      <c r="AP68" s="65">
        <f t="shared" si="39"/>
        <v>0</v>
      </c>
      <c r="AQ68" s="65">
        <f t="shared" si="39"/>
        <v>1</v>
      </c>
      <c r="AR68" s="65">
        <f t="shared" si="39"/>
        <v>0</v>
      </c>
      <c r="AS68" s="65">
        <f t="shared" si="39"/>
        <v>1</v>
      </c>
      <c r="AT68" s="66">
        <f t="shared" si="39"/>
        <v>1</v>
      </c>
      <c r="AU68" s="66">
        <f t="shared" si="39"/>
        <v>0</v>
      </c>
      <c r="AV68" s="66">
        <f t="shared" si="39"/>
        <v>0</v>
      </c>
      <c r="AW68" s="67">
        <f t="shared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470</v>
      </c>
      <c r="B69" s="68" t="str">
        <f>'Key1'!B82</f>
        <v>0</v>
      </c>
      <c r="C69" s="69" t="str">
        <f>'Key1'!C82</f>
        <v>0</v>
      </c>
      <c r="D69" s="69" t="str">
        <f>'Key1'!D82</f>
        <v>1</v>
      </c>
      <c r="E69" s="69" t="str">
        <f>'Key1'!E82</f>
        <v>1</v>
      </c>
      <c r="F69" s="70" t="str">
        <f>'Key1'!F82</f>
        <v>0</v>
      </c>
      <c r="G69" s="70" t="str">
        <f>'Key1'!G82</f>
        <v>1</v>
      </c>
      <c r="H69" s="70" t="str">
        <f>'Key1'!H82</f>
        <v>0</v>
      </c>
      <c r="I69" s="70" t="str">
        <f>'Key1'!I82</f>
        <v>0</v>
      </c>
      <c r="J69" s="69" t="str">
        <f>'Key1'!J82</f>
        <v>1</v>
      </c>
      <c r="K69" s="69" t="str">
        <f>'Key1'!K82</f>
        <v>1</v>
      </c>
      <c r="L69" s="69" t="str">
        <f>'Key1'!L82</f>
        <v>1</v>
      </c>
      <c r="M69" s="70" t="str">
        <f>'Key1'!M82</f>
        <v>1</v>
      </c>
      <c r="N69" s="70" t="str">
        <f>'Key1'!N82</f>
        <v>1</v>
      </c>
      <c r="O69" s="70" t="str">
        <f>'Key1'!O82</f>
        <v>0</v>
      </c>
      <c r="P69" s="70" t="str">
        <f>'Key1'!P82</f>
        <v>0</v>
      </c>
      <c r="Q69" s="70" t="str">
        <f>'Key1'!Q82</f>
        <v>0</v>
      </c>
      <c r="R69" s="69" t="str">
        <f>'Key1'!R82</f>
        <v>0</v>
      </c>
      <c r="S69" s="69" t="str">
        <f>'Key1'!S82</f>
        <v>0</v>
      </c>
      <c r="T69" s="69" t="str">
        <f>'Key1'!T82</f>
        <v>1</v>
      </c>
      <c r="U69" s="69" t="str">
        <f>'Key1'!U82</f>
        <v>0</v>
      </c>
      <c r="V69" s="70" t="str">
        <f>'Key1'!V82</f>
        <v>0</v>
      </c>
      <c r="W69" s="70" t="str">
        <f>'Key1'!W82</f>
        <v>0</v>
      </c>
      <c r="X69" s="70" t="str">
        <f>'Key1'!X82</f>
        <v>1</v>
      </c>
      <c r="Y69" s="70" t="str">
        <f>'Key1'!Y82</f>
        <v>0</v>
      </c>
      <c r="Z69" s="69" t="str">
        <f>'Key1'!Z82</f>
        <v>1</v>
      </c>
      <c r="AA69" s="69" t="str">
        <f>'Key1'!AA82</f>
        <v>1</v>
      </c>
      <c r="AB69" s="69" t="str">
        <f>'Key1'!AB82</f>
        <v>1</v>
      </c>
      <c r="AC69" s="69" t="str">
        <f>'Key1'!AC82</f>
        <v>1</v>
      </c>
      <c r="AD69" s="70" t="str">
        <f>'Key1'!AD82</f>
        <v>0</v>
      </c>
      <c r="AE69" s="70" t="str">
        <f>'Key1'!AE82</f>
        <v>0</v>
      </c>
      <c r="AF69" s="70" t="str">
        <f>'Key1'!AF82</f>
        <v>0</v>
      </c>
      <c r="AG69" s="70" t="str">
        <f>'Key1'!AG82</f>
        <v>0</v>
      </c>
      <c r="AH69" s="69" t="str">
        <f>'Key1'!AH82</f>
        <v>1</v>
      </c>
      <c r="AI69" s="69" t="str">
        <f>'Key1'!AI82</f>
        <v>1</v>
      </c>
      <c r="AJ69" s="69" t="str">
        <f>'Key1'!AJ82</f>
        <v>0</v>
      </c>
      <c r="AK69" s="70" t="str">
        <f>'Key1'!AK82</f>
        <v>0</v>
      </c>
      <c r="AL69" s="70" t="str">
        <f>'Key1'!AL82</f>
        <v>0</v>
      </c>
      <c r="AM69" s="70" t="str">
        <f>'Key1'!AM82</f>
        <v>1</v>
      </c>
      <c r="AN69" s="70" t="str">
        <f>'Key1'!AN82</f>
        <v>1</v>
      </c>
      <c r="AO69" s="70" t="str">
        <f>'Key1'!AO82</f>
        <v>0</v>
      </c>
      <c r="AP69" s="69" t="str">
        <f>'Key1'!AP82</f>
        <v>0</v>
      </c>
      <c r="AQ69" s="69" t="str">
        <f>'Key1'!AQ82</f>
        <v>1</v>
      </c>
      <c r="AR69" s="69" t="str">
        <f>'Key1'!AR82</f>
        <v>1</v>
      </c>
      <c r="AS69" s="69" t="str">
        <f>'Key1'!AS82</f>
        <v>0</v>
      </c>
      <c r="AT69" s="70" t="str">
        <f>'Key1'!AT82</f>
        <v>1</v>
      </c>
      <c r="AU69" s="70" t="str">
        <f>'Key1'!AU82</f>
        <v>1</v>
      </c>
      <c r="AV69" s="70" t="str">
        <f>'Key1'!AV82</f>
        <v>0</v>
      </c>
      <c r="AW69" s="71" t="str">
        <f>'Key1'!AW82</f>
        <v>1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419</v>
      </c>
      <c r="B70" s="137">
        <f>IF(B68+B69=1,1,0)</f>
        <v>0</v>
      </c>
      <c r="C70" s="50">
        <f t="shared" ref="C70:AW70" si="40">IF(C68+C69=1,1,0)</f>
        <v>0</v>
      </c>
      <c r="D70" s="50">
        <f t="shared" si="40"/>
        <v>1</v>
      </c>
      <c r="E70" s="50">
        <f t="shared" si="40"/>
        <v>1</v>
      </c>
      <c r="F70" s="49">
        <f t="shared" si="40"/>
        <v>1</v>
      </c>
      <c r="G70" s="49">
        <f t="shared" si="40"/>
        <v>0</v>
      </c>
      <c r="H70" s="49">
        <f t="shared" si="40"/>
        <v>1</v>
      </c>
      <c r="I70" s="49">
        <f t="shared" si="40"/>
        <v>1</v>
      </c>
      <c r="J70" s="50">
        <f t="shared" si="40"/>
        <v>1</v>
      </c>
      <c r="K70" s="50">
        <f t="shared" si="40"/>
        <v>1</v>
      </c>
      <c r="L70" s="50">
        <f t="shared" si="40"/>
        <v>0</v>
      </c>
      <c r="M70" s="50">
        <f t="shared" si="40"/>
        <v>0</v>
      </c>
      <c r="N70" s="49">
        <f t="shared" si="40"/>
        <v>0</v>
      </c>
      <c r="O70" s="49">
        <f t="shared" si="40"/>
        <v>1</v>
      </c>
      <c r="P70" s="49">
        <f t="shared" si="40"/>
        <v>0</v>
      </c>
      <c r="Q70" s="50">
        <f t="shared" si="40"/>
        <v>0</v>
      </c>
      <c r="R70" s="50">
        <f t="shared" si="40"/>
        <v>1</v>
      </c>
      <c r="S70" s="50">
        <f t="shared" si="40"/>
        <v>1</v>
      </c>
      <c r="T70" s="50">
        <f t="shared" si="40"/>
        <v>0</v>
      </c>
      <c r="U70" s="50">
        <f t="shared" si="40"/>
        <v>1</v>
      </c>
      <c r="V70" s="49">
        <f t="shared" si="40"/>
        <v>1</v>
      </c>
      <c r="W70" s="49">
        <f t="shared" si="40"/>
        <v>1</v>
      </c>
      <c r="X70" s="49">
        <f t="shared" si="40"/>
        <v>0</v>
      </c>
      <c r="Y70" s="49">
        <f t="shared" si="40"/>
        <v>1</v>
      </c>
      <c r="Z70" s="50">
        <f t="shared" si="40"/>
        <v>0</v>
      </c>
      <c r="AA70" s="50">
        <f t="shared" si="40"/>
        <v>0</v>
      </c>
      <c r="AB70" s="50">
        <f t="shared" si="40"/>
        <v>0</v>
      </c>
      <c r="AC70" s="50">
        <f t="shared" si="40"/>
        <v>1</v>
      </c>
      <c r="AD70" s="49">
        <f t="shared" si="40"/>
        <v>1</v>
      </c>
      <c r="AE70" s="49">
        <f t="shared" si="40"/>
        <v>0</v>
      </c>
      <c r="AF70" s="49">
        <f t="shared" si="40"/>
        <v>1</v>
      </c>
      <c r="AG70" s="49">
        <f t="shared" si="40"/>
        <v>0</v>
      </c>
      <c r="AH70" s="50">
        <f t="shared" si="40"/>
        <v>0</v>
      </c>
      <c r="AI70" s="50">
        <f t="shared" si="40"/>
        <v>1</v>
      </c>
      <c r="AJ70" s="50">
        <f t="shared" si="40"/>
        <v>0</v>
      </c>
      <c r="AK70" s="50">
        <f t="shared" si="40"/>
        <v>1</v>
      </c>
      <c r="AL70" s="49">
        <f t="shared" si="40"/>
        <v>0</v>
      </c>
      <c r="AM70" s="49">
        <f t="shared" si="40"/>
        <v>0</v>
      </c>
      <c r="AN70" s="49">
        <f t="shared" si="40"/>
        <v>1</v>
      </c>
      <c r="AO70" s="50">
        <f t="shared" si="40"/>
        <v>1</v>
      </c>
      <c r="AP70" s="50">
        <f t="shared" si="40"/>
        <v>0</v>
      </c>
      <c r="AQ70" s="50">
        <f t="shared" si="40"/>
        <v>0</v>
      </c>
      <c r="AR70" s="50">
        <f t="shared" si="40"/>
        <v>1</v>
      </c>
      <c r="AS70" s="50">
        <f t="shared" si="40"/>
        <v>1</v>
      </c>
      <c r="AT70" s="49">
        <f t="shared" si="40"/>
        <v>0</v>
      </c>
      <c r="AU70" s="49">
        <f t="shared" si="40"/>
        <v>1</v>
      </c>
      <c r="AV70" s="49">
        <f t="shared" si="40"/>
        <v>0</v>
      </c>
      <c r="AW70" s="173">
        <f t="shared" si="40"/>
        <v>1</v>
      </c>
      <c r="AX70" s="2"/>
      <c r="AY70" s="2"/>
      <c r="AZ70" s="2"/>
      <c r="BA70" s="12"/>
      <c r="BB70" s="12"/>
      <c r="BC70" s="12"/>
      <c r="BD70" s="12"/>
      <c r="BE70" s="12"/>
    </row>
    <row r="71" spans="1:65" ht="19.5" thickBot="1">
      <c r="A71" s="430" t="s">
        <v>389</v>
      </c>
      <c r="B71" s="130" t="s">
        <v>379</v>
      </c>
      <c r="C71" s="51" t="str">
        <f>LEFT(VLOOKUP(G71,LookUp!$T$2:$U$17,2,FALSE),1)</f>
        <v>1</v>
      </c>
      <c r="D71" s="51" t="str">
        <f>MID(VLOOKUP(G71,LookUp!$T$2:$U$17,2,FALSE),2,1)</f>
        <v>0</v>
      </c>
      <c r="E71" s="51" t="str">
        <f>MID(VLOOKUP(G71,LookUp!$T$2:$U$17,2,FALSE),3,1)</f>
        <v>0</v>
      </c>
      <c r="F71" s="51" t="str">
        <f>RIGHT(VLOOKUP(G71,LookUp!$T$2:$U$17,2,FALSE),1)</f>
        <v>0</v>
      </c>
      <c r="G71" s="53">
        <f>VLOOKUP(CONCATENATE(B70,C70,D70,E70,F70,G70),LookUp!$W$2:$AE$65,2,FALSE)</f>
        <v>8</v>
      </c>
      <c r="H71" s="130" t="s">
        <v>380</v>
      </c>
      <c r="I71" s="51" t="str">
        <f>LEFT(VLOOKUP(M71,LookUp!$T$2:$U$17,2,FALSE),1)</f>
        <v>0</v>
      </c>
      <c r="J71" s="51" t="str">
        <f>MID(VLOOKUP(M71,LookUp!$T$2:$U$17,2,FALSE),2,1)</f>
        <v>0</v>
      </c>
      <c r="K71" s="51" t="str">
        <f>MID(VLOOKUP(M71,LookUp!$T$2:$U$17,2,FALSE),3,1)</f>
        <v>1</v>
      </c>
      <c r="L71" s="51" t="str">
        <f>RIGHT(VLOOKUP(M71,LookUp!$T$2:$U$17,2,FALSE),1)</f>
        <v>0</v>
      </c>
      <c r="M71" s="53">
        <f>VLOOKUP(CONCATENATE(H70,I70,J70,K70,L70,M70),LookUp!$W$2:$AE$65,3,FALSE)</f>
        <v>2</v>
      </c>
      <c r="N71" s="130" t="s">
        <v>381</v>
      </c>
      <c r="O71" s="51" t="str">
        <f>LEFT(VLOOKUP(S71,LookUp!$T$2:$U$17,2,FALSE),1)</f>
        <v>1</v>
      </c>
      <c r="P71" s="51" t="str">
        <f>MID(VLOOKUP(S71,LookUp!$T$2:$U$17,2,FALSE),2,1)</f>
        <v>0</v>
      </c>
      <c r="Q71" s="51" t="str">
        <f>MID(VLOOKUP(S71,LookUp!$T$2:$U$17,2,FALSE),3,1)</f>
        <v>0</v>
      </c>
      <c r="R71" s="51" t="str">
        <f>RIGHT(VLOOKUP(S71,LookUp!$T$2:$U$17,2,FALSE),1)</f>
        <v>0</v>
      </c>
      <c r="S71" s="53">
        <f>VLOOKUP(CONCATENATE(N70,O70,P70,Q70,R70,S70),LookUp!$W$2:$AE$65,4,FALSE)</f>
        <v>8</v>
      </c>
      <c r="T71" s="130" t="s">
        <v>382</v>
      </c>
      <c r="U71" s="51" t="str">
        <f>LEFT(VLOOKUP(Y71,LookUp!$T$2:$U$17,2,FALSE),1)</f>
        <v>1</v>
      </c>
      <c r="V71" s="51" t="str">
        <f>MID(VLOOKUP(Y71,LookUp!$T$2:$U$17,2,FALSE),2,1)</f>
        <v>1</v>
      </c>
      <c r="W71" s="51" t="str">
        <f>MID(VLOOKUP(Y71,LookUp!$T$2:$U$17,2,FALSE),3,1)</f>
        <v>1</v>
      </c>
      <c r="X71" s="51" t="str">
        <f>RIGHT(VLOOKUP(Y71,LookUp!$T$2:$U$17,2,FALSE),1)</f>
        <v>0</v>
      </c>
      <c r="Y71" s="53">
        <f>VLOOKUP(CONCATENATE(T70,U70,V70,W70,X70,Y70),LookUp!$W$2:$AE$65,5,FALSE)</f>
        <v>14</v>
      </c>
      <c r="Z71" s="130" t="s">
        <v>383</v>
      </c>
      <c r="AA71" s="51" t="str">
        <f>LEFT(VLOOKUP(AE71,LookUp!$T$2:$U$17,2,FALSE),1)</f>
        <v>0</v>
      </c>
      <c r="AB71" s="51" t="str">
        <f>MID(VLOOKUP(AE71,LookUp!$T$2:$U$17,2,FALSE),2,1)</f>
        <v>0</v>
      </c>
      <c r="AC71" s="51" t="str">
        <f>MID(VLOOKUP(AE71,LookUp!$T$2:$U$17,2,FALSE),3,1)</f>
        <v>0</v>
      </c>
      <c r="AD71" s="51" t="str">
        <f>RIGHT(VLOOKUP(AE71,LookUp!$T$2:$U$17,2,FALSE),1)</f>
        <v>1</v>
      </c>
      <c r="AE71" s="53">
        <f>VLOOKUP(CONCATENATE(Z70,AA70,AB70,AC70,AD70,AE70),LookUp!$W$2:$AE$65,6,FALSE)</f>
        <v>1</v>
      </c>
      <c r="AF71" s="130" t="s">
        <v>384</v>
      </c>
      <c r="AG71" s="51" t="str">
        <f>LEFT(VLOOKUP(AK71,LookUp!$T$2:$U$17,2,FALSE),1)</f>
        <v>0</v>
      </c>
      <c r="AH71" s="131" t="str">
        <f>MID(VLOOKUP(AK71,LookUp!$T$2:$U$17,2,FALSE),2,1)</f>
        <v>0</v>
      </c>
      <c r="AI71" s="131" t="str">
        <f>MID(VLOOKUP(AK71,LookUp!$T$2:$U$17,2,FALSE),3,1)</f>
        <v>1</v>
      </c>
      <c r="AJ71" s="131" t="str">
        <f>RIGHT(VLOOKUP(AK71,LookUp!$T$2:$U$17,2,FALSE),1)</f>
        <v>0</v>
      </c>
      <c r="AK71" s="132">
        <f>VLOOKUP(CONCATENATE(AF70,AG70,AH70,AI70,AJ70,AK70),LookUp!$W$2:$AE$65,7,FALSE)</f>
        <v>2</v>
      </c>
      <c r="AL71" s="130" t="s">
        <v>385</v>
      </c>
      <c r="AM71" s="131" t="str">
        <f>LEFT(VLOOKUP(AQ71,LookUp!$T$2:$U$17,2,FALSE),1)</f>
        <v>1</v>
      </c>
      <c r="AN71" s="131" t="str">
        <f>MID(VLOOKUP(AQ71,LookUp!$T$2:$U$17,2,FALSE),2,1)</f>
        <v>0</v>
      </c>
      <c r="AO71" s="131" t="str">
        <f>MID(VLOOKUP(AQ71,LookUp!$T$2:$U$17,2,FALSE),3,1)</f>
        <v>0</v>
      </c>
      <c r="AP71" s="131" t="str">
        <f>RIGHT(VLOOKUP(AQ71,LookUp!$T$2:$U$17,2,FALSE),1)</f>
        <v>0</v>
      </c>
      <c r="AQ71" s="132">
        <f>VLOOKUP(CONCATENATE(AL70,AM70,AN70,AO70,AP70,AQ70),LookUp!$W$2:$AE$65,8,FALSE)</f>
        <v>8</v>
      </c>
      <c r="AR71" s="130" t="s">
        <v>386</v>
      </c>
      <c r="AS71" s="131" t="str">
        <f>LEFT(VLOOKUP(AW71,LookUp!$T$2:$U$17,2,FALSE),1)</f>
        <v>1</v>
      </c>
      <c r="AT71" s="131" t="str">
        <f>MID(VLOOKUP(AW71,LookUp!$T$2:$U$17,2,FALSE),2,1)</f>
        <v>0</v>
      </c>
      <c r="AU71" s="131" t="str">
        <f>MID(VLOOKUP(AW71,LookUp!$T$2:$U$17,2,FALSE),3,1)</f>
        <v>0</v>
      </c>
      <c r="AV71" s="131" t="str">
        <f>RIGHT(VLOOKUP(AW71,LookUp!$T$2:$U$17,2,FALSE),1)</f>
        <v>1</v>
      </c>
      <c r="AW71" s="132">
        <f>VLOOKUP(CONCATENATE(AR70,AS70,AT70,AU70,AV70,AW70),LookUp!$W$2:$AE$65,9,FALSE)</f>
        <v>9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430"/>
      <c r="B72" s="64" t="str">
        <f>C71</f>
        <v>1</v>
      </c>
      <c r="C72" s="65" t="str">
        <f>D71</f>
        <v>0</v>
      </c>
      <c r="D72" s="65" t="str">
        <f>E71</f>
        <v>0</v>
      </c>
      <c r="E72" s="65" t="str">
        <f>F71</f>
        <v>0</v>
      </c>
      <c r="F72" s="66" t="str">
        <f>I71</f>
        <v>0</v>
      </c>
      <c r="G72" s="66" t="str">
        <f>J71</f>
        <v>0</v>
      </c>
      <c r="H72" s="66" t="str">
        <f>K71</f>
        <v>1</v>
      </c>
      <c r="I72" s="66" t="str">
        <f>L71</f>
        <v>0</v>
      </c>
      <c r="J72" s="65" t="str">
        <f>O71</f>
        <v>1</v>
      </c>
      <c r="K72" s="65" t="str">
        <f>P71</f>
        <v>0</v>
      </c>
      <c r="L72" s="65" t="str">
        <f>Q71</f>
        <v>0</v>
      </c>
      <c r="M72" s="65" t="str">
        <f>R71</f>
        <v>0</v>
      </c>
      <c r="N72" s="66" t="str">
        <f>U71</f>
        <v>1</v>
      </c>
      <c r="O72" s="66" t="str">
        <f>V71</f>
        <v>1</v>
      </c>
      <c r="P72" s="66" t="str">
        <f>W71</f>
        <v>1</v>
      </c>
      <c r="Q72" s="66" t="str">
        <f>X71</f>
        <v>0</v>
      </c>
      <c r="R72" s="65" t="str">
        <f>AA71</f>
        <v>0</v>
      </c>
      <c r="S72" s="65" t="str">
        <f>AB71</f>
        <v>0</v>
      </c>
      <c r="T72" s="65" t="str">
        <f>AC71</f>
        <v>0</v>
      </c>
      <c r="U72" s="65" t="str">
        <f>AD71</f>
        <v>1</v>
      </c>
      <c r="V72" s="66" t="str">
        <f>AG71</f>
        <v>0</v>
      </c>
      <c r="W72" s="66" t="str">
        <f>AH71</f>
        <v>0</v>
      </c>
      <c r="X72" s="66" t="str">
        <f>AI71</f>
        <v>1</v>
      </c>
      <c r="Y72" s="66" t="str">
        <f>AJ71</f>
        <v>0</v>
      </c>
      <c r="Z72" s="65" t="str">
        <f>AM71</f>
        <v>1</v>
      </c>
      <c r="AA72" s="65" t="str">
        <f>AN71</f>
        <v>0</v>
      </c>
      <c r="AB72" s="65" t="str">
        <f>AO71</f>
        <v>0</v>
      </c>
      <c r="AC72" s="65" t="str">
        <f>AP71</f>
        <v>0</v>
      </c>
      <c r="AD72" s="66" t="str">
        <f>AS71</f>
        <v>1</v>
      </c>
      <c r="AE72" s="66" t="str">
        <f>AT71</f>
        <v>0</v>
      </c>
      <c r="AF72" s="66" t="str">
        <f>AU71</f>
        <v>0</v>
      </c>
      <c r="AG72" s="67" t="str">
        <f>AV71</f>
        <v>1</v>
      </c>
      <c r="AH72" s="432" t="s">
        <v>542</v>
      </c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4"/>
      <c r="AX72" s="2"/>
      <c r="AY72" s="2"/>
      <c r="AZ72" s="2"/>
      <c r="BA72" s="2"/>
      <c r="BB72" s="2"/>
      <c r="BC72" s="2"/>
      <c r="BD72" s="2"/>
      <c r="BE72" s="2"/>
    </row>
    <row r="73" spans="1:65" ht="18.75" thickBot="1">
      <c r="A73" s="58" t="s">
        <v>390</v>
      </c>
      <c r="B73" s="68" t="str">
        <f>HLOOKUP(B$4,$B$1:$AG$72,72,FALSE)</f>
        <v>0</v>
      </c>
      <c r="C73" s="69" t="str">
        <f t="shared" ref="C73:AG73" si="41">HLOOKUP(C$4,$B$1:$AG$72,72,FALSE)</f>
        <v>1</v>
      </c>
      <c r="D73" s="69" t="str">
        <f t="shared" si="41"/>
        <v>1</v>
      </c>
      <c r="E73" s="69" t="str">
        <f t="shared" si="41"/>
        <v>0</v>
      </c>
      <c r="F73" s="70" t="str">
        <f t="shared" si="41"/>
        <v>1</v>
      </c>
      <c r="G73" s="70" t="str">
        <f t="shared" si="41"/>
        <v>0</v>
      </c>
      <c r="H73" s="70" t="str">
        <f t="shared" si="41"/>
        <v>0</v>
      </c>
      <c r="I73" s="70" t="str">
        <f t="shared" si="41"/>
        <v>0</v>
      </c>
      <c r="J73" s="69" t="str">
        <f t="shared" si="41"/>
        <v>1</v>
      </c>
      <c r="K73" s="69" t="str">
        <f t="shared" si="41"/>
        <v>1</v>
      </c>
      <c r="L73" s="69" t="str">
        <f t="shared" si="41"/>
        <v>1</v>
      </c>
      <c r="M73" s="69" t="str">
        <f t="shared" si="41"/>
        <v>0</v>
      </c>
      <c r="N73" s="70" t="str">
        <f t="shared" si="41"/>
        <v>0</v>
      </c>
      <c r="O73" s="70" t="str">
        <f t="shared" si="41"/>
        <v>0</v>
      </c>
      <c r="P73" s="70" t="str">
        <f t="shared" si="41"/>
        <v>0</v>
      </c>
      <c r="Q73" s="70" t="str">
        <f t="shared" si="41"/>
        <v>0</v>
      </c>
      <c r="R73" s="69" t="str">
        <f t="shared" si="41"/>
        <v>0</v>
      </c>
      <c r="S73" s="69" t="str">
        <f t="shared" si="41"/>
        <v>0</v>
      </c>
      <c r="T73" s="69" t="str">
        <f t="shared" si="41"/>
        <v>0</v>
      </c>
      <c r="U73" s="69" t="str">
        <f t="shared" si="41"/>
        <v>1</v>
      </c>
      <c r="V73" s="70" t="str">
        <f t="shared" si="41"/>
        <v>1</v>
      </c>
      <c r="W73" s="70" t="str">
        <f t="shared" si="41"/>
        <v>0</v>
      </c>
      <c r="X73" s="70" t="str">
        <f t="shared" si="41"/>
        <v>0</v>
      </c>
      <c r="Y73" s="70" t="str">
        <f t="shared" si="41"/>
        <v>1</v>
      </c>
      <c r="Z73" s="69" t="str">
        <f t="shared" si="41"/>
        <v>0</v>
      </c>
      <c r="AA73" s="69" t="str">
        <f t="shared" si="41"/>
        <v>1</v>
      </c>
      <c r="AB73" s="69" t="str">
        <f t="shared" si="41"/>
        <v>0</v>
      </c>
      <c r="AC73" s="69" t="str">
        <f t="shared" si="41"/>
        <v>0</v>
      </c>
      <c r="AD73" s="70" t="str">
        <f t="shared" si="41"/>
        <v>0</v>
      </c>
      <c r="AE73" s="70" t="str">
        <f t="shared" si="41"/>
        <v>0</v>
      </c>
      <c r="AF73" s="70" t="str">
        <f t="shared" si="41"/>
        <v>0</v>
      </c>
      <c r="AG73" s="71" t="str">
        <f t="shared" si="41"/>
        <v>1</v>
      </c>
      <c r="AH73" s="435"/>
      <c r="AI73" s="436"/>
      <c r="AJ73" s="436"/>
      <c r="AK73" s="436"/>
      <c r="AL73" s="436"/>
      <c r="AM73" s="436"/>
      <c r="AN73" s="436"/>
      <c r="AO73" s="436"/>
      <c r="AP73" s="436"/>
      <c r="AQ73" s="436"/>
      <c r="AR73" s="436"/>
      <c r="AS73" s="436"/>
      <c r="AT73" s="436"/>
      <c r="AU73" s="436"/>
      <c r="AV73" s="436"/>
      <c r="AW73" s="437"/>
      <c r="AX73" s="409" t="s">
        <v>561</v>
      </c>
      <c r="AY73" s="410"/>
      <c r="AZ73" s="410"/>
      <c r="BA73" s="410"/>
      <c r="BB73" s="410"/>
      <c r="BC73" s="410"/>
      <c r="BD73" s="410"/>
      <c r="BE73" s="410"/>
      <c r="BF73" s="410"/>
      <c r="BG73" s="410"/>
      <c r="BH73" s="410"/>
      <c r="BI73" s="410"/>
      <c r="BJ73" s="410"/>
      <c r="BK73" s="410"/>
      <c r="BL73" s="410"/>
      <c r="BM73" s="411"/>
    </row>
    <row r="74" spans="1:65" ht="18.75" thickBot="1">
      <c r="A74" s="58" t="s">
        <v>420</v>
      </c>
      <c r="B74" s="72">
        <f>IF(B73+B59=1,1,0)</f>
        <v>0</v>
      </c>
      <c r="C74" s="70">
        <f t="shared" ref="C74:AG74" si="42">IF(C73+C59=1,1,0)</f>
        <v>1</v>
      </c>
      <c r="D74" s="70">
        <f t="shared" si="42"/>
        <v>0</v>
      </c>
      <c r="E74" s="70">
        <f t="shared" si="42"/>
        <v>0</v>
      </c>
      <c r="F74" s="69">
        <f t="shared" si="42"/>
        <v>1</v>
      </c>
      <c r="G74" s="69">
        <f t="shared" si="42"/>
        <v>1</v>
      </c>
      <c r="H74" s="69">
        <f t="shared" si="42"/>
        <v>1</v>
      </c>
      <c r="I74" s="69">
        <f t="shared" si="42"/>
        <v>0</v>
      </c>
      <c r="J74" s="70">
        <f t="shared" si="42"/>
        <v>1</v>
      </c>
      <c r="K74" s="70">
        <f t="shared" si="42"/>
        <v>1</v>
      </c>
      <c r="L74" s="70">
        <f t="shared" si="42"/>
        <v>0</v>
      </c>
      <c r="M74" s="70">
        <f t="shared" si="42"/>
        <v>0</v>
      </c>
      <c r="N74" s="69">
        <f t="shared" si="42"/>
        <v>1</v>
      </c>
      <c r="O74" s="69">
        <f t="shared" si="42"/>
        <v>0</v>
      </c>
      <c r="P74" s="69">
        <f t="shared" si="42"/>
        <v>1</v>
      </c>
      <c r="Q74" s="69">
        <f t="shared" si="42"/>
        <v>1</v>
      </c>
      <c r="R74" s="70">
        <f t="shared" si="42"/>
        <v>0</v>
      </c>
      <c r="S74" s="70">
        <f t="shared" si="42"/>
        <v>1</v>
      </c>
      <c r="T74" s="70">
        <f t="shared" si="42"/>
        <v>0</v>
      </c>
      <c r="U74" s="70">
        <f t="shared" si="42"/>
        <v>1</v>
      </c>
      <c r="V74" s="69">
        <f t="shared" si="42"/>
        <v>1</v>
      </c>
      <c r="W74" s="69">
        <f t="shared" si="42"/>
        <v>0</v>
      </c>
      <c r="X74" s="69">
        <f t="shared" si="42"/>
        <v>1</v>
      </c>
      <c r="Y74" s="69">
        <f t="shared" si="42"/>
        <v>0</v>
      </c>
      <c r="Z74" s="70">
        <f t="shared" si="42"/>
        <v>1</v>
      </c>
      <c r="AA74" s="70">
        <f t="shared" si="42"/>
        <v>0</v>
      </c>
      <c r="AB74" s="70">
        <f t="shared" si="42"/>
        <v>0</v>
      </c>
      <c r="AC74" s="70">
        <f t="shared" si="42"/>
        <v>1</v>
      </c>
      <c r="AD74" s="69">
        <f t="shared" si="42"/>
        <v>1</v>
      </c>
      <c r="AE74" s="69">
        <f t="shared" si="42"/>
        <v>1</v>
      </c>
      <c r="AF74" s="69">
        <f t="shared" si="42"/>
        <v>1</v>
      </c>
      <c r="AG74" s="73">
        <f t="shared" si="42"/>
        <v>1</v>
      </c>
      <c r="AH74" s="435"/>
      <c r="AI74" s="436"/>
      <c r="AJ74" s="436"/>
      <c r="AK74" s="436"/>
      <c r="AL74" s="436"/>
      <c r="AM74" s="436"/>
      <c r="AN74" s="436"/>
      <c r="AO74" s="436"/>
      <c r="AP74" s="436"/>
      <c r="AQ74" s="436"/>
      <c r="AR74" s="436"/>
      <c r="AS74" s="436"/>
      <c r="AT74" s="436"/>
      <c r="AU74" s="436"/>
      <c r="AV74" s="436"/>
      <c r="AW74" s="437"/>
      <c r="AX74" s="247">
        <f>VLOOKUP(CONCATENATE(B74,C74,D74,E74),LookUp!$AG$2:$AH$17,2,FALSE)</f>
        <v>4</v>
      </c>
      <c r="AY74" s="248" t="str">
        <f>VLOOKUP(CONCATENATE(F74,G74,H74,I74),LookUp!$AG$2:$AH$17,2,FALSE)</f>
        <v>E</v>
      </c>
      <c r="AZ74" s="248" t="str">
        <f>VLOOKUP(CONCATENATE(J74,K74,L74,M74),LookUp!$AG$2:$AH$17,2,FALSE)</f>
        <v>C</v>
      </c>
      <c r="BA74" s="248" t="str">
        <f>VLOOKUP(CONCATENATE(N74,O74,P74,Q74),LookUp!$AG$2:$AH$17,2,FALSE)</f>
        <v>B</v>
      </c>
      <c r="BB74" s="248">
        <f>VLOOKUP(CONCATENATE(R74,S74,T74,U74),LookUp!$AG$2:$AH$17,2,FALSE)</f>
        <v>5</v>
      </c>
      <c r="BC74" s="248" t="str">
        <f>VLOOKUP(CONCATENATE(V74,W74,X74,Y74),LookUp!$AG$2:$AH$17,2,FALSE)</f>
        <v>A</v>
      </c>
      <c r="BD74" s="248">
        <f>VLOOKUP(CONCATENATE(Z74,AA74,AB74,AC74),LookUp!$AG$2:$AH$17,2,FALSE)</f>
        <v>9</v>
      </c>
      <c r="BE74" s="248" t="str">
        <f>VLOOKUP(CONCATENATE(AD74,AE74,AF74,AG74),LookUp!$AG$2:$AH$17,2,FALSE)</f>
        <v>F</v>
      </c>
      <c r="BF74" s="248">
        <f>VLOOKUP(CONCATENATE(B67,C67,D67,E67),LookUp!$AG$2:$AH$17,2,FALSE)</f>
        <v>1</v>
      </c>
      <c r="BG74" s="248">
        <f>VLOOKUP(CONCATENATE(F67,G67,H67,I67),LookUp!$AG$2:$AH$17,2,FALSE)</f>
        <v>9</v>
      </c>
      <c r="BH74" s="248">
        <f>VLOOKUP(CONCATENATE(J67,K67,L67,M67),LookUp!$AG$2:$AH$17,2,FALSE)</f>
        <v>9</v>
      </c>
      <c r="BI74" s="248" t="str">
        <f>VLOOKUP(CONCATENATE(N67,O67,P67,Q67),LookUp!$AG$2:$AH$17,2,FALSE)</f>
        <v>F</v>
      </c>
      <c r="BJ74" s="248" t="str">
        <f>VLOOKUP(CONCATENATE(R67,S67,T67,U67),LookUp!$AG$2:$AH$17,2,FALSE)</f>
        <v>D</v>
      </c>
      <c r="BK74" s="248">
        <f>VLOOKUP(CONCATENATE(V67,W67,X67,Y67),LookUp!$AG$2:$AH$17,2,FALSE)</f>
        <v>4</v>
      </c>
      <c r="BL74" s="248" t="str">
        <f>VLOOKUP(CONCATENATE(Z67,AA67,AB67,AC67),LookUp!$AG$2:$AH$17,2,FALSE)</f>
        <v>A</v>
      </c>
      <c r="BM74" s="249" t="str">
        <f>VLOOKUP(CONCATENATE(AD67,AE67,AF67,AG67),LookUp!$AG$2:$AH$17,2,FALSE)</f>
        <v>C</v>
      </c>
    </row>
    <row r="75" spans="1:65" ht="18.75" thickBot="1">
      <c r="A75" s="59" t="s">
        <v>421</v>
      </c>
      <c r="B75" s="172">
        <f>B74</f>
        <v>0</v>
      </c>
      <c r="C75" s="171">
        <f t="shared" ref="C75:AG75" si="43">C74</f>
        <v>1</v>
      </c>
      <c r="D75" s="171">
        <f t="shared" si="43"/>
        <v>0</v>
      </c>
      <c r="E75" s="171">
        <f t="shared" si="43"/>
        <v>0</v>
      </c>
      <c r="F75" s="170">
        <f t="shared" si="43"/>
        <v>1</v>
      </c>
      <c r="G75" s="170">
        <f t="shared" si="43"/>
        <v>1</v>
      </c>
      <c r="H75" s="170">
        <f t="shared" si="43"/>
        <v>1</v>
      </c>
      <c r="I75" s="170">
        <f t="shared" si="43"/>
        <v>0</v>
      </c>
      <c r="J75" s="171">
        <f t="shared" si="43"/>
        <v>1</v>
      </c>
      <c r="K75" s="171">
        <f t="shared" si="43"/>
        <v>1</v>
      </c>
      <c r="L75" s="171">
        <f t="shared" si="43"/>
        <v>0</v>
      </c>
      <c r="M75" s="171">
        <f t="shared" si="43"/>
        <v>0</v>
      </c>
      <c r="N75" s="170">
        <f t="shared" si="43"/>
        <v>1</v>
      </c>
      <c r="O75" s="170">
        <f t="shared" si="43"/>
        <v>0</v>
      </c>
      <c r="P75" s="170">
        <f t="shared" si="43"/>
        <v>1</v>
      </c>
      <c r="Q75" s="170">
        <f t="shared" si="43"/>
        <v>1</v>
      </c>
      <c r="R75" s="171">
        <f t="shared" si="43"/>
        <v>0</v>
      </c>
      <c r="S75" s="171">
        <f t="shared" si="43"/>
        <v>1</v>
      </c>
      <c r="T75" s="171">
        <f t="shared" si="43"/>
        <v>0</v>
      </c>
      <c r="U75" s="171">
        <f t="shared" si="43"/>
        <v>1</v>
      </c>
      <c r="V75" s="170">
        <f t="shared" si="43"/>
        <v>1</v>
      </c>
      <c r="W75" s="170">
        <f t="shared" si="43"/>
        <v>0</v>
      </c>
      <c r="X75" s="170">
        <f t="shared" si="43"/>
        <v>1</v>
      </c>
      <c r="Y75" s="170">
        <f t="shared" si="43"/>
        <v>0</v>
      </c>
      <c r="Z75" s="171">
        <f t="shared" si="43"/>
        <v>1</v>
      </c>
      <c r="AA75" s="171">
        <f t="shared" si="43"/>
        <v>0</v>
      </c>
      <c r="AB75" s="171">
        <f t="shared" si="43"/>
        <v>0</v>
      </c>
      <c r="AC75" s="171">
        <f t="shared" si="43"/>
        <v>1</v>
      </c>
      <c r="AD75" s="170">
        <f t="shared" si="43"/>
        <v>1</v>
      </c>
      <c r="AE75" s="170">
        <f t="shared" si="43"/>
        <v>1</v>
      </c>
      <c r="AF75" s="170">
        <f t="shared" si="43"/>
        <v>1</v>
      </c>
      <c r="AG75" s="136">
        <f t="shared" si="43"/>
        <v>1</v>
      </c>
      <c r="AH75" s="438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  <c r="AT75" s="439"/>
      <c r="AU75" s="439"/>
      <c r="AV75" s="439"/>
      <c r="AW75" s="44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1</v>
      </c>
      <c r="C76" s="65">
        <f t="shared" ref="C76:AW76" si="44">HLOOKUP(C$3,$B$1:$AW$74,74,FALSE)</f>
        <v>0</v>
      </c>
      <c r="D76" s="65">
        <f t="shared" si="44"/>
        <v>1</v>
      </c>
      <c r="E76" s="65">
        <f t="shared" si="44"/>
        <v>0</v>
      </c>
      <c r="F76" s="66">
        <f t="shared" si="44"/>
        <v>0</v>
      </c>
      <c r="G76" s="66">
        <f t="shared" si="44"/>
        <v>1</v>
      </c>
      <c r="H76" s="66">
        <f t="shared" si="44"/>
        <v>0</v>
      </c>
      <c r="I76" s="66">
        <f t="shared" si="44"/>
        <v>1</v>
      </c>
      <c r="J76" s="65">
        <f t="shared" si="44"/>
        <v>1</v>
      </c>
      <c r="K76" s="65">
        <f t="shared" si="44"/>
        <v>1</v>
      </c>
      <c r="L76" s="65">
        <f t="shared" si="44"/>
        <v>0</v>
      </c>
      <c r="M76" s="65">
        <f t="shared" si="44"/>
        <v>1</v>
      </c>
      <c r="N76" s="66">
        <f t="shared" si="44"/>
        <v>0</v>
      </c>
      <c r="O76" s="66">
        <f t="shared" si="44"/>
        <v>1</v>
      </c>
      <c r="P76" s="66">
        <f t="shared" si="44"/>
        <v>1</v>
      </c>
      <c r="Q76" s="65">
        <f t="shared" si="44"/>
        <v>0</v>
      </c>
      <c r="R76" s="65">
        <f t="shared" si="44"/>
        <v>0</v>
      </c>
      <c r="S76" s="65">
        <f t="shared" si="44"/>
        <v>1</v>
      </c>
      <c r="T76" s="65">
        <f t="shared" si="44"/>
        <v>0</v>
      </c>
      <c r="U76" s="65">
        <f t="shared" si="44"/>
        <v>1</v>
      </c>
      <c r="V76" s="66">
        <f t="shared" si="44"/>
        <v>0</v>
      </c>
      <c r="W76" s="66">
        <f t="shared" si="44"/>
        <v>1</v>
      </c>
      <c r="X76" s="66">
        <f t="shared" si="44"/>
        <v>1</v>
      </c>
      <c r="Y76" s="66">
        <f t="shared" si="44"/>
        <v>0</v>
      </c>
      <c r="Z76" s="65">
        <f t="shared" si="44"/>
        <v>1</v>
      </c>
      <c r="AA76" s="65">
        <f t="shared" si="44"/>
        <v>0</v>
      </c>
      <c r="AB76" s="65">
        <f t="shared" si="44"/>
        <v>1</v>
      </c>
      <c r="AC76" s="65">
        <f t="shared" si="44"/>
        <v>0</v>
      </c>
      <c r="AD76" s="66">
        <f t="shared" si="44"/>
        <v>1</v>
      </c>
      <c r="AE76" s="66">
        <f t="shared" si="44"/>
        <v>1</v>
      </c>
      <c r="AF76" s="66">
        <f t="shared" si="44"/>
        <v>1</v>
      </c>
      <c r="AG76" s="66">
        <f t="shared" si="44"/>
        <v>1</v>
      </c>
      <c r="AH76" s="65">
        <f t="shared" si="44"/>
        <v>0</v>
      </c>
      <c r="AI76" s="65">
        <f t="shared" si="44"/>
        <v>1</v>
      </c>
      <c r="AJ76" s="65">
        <f t="shared" si="44"/>
        <v>0</v>
      </c>
      <c r="AK76" s="65">
        <f t="shared" si="44"/>
        <v>1</v>
      </c>
      <c r="AL76" s="66">
        <f t="shared" si="44"/>
        <v>0</v>
      </c>
      <c r="AM76" s="66">
        <f t="shared" si="44"/>
        <v>1</v>
      </c>
      <c r="AN76" s="66">
        <f t="shared" si="44"/>
        <v>0</v>
      </c>
      <c r="AO76" s="65">
        <f t="shared" si="44"/>
        <v>0</v>
      </c>
      <c r="AP76" s="65">
        <f t="shared" si="44"/>
        <v>1</v>
      </c>
      <c r="AQ76" s="65">
        <f t="shared" si="44"/>
        <v>1</v>
      </c>
      <c r="AR76" s="65">
        <f t="shared" si="44"/>
        <v>1</v>
      </c>
      <c r="AS76" s="65">
        <f t="shared" si="44"/>
        <v>1</v>
      </c>
      <c r="AT76" s="66">
        <f t="shared" si="44"/>
        <v>1</v>
      </c>
      <c r="AU76" s="66">
        <f t="shared" si="44"/>
        <v>1</v>
      </c>
      <c r="AV76" s="66">
        <f t="shared" si="44"/>
        <v>1</v>
      </c>
      <c r="AW76" s="67">
        <f t="shared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471</v>
      </c>
      <c r="B77" s="68" t="str">
        <f>'Key1'!B83</f>
        <v>1</v>
      </c>
      <c r="C77" s="69" t="str">
        <f>'Key1'!C83</f>
        <v>0</v>
      </c>
      <c r="D77" s="69" t="str">
        <f>'Key1'!D83</f>
        <v>0</v>
      </c>
      <c r="E77" s="69" t="str">
        <f>'Key1'!E83</f>
        <v>0</v>
      </c>
      <c r="F77" s="70" t="str">
        <f>'Key1'!F83</f>
        <v>0</v>
      </c>
      <c r="G77" s="70" t="str">
        <f>'Key1'!G83</f>
        <v>1</v>
      </c>
      <c r="H77" s="70" t="str">
        <f>'Key1'!H83</f>
        <v>0</v>
      </c>
      <c r="I77" s="70" t="str">
        <f>'Key1'!I83</f>
        <v>0</v>
      </c>
      <c r="J77" s="69" t="str">
        <f>'Key1'!J83</f>
        <v>1</v>
      </c>
      <c r="K77" s="69" t="str">
        <f>'Key1'!K83</f>
        <v>0</v>
      </c>
      <c r="L77" s="69" t="str">
        <f>'Key1'!L83</f>
        <v>1</v>
      </c>
      <c r="M77" s="70" t="str">
        <f>'Key1'!M83</f>
        <v>1</v>
      </c>
      <c r="N77" s="70" t="str">
        <f>'Key1'!N83</f>
        <v>1</v>
      </c>
      <c r="O77" s="70" t="str">
        <f>'Key1'!O83</f>
        <v>0</v>
      </c>
      <c r="P77" s="70" t="str">
        <f>'Key1'!P83</f>
        <v>1</v>
      </c>
      <c r="Q77" s="70" t="str">
        <f>'Key1'!Q83</f>
        <v>1</v>
      </c>
      <c r="R77" s="69" t="str">
        <f>'Key1'!R83</f>
        <v>0</v>
      </c>
      <c r="S77" s="69" t="str">
        <f>'Key1'!S83</f>
        <v>1</v>
      </c>
      <c r="T77" s="69" t="str">
        <f>'Key1'!T83</f>
        <v>0</v>
      </c>
      <c r="U77" s="69" t="str">
        <f>'Key1'!U83</f>
        <v>0</v>
      </c>
      <c r="V77" s="70" t="str">
        <f>'Key1'!V83</f>
        <v>0</v>
      </c>
      <c r="W77" s="70" t="str">
        <f>'Key1'!W83</f>
        <v>1</v>
      </c>
      <c r="X77" s="70" t="str">
        <f>'Key1'!X83</f>
        <v>0</v>
      </c>
      <c r="Y77" s="70" t="str">
        <f>'Key1'!Y83</f>
        <v>0</v>
      </c>
      <c r="Z77" s="69" t="str">
        <f>'Key1'!Z83</f>
        <v>0</v>
      </c>
      <c r="AA77" s="69" t="str">
        <f>'Key1'!AA83</f>
        <v>1</v>
      </c>
      <c r="AB77" s="69" t="str">
        <f>'Key1'!AB83</f>
        <v>1</v>
      </c>
      <c r="AC77" s="69" t="str">
        <f>'Key1'!AC83</f>
        <v>1</v>
      </c>
      <c r="AD77" s="70" t="str">
        <f>'Key1'!AD83</f>
        <v>0</v>
      </c>
      <c r="AE77" s="70" t="str">
        <f>'Key1'!AE83</f>
        <v>0</v>
      </c>
      <c r="AF77" s="70" t="str">
        <f>'Key1'!AF83</f>
        <v>1</v>
      </c>
      <c r="AG77" s="70" t="str">
        <f>'Key1'!AG83</f>
        <v>1</v>
      </c>
      <c r="AH77" s="69" t="str">
        <f>'Key1'!AH83</f>
        <v>1</v>
      </c>
      <c r="AI77" s="69" t="str">
        <f>'Key1'!AI83</f>
        <v>1</v>
      </c>
      <c r="AJ77" s="69" t="str">
        <f>'Key1'!AJ83</f>
        <v>0</v>
      </c>
      <c r="AK77" s="70" t="str">
        <f>'Key1'!AK83</f>
        <v>1</v>
      </c>
      <c r="AL77" s="70" t="str">
        <f>'Key1'!AL83</f>
        <v>1</v>
      </c>
      <c r="AM77" s="70" t="str">
        <f>'Key1'!AM83</f>
        <v>1</v>
      </c>
      <c r="AN77" s="70" t="str">
        <f>'Key1'!AN83</f>
        <v>0</v>
      </c>
      <c r="AO77" s="70" t="str">
        <f>'Key1'!AO83</f>
        <v>0</v>
      </c>
      <c r="AP77" s="69" t="str">
        <f>'Key1'!AP83</f>
        <v>1</v>
      </c>
      <c r="AQ77" s="69" t="str">
        <f>'Key1'!AQ83</f>
        <v>1</v>
      </c>
      <c r="AR77" s="69" t="str">
        <f>'Key1'!AR83</f>
        <v>0</v>
      </c>
      <c r="AS77" s="69" t="str">
        <f>'Key1'!AS83</f>
        <v>0</v>
      </c>
      <c r="AT77" s="70" t="str">
        <f>'Key1'!AT83</f>
        <v>1</v>
      </c>
      <c r="AU77" s="70" t="str">
        <f>'Key1'!AU83</f>
        <v>1</v>
      </c>
      <c r="AV77" s="70" t="str">
        <f>'Key1'!AV83</f>
        <v>0</v>
      </c>
      <c r="AW77" s="71" t="str">
        <f>'Key1'!AW83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423</v>
      </c>
      <c r="B78" s="137">
        <f>IF(B76+B77=1,1,0)</f>
        <v>0</v>
      </c>
      <c r="C78" s="50">
        <f t="shared" ref="C78:AW78" si="45">IF(C76+C77=1,1,0)</f>
        <v>0</v>
      </c>
      <c r="D78" s="50">
        <f t="shared" si="45"/>
        <v>1</v>
      </c>
      <c r="E78" s="50">
        <f t="shared" si="45"/>
        <v>0</v>
      </c>
      <c r="F78" s="49">
        <f t="shared" si="45"/>
        <v>0</v>
      </c>
      <c r="G78" s="49">
        <f t="shared" si="45"/>
        <v>0</v>
      </c>
      <c r="H78" s="49">
        <f t="shared" si="45"/>
        <v>0</v>
      </c>
      <c r="I78" s="49">
        <f t="shared" si="45"/>
        <v>1</v>
      </c>
      <c r="J78" s="50">
        <f t="shared" si="45"/>
        <v>0</v>
      </c>
      <c r="K78" s="50">
        <f t="shared" si="45"/>
        <v>1</v>
      </c>
      <c r="L78" s="50">
        <f t="shared" si="45"/>
        <v>1</v>
      </c>
      <c r="M78" s="50">
        <f t="shared" si="45"/>
        <v>0</v>
      </c>
      <c r="N78" s="49">
        <f t="shared" si="45"/>
        <v>1</v>
      </c>
      <c r="O78" s="49">
        <f t="shared" si="45"/>
        <v>1</v>
      </c>
      <c r="P78" s="49">
        <f t="shared" si="45"/>
        <v>0</v>
      </c>
      <c r="Q78" s="50">
        <f t="shared" si="45"/>
        <v>1</v>
      </c>
      <c r="R78" s="50">
        <f t="shared" si="45"/>
        <v>0</v>
      </c>
      <c r="S78" s="50">
        <f t="shared" si="45"/>
        <v>0</v>
      </c>
      <c r="T78" s="50">
        <f t="shared" si="45"/>
        <v>0</v>
      </c>
      <c r="U78" s="50">
        <f t="shared" si="45"/>
        <v>1</v>
      </c>
      <c r="V78" s="49">
        <f t="shared" si="45"/>
        <v>0</v>
      </c>
      <c r="W78" s="49">
        <f t="shared" si="45"/>
        <v>0</v>
      </c>
      <c r="X78" s="49">
        <f t="shared" si="45"/>
        <v>1</v>
      </c>
      <c r="Y78" s="49">
        <f t="shared" si="45"/>
        <v>0</v>
      </c>
      <c r="Z78" s="50">
        <f t="shared" si="45"/>
        <v>1</v>
      </c>
      <c r="AA78" s="50">
        <f t="shared" si="45"/>
        <v>1</v>
      </c>
      <c r="AB78" s="50">
        <f t="shared" si="45"/>
        <v>0</v>
      </c>
      <c r="AC78" s="50">
        <f t="shared" si="45"/>
        <v>1</v>
      </c>
      <c r="AD78" s="49">
        <f t="shared" si="45"/>
        <v>1</v>
      </c>
      <c r="AE78" s="49">
        <f t="shared" si="45"/>
        <v>1</v>
      </c>
      <c r="AF78" s="49">
        <f t="shared" si="45"/>
        <v>0</v>
      </c>
      <c r="AG78" s="49">
        <f t="shared" si="45"/>
        <v>0</v>
      </c>
      <c r="AH78" s="50">
        <f t="shared" si="45"/>
        <v>1</v>
      </c>
      <c r="AI78" s="50">
        <f t="shared" si="45"/>
        <v>0</v>
      </c>
      <c r="AJ78" s="50">
        <f t="shared" si="45"/>
        <v>0</v>
      </c>
      <c r="AK78" s="50">
        <f t="shared" si="45"/>
        <v>0</v>
      </c>
      <c r="AL78" s="49">
        <f t="shared" si="45"/>
        <v>1</v>
      </c>
      <c r="AM78" s="49">
        <f t="shared" si="45"/>
        <v>0</v>
      </c>
      <c r="AN78" s="49">
        <f t="shared" si="45"/>
        <v>0</v>
      </c>
      <c r="AO78" s="50">
        <f t="shared" si="45"/>
        <v>0</v>
      </c>
      <c r="AP78" s="50">
        <f t="shared" si="45"/>
        <v>0</v>
      </c>
      <c r="AQ78" s="50">
        <f t="shared" si="45"/>
        <v>0</v>
      </c>
      <c r="AR78" s="50">
        <f t="shared" si="45"/>
        <v>1</v>
      </c>
      <c r="AS78" s="50">
        <f t="shared" si="45"/>
        <v>1</v>
      </c>
      <c r="AT78" s="49">
        <f t="shared" si="45"/>
        <v>0</v>
      </c>
      <c r="AU78" s="49">
        <f t="shared" si="45"/>
        <v>0</v>
      </c>
      <c r="AV78" s="49">
        <f t="shared" si="45"/>
        <v>1</v>
      </c>
      <c r="AW78" s="173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9.5" thickBot="1">
      <c r="A79" s="441" t="s">
        <v>367</v>
      </c>
      <c r="B79" s="130" t="s">
        <v>379</v>
      </c>
      <c r="C79" s="51" t="str">
        <f>LEFT(VLOOKUP(G79,LookUp!$T$2:$U$17,2,FALSE),1)</f>
        <v>0</v>
      </c>
      <c r="D79" s="51" t="str">
        <f>MID(VLOOKUP(G79,LookUp!$T$2:$U$17,2,FALSE),2,1)</f>
        <v>0</v>
      </c>
      <c r="E79" s="51" t="str">
        <f>MID(VLOOKUP(G79,LookUp!$T$2:$U$17,2,FALSE),3,1)</f>
        <v>1</v>
      </c>
      <c r="F79" s="51" t="str">
        <f>RIGHT(VLOOKUP(G79,LookUp!$T$2:$U$17,2,FALSE),1)</f>
        <v>0</v>
      </c>
      <c r="G79" s="53">
        <f>VLOOKUP(CONCATENATE(B78,C78,D78,E78,F78,G78),LookUp!$W$2:$AE$65,2,FALSE)</f>
        <v>2</v>
      </c>
      <c r="H79" s="130" t="s">
        <v>380</v>
      </c>
      <c r="I79" s="51" t="str">
        <f>LEFT(VLOOKUP(M79,LookUp!$T$2:$U$17,2,FALSE),1)</f>
        <v>1</v>
      </c>
      <c r="J79" s="51" t="str">
        <f>MID(VLOOKUP(M79,LookUp!$T$2:$U$17,2,FALSE),2,1)</f>
        <v>1</v>
      </c>
      <c r="K79" s="51" t="str">
        <f>MID(VLOOKUP(M79,LookUp!$T$2:$U$17,2,FALSE),3,1)</f>
        <v>0</v>
      </c>
      <c r="L79" s="51" t="str">
        <f>RIGHT(VLOOKUP(M79,LookUp!$T$2:$U$17,2,FALSE),1)</f>
        <v>1</v>
      </c>
      <c r="M79" s="53">
        <f>VLOOKUP(CONCATENATE(H78,I78,J78,K78,L78,M78),LookUp!$W$2:$AE$65,3,FALSE)</f>
        <v>13</v>
      </c>
      <c r="N79" s="130" t="s">
        <v>381</v>
      </c>
      <c r="O79" s="51" t="str">
        <f>LEFT(VLOOKUP(S79,LookUp!$T$2:$U$17,2,FALSE),1)</f>
        <v>0</v>
      </c>
      <c r="P79" s="51" t="str">
        <f>MID(VLOOKUP(S79,LookUp!$T$2:$U$17,2,FALSE),2,1)</f>
        <v>0</v>
      </c>
      <c r="Q79" s="51" t="str">
        <f>MID(VLOOKUP(S79,LookUp!$T$2:$U$17,2,FALSE),3,1)</f>
        <v>1</v>
      </c>
      <c r="R79" s="51" t="str">
        <f>RIGHT(VLOOKUP(S79,LookUp!$T$2:$U$17,2,FALSE),1)</f>
        <v>0</v>
      </c>
      <c r="S79" s="53">
        <f>VLOOKUP(CONCATENATE(N78,O78,P78,Q78,R78,S78),LookUp!$W$2:$AE$65,4,FALSE)</f>
        <v>2</v>
      </c>
      <c r="T79" s="130" t="s">
        <v>382</v>
      </c>
      <c r="U79" s="51" t="str">
        <f>LEFT(VLOOKUP(Y79,LookUp!$T$2:$U$17,2,FALSE),1)</f>
        <v>0</v>
      </c>
      <c r="V79" s="51" t="str">
        <f>MID(VLOOKUP(Y79,LookUp!$T$2:$U$17,2,FALSE),2,1)</f>
        <v>0</v>
      </c>
      <c r="W79" s="51" t="str">
        <f>MID(VLOOKUP(Y79,LookUp!$T$2:$U$17,2,FALSE),3,1)</f>
        <v>1</v>
      </c>
      <c r="X79" s="51" t="str">
        <f>RIGHT(VLOOKUP(Y79,LookUp!$T$2:$U$17,2,FALSE),1)</f>
        <v>0</v>
      </c>
      <c r="Y79" s="53">
        <f>VLOOKUP(CONCATENATE(T78,U78,V78,W78,X78,Y78),LookUp!$W$2:$AE$65,5,FALSE)</f>
        <v>2</v>
      </c>
      <c r="Z79" s="130" t="s">
        <v>383</v>
      </c>
      <c r="AA79" s="51" t="str">
        <f>LEFT(VLOOKUP(AE79,LookUp!$T$2:$U$17,2,FALSE),1)</f>
        <v>1</v>
      </c>
      <c r="AB79" s="51" t="str">
        <f>MID(VLOOKUP(AE79,LookUp!$T$2:$U$17,2,FALSE),2,1)</f>
        <v>0</v>
      </c>
      <c r="AC79" s="51" t="str">
        <f>MID(VLOOKUP(AE79,LookUp!$T$2:$U$17,2,FALSE),3,1)</f>
        <v>0</v>
      </c>
      <c r="AD79" s="51" t="str">
        <f>RIGHT(VLOOKUP(AE79,LookUp!$T$2:$U$17,2,FALSE),1)</f>
        <v>1</v>
      </c>
      <c r="AE79" s="53">
        <f>VLOOKUP(CONCATENATE(Z78,AA78,AB78,AC78,AD78,AE78),LookUp!$W$2:$AE$65,6,FALSE)</f>
        <v>9</v>
      </c>
      <c r="AF79" s="130" t="s">
        <v>384</v>
      </c>
      <c r="AG79" s="51" t="str">
        <f>LEFT(VLOOKUP(AK79,LookUp!$T$2:$U$17,2,FALSE),1)</f>
        <v>1</v>
      </c>
      <c r="AH79" s="51" t="str">
        <f>MID(VLOOKUP(AK79,LookUp!$T$2:$U$17,2,FALSE),2,1)</f>
        <v>0</v>
      </c>
      <c r="AI79" s="51" t="str">
        <f>MID(VLOOKUP(AK79,LookUp!$T$2:$U$17,2,FALSE),3,1)</f>
        <v>0</v>
      </c>
      <c r="AJ79" s="51" t="str">
        <f>RIGHT(VLOOKUP(AK79,LookUp!$T$2:$U$17,2,FALSE),1)</f>
        <v>1</v>
      </c>
      <c r="AK79" s="53">
        <f>VLOOKUP(CONCATENATE(AF78,AG78,AH78,AI78,AJ78,AK78),LookUp!$W$2:$AE$65,7,FALSE)</f>
        <v>9</v>
      </c>
      <c r="AL79" s="130" t="s">
        <v>385</v>
      </c>
      <c r="AM79" s="51" t="str">
        <f>LEFT(VLOOKUP(AQ79,LookUp!$T$2:$U$17,2,FALSE),1)</f>
        <v>0</v>
      </c>
      <c r="AN79" s="51" t="str">
        <f>MID(VLOOKUP(AQ79,LookUp!$T$2:$U$17,2,FALSE),2,1)</f>
        <v>0</v>
      </c>
      <c r="AO79" s="51" t="str">
        <f>MID(VLOOKUP(AQ79,LookUp!$T$2:$U$17,2,FALSE),3,1)</f>
        <v>0</v>
      </c>
      <c r="AP79" s="51" t="str">
        <f>RIGHT(VLOOKUP(AQ79,LookUp!$T$2:$U$17,2,FALSE),1)</f>
        <v>1</v>
      </c>
      <c r="AQ79" s="53">
        <f>VLOOKUP(CONCATENATE(AL78,AM78,AN78,AO78,AP78,AQ78),LookUp!$W$2:$AE$65,8,FALSE)</f>
        <v>1</v>
      </c>
      <c r="AR79" s="130" t="s">
        <v>386</v>
      </c>
      <c r="AS79" s="51" t="str">
        <f>LEFT(VLOOKUP(AW79,LookUp!$T$2:$U$17,2,FALSE),1)</f>
        <v>1</v>
      </c>
      <c r="AT79" s="51" t="str">
        <f>MID(VLOOKUP(AW79,LookUp!$T$2:$U$17,2,FALSE),2,1)</f>
        <v>1</v>
      </c>
      <c r="AU79" s="51" t="str">
        <f>MID(VLOOKUP(AW79,LookUp!$T$2:$U$17,2,FALSE),3,1)</f>
        <v>0</v>
      </c>
      <c r="AV79" s="51" t="str">
        <f>RIGHT(VLOOKUP(AW79,LookUp!$T$2:$U$17,2,FALSE),1)</f>
        <v>0</v>
      </c>
      <c r="AW79" s="53">
        <f>VLOOKUP(CONCATENATE(AR78,AS78,AT78,AU78,AV78,AW78),LookUp!$W$2:$AE$65,9,FALSE)</f>
        <v>12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441"/>
      <c r="B80" s="64" t="str">
        <f>C79</f>
        <v>0</v>
      </c>
      <c r="C80" s="65" t="str">
        <f>D79</f>
        <v>0</v>
      </c>
      <c r="D80" s="65" t="str">
        <f>E79</f>
        <v>1</v>
      </c>
      <c r="E80" s="65" t="str">
        <f>F79</f>
        <v>0</v>
      </c>
      <c r="F80" s="66" t="str">
        <f>I79</f>
        <v>1</v>
      </c>
      <c r="G80" s="66" t="str">
        <f>J79</f>
        <v>1</v>
      </c>
      <c r="H80" s="66" t="str">
        <f>K79</f>
        <v>0</v>
      </c>
      <c r="I80" s="66" t="str">
        <f>L79</f>
        <v>1</v>
      </c>
      <c r="J80" s="65" t="str">
        <f>O79</f>
        <v>0</v>
      </c>
      <c r="K80" s="65" t="str">
        <f>P79</f>
        <v>0</v>
      </c>
      <c r="L80" s="65" t="str">
        <f>Q79</f>
        <v>1</v>
      </c>
      <c r="M80" s="65" t="str">
        <f>R79</f>
        <v>0</v>
      </c>
      <c r="N80" s="66" t="str">
        <f>U79</f>
        <v>0</v>
      </c>
      <c r="O80" s="66" t="str">
        <f>V79</f>
        <v>0</v>
      </c>
      <c r="P80" s="66" t="str">
        <f>W79</f>
        <v>1</v>
      </c>
      <c r="Q80" s="66" t="str">
        <f>X79</f>
        <v>0</v>
      </c>
      <c r="R80" s="65" t="str">
        <f>AA79</f>
        <v>1</v>
      </c>
      <c r="S80" s="65" t="str">
        <f>AB79</f>
        <v>0</v>
      </c>
      <c r="T80" s="65" t="str">
        <f>AC79</f>
        <v>0</v>
      </c>
      <c r="U80" s="65" t="str">
        <f>AD79</f>
        <v>1</v>
      </c>
      <c r="V80" s="66" t="str">
        <f>AG79</f>
        <v>1</v>
      </c>
      <c r="W80" s="66" t="str">
        <f>AH79</f>
        <v>0</v>
      </c>
      <c r="X80" s="66" t="str">
        <f>AI79</f>
        <v>0</v>
      </c>
      <c r="Y80" s="66" t="str">
        <f>AJ79</f>
        <v>1</v>
      </c>
      <c r="Z80" s="65" t="str">
        <f>AM79</f>
        <v>0</v>
      </c>
      <c r="AA80" s="65" t="str">
        <f>AN79</f>
        <v>0</v>
      </c>
      <c r="AB80" s="65" t="str">
        <f>AO79</f>
        <v>0</v>
      </c>
      <c r="AC80" s="65" t="str">
        <f>AP79</f>
        <v>1</v>
      </c>
      <c r="AD80" s="66" t="str">
        <f>AS79</f>
        <v>1</v>
      </c>
      <c r="AE80" s="66" t="str">
        <f>AT79</f>
        <v>1</v>
      </c>
      <c r="AF80" s="66" t="str">
        <f>AU79</f>
        <v>0</v>
      </c>
      <c r="AG80" s="67" t="str">
        <f>AV79</f>
        <v>0</v>
      </c>
      <c r="AH80" s="412" t="s">
        <v>543</v>
      </c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4"/>
      <c r="AX80" s="2"/>
      <c r="AY80" s="2"/>
      <c r="AZ80" s="2"/>
      <c r="BA80" s="2"/>
      <c r="BB80" s="2"/>
      <c r="BC80" s="2"/>
      <c r="BD80" s="2"/>
      <c r="BE80" s="2"/>
    </row>
    <row r="81" spans="1:65" ht="18.75" thickBot="1">
      <c r="A81" s="62" t="s">
        <v>368</v>
      </c>
      <c r="B81" s="68" t="str">
        <f>HLOOKUP(B$4,$B$1:$AG$80,80,FALSE)</f>
        <v>0</v>
      </c>
      <c r="C81" s="69" t="str">
        <f t="shared" ref="C81:AG81" si="46">HLOOKUP(C$4,$B$1:$AG$80,80,FALSE)</f>
        <v>0</v>
      </c>
      <c r="D81" s="69" t="str">
        <f t="shared" si="46"/>
        <v>1</v>
      </c>
      <c r="E81" s="69" t="str">
        <f t="shared" si="46"/>
        <v>1</v>
      </c>
      <c r="F81" s="70" t="str">
        <f t="shared" si="46"/>
        <v>1</v>
      </c>
      <c r="G81" s="70" t="str">
        <f t="shared" si="46"/>
        <v>0</v>
      </c>
      <c r="H81" s="70" t="str">
        <f t="shared" si="46"/>
        <v>1</v>
      </c>
      <c r="I81" s="70" t="str">
        <f t="shared" si="46"/>
        <v>1</v>
      </c>
      <c r="J81" s="69" t="str">
        <f t="shared" si="46"/>
        <v>0</v>
      </c>
      <c r="K81" s="69" t="str">
        <f t="shared" si="46"/>
        <v>1</v>
      </c>
      <c r="L81" s="69" t="str">
        <f t="shared" si="46"/>
        <v>0</v>
      </c>
      <c r="M81" s="69" t="str">
        <f t="shared" si="46"/>
        <v>0</v>
      </c>
      <c r="N81" s="70" t="str">
        <f t="shared" si="46"/>
        <v>1</v>
      </c>
      <c r="O81" s="70" t="str">
        <f t="shared" si="46"/>
        <v>0</v>
      </c>
      <c r="P81" s="70" t="str">
        <f t="shared" si="46"/>
        <v>0</v>
      </c>
      <c r="Q81" s="70" t="str">
        <f t="shared" si="46"/>
        <v>0</v>
      </c>
      <c r="R81" s="69" t="str">
        <f t="shared" si="46"/>
        <v>0</v>
      </c>
      <c r="S81" s="69" t="str">
        <f t="shared" si="46"/>
        <v>1</v>
      </c>
      <c r="T81" s="69" t="str">
        <f t="shared" si="46"/>
        <v>1</v>
      </c>
      <c r="U81" s="69" t="str">
        <f t="shared" si="46"/>
        <v>0</v>
      </c>
      <c r="V81" s="70" t="str">
        <f t="shared" si="46"/>
        <v>0</v>
      </c>
      <c r="W81" s="70" t="str">
        <f t="shared" si="46"/>
        <v>0</v>
      </c>
      <c r="X81" s="70" t="str">
        <f t="shared" si="46"/>
        <v>1</v>
      </c>
      <c r="Y81" s="70" t="str">
        <f t="shared" si="46"/>
        <v>0</v>
      </c>
      <c r="Z81" s="69" t="str">
        <f t="shared" si="46"/>
        <v>0</v>
      </c>
      <c r="AA81" s="69" t="str">
        <f t="shared" si="46"/>
        <v>0</v>
      </c>
      <c r="AB81" s="69" t="str">
        <f t="shared" si="46"/>
        <v>1</v>
      </c>
      <c r="AC81" s="69" t="str">
        <f t="shared" si="46"/>
        <v>1</v>
      </c>
      <c r="AD81" s="70" t="str">
        <f t="shared" si="46"/>
        <v>0</v>
      </c>
      <c r="AE81" s="70" t="str">
        <f t="shared" si="46"/>
        <v>1</v>
      </c>
      <c r="AF81" s="70" t="str">
        <f t="shared" si="46"/>
        <v>0</v>
      </c>
      <c r="AG81" s="71" t="str">
        <f t="shared" si="46"/>
        <v>0</v>
      </c>
      <c r="AH81" s="415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7"/>
      <c r="AX81" s="409" t="s">
        <v>562</v>
      </c>
      <c r="AY81" s="410"/>
      <c r="AZ81" s="410"/>
      <c r="BA81" s="410"/>
      <c r="BB81" s="410"/>
      <c r="BC81" s="410"/>
      <c r="BD81" s="410"/>
      <c r="BE81" s="410"/>
      <c r="BF81" s="410"/>
      <c r="BG81" s="410"/>
      <c r="BH81" s="410"/>
      <c r="BI81" s="410"/>
      <c r="BJ81" s="410"/>
      <c r="BK81" s="410"/>
      <c r="BL81" s="410"/>
      <c r="BM81" s="411"/>
    </row>
    <row r="82" spans="1:65" ht="18.75" thickBot="1">
      <c r="A82" s="62" t="s">
        <v>424</v>
      </c>
      <c r="B82" s="72">
        <f>IF(B81+B67=1,1,0)</f>
        <v>0</v>
      </c>
      <c r="C82" s="70">
        <f t="shared" ref="C82:AG82" si="47">IF(C81+C67=1,1,0)</f>
        <v>0</v>
      </c>
      <c r="D82" s="70">
        <f t="shared" si="47"/>
        <v>1</v>
      </c>
      <c r="E82" s="70">
        <f t="shared" si="47"/>
        <v>0</v>
      </c>
      <c r="F82" s="69">
        <f t="shared" si="47"/>
        <v>0</v>
      </c>
      <c r="G82" s="69">
        <f t="shared" si="47"/>
        <v>0</v>
      </c>
      <c r="H82" s="69">
        <f t="shared" si="47"/>
        <v>1</v>
      </c>
      <c r="I82" s="69">
        <f t="shared" si="47"/>
        <v>0</v>
      </c>
      <c r="J82" s="70">
        <f t="shared" si="47"/>
        <v>1</v>
      </c>
      <c r="K82" s="70">
        <f t="shared" si="47"/>
        <v>1</v>
      </c>
      <c r="L82" s="70">
        <f t="shared" si="47"/>
        <v>0</v>
      </c>
      <c r="M82" s="70">
        <f t="shared" si="47"/>
        <v>1</v>
      </c>
      <c r="N82" s="69">
        <f t="shared" si="47"/>
        <v>0</v>
      </c>
      <c r="O82" s="69">
        <f t="shared" si="47"/>
        <v>1</v>
      </c>
      <c r="P82" s="69">
        <f t="shared" si="47"/>
        <v>1</v>
      </c>
      <c r="Q82" s="69">
        <f t="shared" si="47"/>
        <v>1</v>
      </c>
      <c r="R82" s="70">
        <f t="shared" si="47"/>
        <v>1</v>
      </c>
      <c r="S82" s="70">
        <f t="shared" si="47"/>
        <v>0</v>
      </c>
      <c r="T82" s="70">
        <f t="shared" si="47"/>
        <v>1</v>
      </c>
      <c r="U82" s="70">
        <f t="shared" si="47"/>
        <v>1</v>
      </c>
      <c r="V82" s="69">
        <f t="shared" si="47"/>
        <v>0</v>
      </c>
      <c r="W82" s="69">
        <f t="shared" si="47"/>
        <v>1</v>
      </c>
      <c r="X82" s="69">
        <f t="shared" si="47"/>
        <v>1</v>
      </c>
      <c r="Y82" s="69">
        <f t="shared" si="47"/>
        <v>0</v>
      </c>
      <c r="Z82" s="70">
        <f t="shared" si="47"/>
        <v>1</v>
      </c>
      <c r="AA82" s="70">
        <f t="shared" si="47"/>
        <v>0</v>
      </c>
      <c r="AB82" s="70">
        <f t="shared" si="47"/>
        <v>0</v>
      </c>
      <c r="AC82" s="70">
        <f t="shared" si="47"/>
        <v>1</v>
      </c>
      <c r="AD82" s="69">
        <f t="shared" si="47"/>
        <v>1</v>
      </c>
      <c r="AE82" s="69">
        <f t="shared" si="47"/>
        <v>0</v>
      </c>
      <c r="AF82" s="69">
        <f t="shared" si="47"/>
        <v>0</v>
      </c>
      <c r="AG82" s="73">
        <f t="shared" si="47"/>
        <v>0</v>
      </c>
      <c r="AH82" s="415"/>
      <c r="AI82" s="416"/>
      <c r="AJ82" s="416"/>
      <c r="AK82" s="416"/>
      <c r="AL82" s="416"/>
      <c r="AM82" s="416"/>
      <c r="AN82" s="416"/>
      <c r="AO82" s="416"/>
      <c r="AP82" s="416"/>
      <c r="AQ82" s="416"/>
      <c r="AR82" s="416"/>
      <c r="AS82" s="416"/>
      <c r="AT82" s="416"/>
      <c r="AU82" s="416"/>
      <c r="AV82" s="416"/>
      <c r="AW82" s="417"/>
      <c r="AX82" s="247">
        <f>VLOOKUP(CONCATENATE(B82,C82,D82,E82),LookUp!$AG$2:$AH$17,2,FALSE)</f>
        <v>2</v>
      </c>
      <c r="AY82" s="248">
        <f>VLOOKUP(CONCATENATE(F82,G82,H82,I82),LookUp!$AG$2:$AH$17,2,FALSE)</f>
        <v>2</v>
      </c>
      <c r="AZ82" s="248" t="str">
        <f>VLOOKUP(CONCATENATE(J82,K82,L82,M82),LookUp!$AG$2:$AH$17,2,FALSE)</f>
        <v>D</v>
      </c>
      <c r="BA82" s="248">
        <f>VLOOKUP(CONCATENATE(N82,O82,P82,Q82),LookUp!$AG$2:$AH$17,2,FALSE)</f>
        <v>7</v>
      </c>
      <c r="BB82" s="248" t="str">
        <f>VLOOKUP(CONCATENATE(R82,S82,T82,U82),LookUp!$AG$2:$AH$17,2,FALSE)</f>
        <v>B</v>
      </c>
      <c r="BC82" s="248">
        <f>VLOOKUP(CONCATENATE(V82,W82,X82,Y82),LookUp!$AG$2:$AH$17,2,FALSE)</f>
        <v>6</v>
      </c>
      <c r="BD82" s="248">
        <f>VLOOKUP(CONCATENATE(Z82,AA82,AB82,AC82),LookUp!$AG$2:$AH$17,2,FALSE)</f>
        <v>9</v>
      </c>
      <c r="BE82" s="248">
        <f>VLOOKUP(CONCATENATE(AD82,AE82,AF82,AG82),LookUp!$AG$2:$AH$17,2,FALSE)</f>
        <v>8</v>
      </c>
      <c r="BF82" s="248">
        <f>VLOOKUP(CONCATENATE(B75,C75,D75,E75),LookUp!$AG$2:$AH$17,2,FALSE)</f>
        <v>4</v>
      </c>
      <c r="BG82" s="248" t="str">
        <f>VLOOKUP(CONCATENATE(F75,G75,H75,I75),LookUp!$AG$2:$AH$17,2,FALSE)</f>
        <v>E</v>
      </c>
      <c r="BH82" s="248" t="str">
        <f>VLOOKUP(CONCATENATE(J75,K75,L75,M75),LookUp!$AG$2:$AH$17,2,FALSE)</f>
        <v>C</v>
      </c>
      <c r="BI82" s="248" t="str">
        <f>VLOOKUP(CONCATENATE(N75,O75,P75,Q75),LookUp!$AG$2:$AH$17,2,FALSE)</f>
        <v>B</v>
      </c>
      <c r="BJ82" s="248">
        <f>VLOOKUP(CONCATENATE(R75,S75,T75,U75),LookUp!$AG$2:$AH$17,2,FALSE)</f>
        <v>5</v>
      </c>
      <c r="BK82" s="248" t="str">
        <f>VLOOKUP(CONCATENATE(V75,W75,X75,Y75),LookUp!$AG$2:$AH$17,2,FALSE)</f>
        <v>A</v>
      </c>
      <c r="BL82" s="248">
        <f>VLOOKUP(CONCATENATE(Z75,AA75,AB75,AC75),LookUp!$AG$2:$AH$17,2,FALSE)</f>
        <v>9</v>
      </c>
      <c r="BM82" s="249" t="str">
        <f>VLOOKUP(CONCATENATE(AD75,AE75,AF75,AG75),LookUp!$AG$2:$AH$17,2,FALSE)</f>
        <v>F</v>
      </c>
    </row>
    <row r="83" spans="1:65" ht="18.75" thickBot="1">
      <c r="A83" s="63" t="s">
        <v>425</v>
      </c>
      <c r="B83" s="172">
        <f>B82</f>
        <v>0</v>
      </c>
      <c r="C83" s="171">
        <f t="shared" ref="C83:AG83" si="48">C82</f>
        <v>0</v>
      </c>
      <c r="D83" s="171">
        <f t="shared" si="48"/>
        <v>1</v>
      </c>
      <c r="E83" s="171">
        <f t="shared" si="48"/>
        <v>0</v>
      </c>
      <c r="F83" s="170">
        <f t="shared" si="48"/>
        <v>0</v>
      </c>
      <c r="G83" s="170">
        <f t="shared" si="48"/>
        <v>0</v>
      </c>
      <c r="H83" s="170">
        <f t="shared" si="48"/>
        <v>1</v>
      </c>
      <c r="I83" s="170">
        <f t="shared" si="48"/>
        <v>0</v>
      </c>
      <c r="J83" s="171">
        <f t="shared" si="48"/>
        <v>1</v>
      </c>
      <c r="K83" s="171">
        <f t="shared" si="48"/>
        <v>1</v>
      </c>
      <c r="L83" s="171">
        <f t="shared" si="48"/>
        <v>0</v>
      </c>
      <c r="M83" s="171">
        <f t="shared" si="48"/>
        <v>1</v>
      </c>
      <c r="N83" s="170">
        <f t="shared" si="48"/>
        <v>0</v>
      </c>
      <c r="O83" s="170">
        <f t="shared" si="48"/>
        <v>1</v>
      </c>
      <c r="P83" s="170">
        <f t="shared" si="48"/>
        <v>1</v>
      </c>
      <c r="Q83" s="170">
        <f t="shared" si="48"/>
        <v>1</v>
      </c>
      <c r="R83" s="171">
        <f t="shared" si="48"/>
        <v>1</v>
      </c>
      <c r="S83" s="171">
        <f t="shared" si="48"/>
        <v>0</v>
      </c>
      <c r="T83" s="171">
        <f t="shared" si="48"/>
        <v>1</v>
      </c>
      <c r="U83" s="171">
        <f t="shared" si="48"/>
        <v>1</v>
      </c>
      <c r="V83" s="170">
        <f t="shared" si="48"/>
        <v>0</v>
      </c>
      <c r="W83" s="170">
        <f t="shared" si="48"/>
        <v>1</v>
      </c>
      <c r="X83" s="170">
        <f t="shared" si="48"/>
        <v>1</v>
      </c>
      <c r="Y83" s="170">
        <f t="shared" si="48"/>
        <v>0</v>
      </c>
      <c r="Z83" s="171">
        <f t="shared" si="48"/>
        <v>1</v>
      </c>
      <c r="AA83" s="171">
        <f t="shared" si="48"/>
        <v>0</v>
      </c>
      <c r="AB83" s="171">
        <f t="shared" si="48"/>
        <v>0</v>
      </c>
      <c r="AC83" s="171">
        <f t="shared" si="48"/>
        <v>1</v>
      </c>
      <c r="AD83" s="170">
        <f t="shared" si="48"/>
        <v>1</v>
      </c>
      <c r="AE83" s="170">
        <f t="shared" si="48"/>
        <v>0</v>
      </c>
      <c r="AF83" s="170">
        <f t="shared" si="48"/>
        <v>0</v>
      </c>
      <c r="AG83" s="136">
        <f t="shared" si="48"/>
        <v>0</v>
      </c>
      <c r="AH83" s="418"/>
      <c r="AI83" s="419"/>
      <c r="AJ83" s="419"/>
      <c r="AK83" s="419"/>
      <c r="AL83" s="419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2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426</v>
      </c>
      <c r="B84" s="64">
        <f>HLOOKUP(B$3,$B$1:$AW$82,82,FALSE)</f>
        <v>0</v>
      </c>
      <c r="C84" s="65">
        <f t="shared" ref="C84:AW84" si="49">HLOOKUP(C$3,$B$1:$AW$82,82,FALSE)</f>
        <v>0</v>
      </c>
      <c r="D84" s="65">
        <f t="shared" si="49"/>
        <v>0</v>
      </c>
      <c r="E84" s="65">
        <f t="shared" si="49"/>
        <v>1</v>
      </c>
      <c r="F84" s="66">
        <f t="shared" si="49"/>
        <v>0</v>
      </c>
      <c r="G84" s="66">
        <f t="shared" si="49"/>
        <v>0</v>
      </c>
      <c r="H84" s="66">
        <f t="shared" si="49"/>
        <v>0</v>
      </c>
      <c r="I84" s="66">
        <f t="shared" si="49"/>
        <v>0</v>
      </c>
      <c r="J84" s="65">
        <f t="shared" si="49"/>
        <v>0</v>
      </c>
      <c r="K84" s="65">
        <f t="shared" si="49"/>
        <v>1</v>
      </c>
      <c r="L84" s="65">
        <f t="shared" si="49"/>
        <v>0</v>
      </c>
      <c r="M84" s="65">
        <f t="shared" si="49"/>
        <v>1</v>
      </c>
      <c r="N84" s="66">
        <f t="shared" si="49"/>
        <v>0</v>
      </c>
      <c r="O84" s="66">
        <f t="shared" si="49"/>
        <v>1</v>
      </c>
      <c r="P84" s="66">
        <f t="shared" si="49"/>
        <v>1</v>
      </c>
      <c r="Q84" s="65">
        <f t="shared" si="49"/>
        <v>0</v>
      </c>
      <c r="R84" s="65">
        <f t="shared" si="49"/>
        <v>1</v>
      </c>
      <c r="S84" s="65">
        <f t="shared" si="49"/>
        <v>0</v>
      </c>
      <c r="T84" s="65">
        <f t="shared" si="49"/>
        <v>1</v>
      </c>
      <c r="U84" s="65">
        <f t="shared" si="49"/>
        <v>0</v>
      </c>
      <c r="V84" s="66">
        <f t="shared" si="49"/>
        <v>1</v>
      </c>
      <c r="W84" s="66">
        <f t="shared" si="49"/>
        <v>1</v>
      </c>
      <c r="X84" s="66">
        <f t="shared" si="49"/>
        <v>1</v>
      </c>
      <c r="Y84" s="66">
        <f t="shared" si="49"/>
        <v>1</v>
      </c>
      <c r="Z84" s="65">
        <f t="shared" si="49"/>
        <v>1</v>
      </c>
      <c r="AA84" s="65">
        <f t="shared" si="49"/>
        <v>1</v>
      </c>
      <c r="AB84" s="65">
        <f t="shared" si="49"/>
        <v>0</v>
      </c>
      <c r="AC84" s="65">
        <f t="shared" si="49"/>
        <v>1</v>
      </c>
      <c r="AD84" s="66">
        <f t="shared" si="49"/>
        <v>1</v>
      </c>
      <c r="AE84" s="66">
        <f t="shared" si="49"/>
        <v>0</v>
      </c>
      <c r="AF84" s="66">
        <f t="shared" si="49"/>
        <v>1</v>
      </c>
      <c r="AG84" s="66">
        <f t="shared" si="49"/>
        <v>0</v>
      </c>
      <c r="AH84" s="65">
        <f t="shared" si="49"/>
        <v>1</v>
      </c>
      <c r="AI84" s="65">
        <f t="shared" si="49"/>
        <v>1</v>
      </c>
      <c r="AJ84" s="65">
        <f t="shared" si="49"/>
        <v>0</v>
      </c>
      <c r="AK84" s="65">
        <f t="shared" si="49"/>
        <v>1</v>
      </c>
      <c r="AL84" s="66">
        <f t="shared" si="49"/>
        <v>0</v>
      </c>
      <c r="AM84" s="66">
        <f t="shared" si="49"/>
        <v>1</v>
      </c>
      <c r="AN84" s="66">
        <f t="shared" si="49"/>
        <v>0</v>
      </c>
      <c r="AO84" s="65">
        <f t="shared" si="49"/>
        <v>0</v>
      </c>
      <c r="AP84" s="65">
        <f t="shared" si="49"/>
        <v>1</v>
      </c>
      <c r="AQ84" s="65">
        <f t="shared" si="49"/>
        <v>1</v>
      </c>
      <c r="AR84" s="65">
        <f t="shared" si="49"/>
        <v>1</v>
      </c>
      <c r="AS84" s="65">
        <f t="shared" si="49"/>
        <v>1</v>
      </c>
      <c r="AT84" s="66">
        <f t="shared" si="49"/>
        <v>0</v>
      </c>
      <c r="AU84" s="66">
        <f t="shared" si="49"/>
        <v>0</v>
      </c>
      <c r="AV84" s="66">
        <f t="shared" si="49"/>
        <v>0</v>
      </c>
      <c r="AW84" s="67">
        <f t="shared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472</v>
      </c>
      <c r="B85" s="68" t="str">
        <f>'Key1'!B84</f>
        <v>0</v>
      </c>
      <c r="C85" s="69" t="str">
        <f>'Key1'!C84</f>
        <v>0</v>
      </c>
      <c r="D85" s="69" t="str">
        <f>'Key1'!D84</f>
        <v>0</v>
      </c>
      <c r="E85" s="69" t="str">
        <f>'Key1'!E84</f>
        <v>0</v>
      </c>
      <c r="F85" s="70" t="str">
        <f>'Key1'!F84</f>
        <v>0</v>
      </c>
      <c r="G85" s="70" t="str">
        <f>'Key1'!G84</f>
        <v>0</v>
      </c>
      <c r="H85" s="70" t="str">
        <f>'Key1'!H84</f>
        <v>1</v>
      </c>
      <c r="I85" s="70" t="str">
        <f>'Key1'!I84</f>
        <v>0</v>
      </c>
      <c r="J85" s="69" t="str">
        <f>'Key1'!J84</f>
        <v>0</v>
      </c>
      <c r="K85" s="69" t="str">
        <f>'Key1'!K84</f>
        <v>1</v>
      </c>
      <c r="L85" s="69" t="str">
        <f>'Key1'!L84</f>
        <v>1</v>
      </c>
      <c r="M85" s="70" t="str">
        <f>'Key1'!M84</f>
        <v>1</v>
      </c>
      <c r="N85" s="70" t="str">
        <f>'Key1'!N84</f>
        <v>0</v>
      </c>
      <c r="O85" s="70" t="str">
        <f>'Key1'!O84</f>
        <v>1</v>
      </c>
      <c r="P85" s="70" t="str">
        <f>'Key1'!P84</f>
        <v>1</v>
      </c>
      <c r="Q85" s="70" t="str">
        <f>'Key1'!Q84</f>
        <v>0</v>
      </c>
      <c r="R85" s="69" t="str">
        <f>'Key1'!R84</f>
        <v>0</v>
      </c>
      <c r="S85" s="69" t="str">
        <f>'Key1'!S84</f>
        <v>1</v>
      </c>
      <c r="T85" s="69" t="str">
        <f>'Key1'!T84</f>
        <v>0</v>
      </c>
      <c r="U85" s="69" t="str">
        <f>'Key1'!U84</f>
        <v>1</v>
      </c>
      <c r="V85" s="70" t="str">
        <f>'Key1'!V84</f>
        <v>0</v>
      </c>
      <c r="W85" s="70" t="str">
        <f>'Key1'!W84</f>
        <v>1</v>
      </c>
      <c r="X85" s="70" t="str">
        <f>'Key1'!X84</f>
        <v>1</v>
      </c>
      <c r="Y85" s="70" t="str">
        <f>'Key1'!Y84</f>
        <v>1</v>
      </c>
      <c r="Z85" s="69" t="str">
        <f>'Key1'!Z84</f>
        <v>0</v>
      </c>
      <c r="AA85" s="69" t="str">
        <f>'Key1'!AA84</f>
        <v>0</v>
      </c>
      <c r="AB85" s="69" t="str">
        <f>'Key1'!AB84</f>
        <v>0</v>
      </c>
      <c r="AC85" s="69" t="str">
        <f>'Key1'!AC84</f>
        <v>0</v>
      </c>
      <c r="AD85" s="70" t="str">
        <f>'Key1'!AD84</f>
        <v>1</v>
      </c>
      <c r="AE85" s="70" t="str">
        <f>'Key1'!AE84</f>
        <v>0</v>
      </c>
      <c r="AF85" s="70" t="str">
        <f>'Key1'!AF84</f>
        <v>0</v>
      </c>
      <c r="AG85" s="70" t="str">
        <f>'Key1'!AG84</f>
        <v>0</v>
      </c>
      <c r="AH85" s="69" t="str">
        <f>'Key1'!AH84</f>
        <v>1</v>
      </c>
      <c r="AI85" s="69" t="str">
        <f>'Key1'!AI84</f>
        <v>0</v>
      </c>
      <c r="AJ85" s="69" t="str">
        <f>'Key1'!AJ84</f>
        <v>1</v>
      </c>
      <c r="AK85" s="70" t="str">
        <f>'Key1'!AK84</f>
        <v>1</v>
      </c>
      <c r="AL85" s="70" t="str">
        <f>'Key1'!AL84</f>
        <v>0</v>
      </c>
      <c r="AM85" s="70" t="str">
        <f>'Key1'!AM84</f>
        <v>1</v>
      </c>
      <c r="AN85" s="70" t="str">
        <f>'Key1'!AN84</f>
        <v>0</v>
      </c>
      <c r="AO85" s="70" t="str">
        <f>'Key1'!AO84</f>
        <v>1</v>
      </c>
      <c r="AP85" s="69" t="str">
        <f>'Key1'!AP84</f>
        <v>1</v>
      </c>
      <c r="AQ85" s="69" t="str">
        <f>'Key1'!AQ84</f>
        <v>0</v>
      </c>
      <c r="AR85" s="69" t="str">
        <f>'Key1'!AR84</f>
        <v>1</v>
      </c>
      <c r="AS85" s="69" t="str">
        <f>'Key1'!AS84</f>
        <v>1</v>
      </c>
      <c r="AT85" s="70" t="str">
        <f>'Key1'!AT84</f>
        <v>1</v>
      </c>
      <c r="AU85" s="70" t="str">
        <f>'Key1'!AU84</f>
        <v>1</v>
      </c>
      <c r="AV85" s="70" t="str">
        <f>'Key1'!AV84</f>
        <v>1</v>
      </c>
      <c r="AW85" s="71" t="str">
        <f>'Key1'!AW84</f>
        <v>1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427</v>
      </c>
      <c r="B86" s="137">
        <f>IF(B84+B85=1,1,0)</f>
        <v>0</v>
      </c>
      <c r="C86" s="50">
        <f t="shared" ref="C86:AW86" si="50">IF(C84+C85=1,1,0)</f>
        <v>0</v>
      </c>
      <c r="D86" s="50">
        <f t="shared" si="50"/>
        <v>0</v>
      </c>
      <c r="E86" s="50">
        <f t="shared" si="50"/>
        <v>1</v>
      </c>
      <c r="F86" s="49">
        <f t="shared" si="50"/>
        <v>0</v>
      </c>
      <c r="G86" s="49">
        <f t="shared" si="50"/>
        <v>0</v>
      </c>
      <c r="H86" s="49">
        <f t="shared" si="50"/>
        <v>1</v>
      </c>
      <c r="I86" s="49">
        <f t="shared" si="50"/>
        <v>0</v>
      </c>
      <c r="J86" s="50">
        <f t="shared" si="50"/>
        <v>0</v>
      </c>
      <c r="K86" s="50">
        <f t="shared" si="50"/>
        <v>0</v>
      </c>
      <c r="L86" s="50">
        <f t="shared" si="50"/>
        <v>1</v>
      </c>
      <c r="M86" s="50">
        <f t="shared" si="50"/>
        <v>0</v>
      </c>
      <c r="N86" s="49">
        <f t="shared" si="50"/>
        <v>0</v>
      </c>
      <c r="O86" s="49">
        <f t="shared" si="50"/>
        <v>0</v>
      </c>
      <c r="P86" s="49">
        <f t="shared" si="50"/>
        <v>0</v>
      </c>
      <c r="Q86" s="50">
        <f t="shared" si="50"/>
        <v>0</v>
      </c>
      <c r="R86" s="50">
        <f t="shared" si="50"/>
        <v>1</v>
      </c>
      <c r="S86" s="50">
        <f t="shared" si="50"/>
        <v>1</v>
      </c>
      <c r="T86" s="50">
        <f t="shared" si="50"/>
        <v>1</v>
      </c>
      <c r="U86" s="50">
        <f t="shared" si="50"/>
        <v>1</v>
      </c>
      <c r="V86" s="49">
        <f t="shared" si="50"/>
        <v>1</v>
      </c>
      <c r="W86" s="49">
        <f t="shared" si="50"/>
        <v>0</v>
      </c>
      <c r="X86" s="49">
        <f t="shared" si="50"/>
        <v>0</v>
      </c>
      <c r="Y86" s="49">
        <f t="shared" si="50"/>
        <v>0</v>
      </c>
      <c r="Z86" s="50">
        <f t="shared" si="50"/>
        <v>1</v>
      </c>
      <c r="AA86" s="50">
        <f t="shared" si="50"/>
        <v>1</v>
      </c>
      <c r="AB86" s="50">
        <f t="shared" si="50"/>
        <v>0</v>
      </c>
      <c r="AC86" s="50">
        <f t="shared" si="50"/>
        <v>1</v>
      </c>
      <c r="AD86" s="49">
        <f t="shared" si="50"/>
        <v>0</v>
      </c>
      <c r="AE86" s="49">
        <f t="shared" si="50"/>
        <v>0</v>
      </c>
      <c r="AF86" s="49">
        <f t="shared" si="50"/>
        <v>1</v>
      </c>
      <c r="AG86" s="49">
        <f t="shared" si="50"/>
        <v>0</v>
      </c>
      <c r="AH86" s="50">
        <f t="shared" si="50"/>
        <v>0</v>
      </c>
      <c r="AI86" s="50">
        <f t="shared" si="50"/>
        <v>1</v>
      </c>
      <c r="AJ86" s="50">
        <f t="shared" si="50"/>
        <v>1</v>
      </c>
      <c r="AK86" s="50">
        <f t="shared" si="50"/>
        <v>0</v>
      </c>
      <c r="AL86" s="49">
        <f t="shared" si="50"/>
        <v>0</v>
      </c>
      <c r="AM86" s="49">
        <f t="shared" si="50"/>
        <v>0</v>
      </c>
      <c r="AN86" s="49">
        <f t="shared" si="50"/>
        <v>0</v>
      </c>
      <c r="AO86" s="50">
        <f t="shared" si="50"/>
        <v>1</v>
      </c>
      <c r="AP86" s="50">
        <f t="shared" si="50"/>
        <v>0</v>
      </c>
      <c r="AQ86" s="50">
        <f t="shared" si="50"/>
        <v>1</v>
      </c>
      <c r="AR86" s="50">
        <f t="shared" si="50"/>
        <v>0</v>
      </c>
      <c r="AS86" s="50">
        <f t="shared" si="50"/>
        <v>0</v>
      </c>
      <c r="AT86" s="49">
        <f t="shared" si="50"/>
        <v>1</v>
      </c>
      <c r="AU86" s="49">
        <f t="shared" si="50"/>
        <v>1</v>
      </c>
      <c r="AV86" s="49">
        <f t="shared" si="50"/>
        <v>1</v>
      </c>
      <c r="AW86" s="173">
        <f t="shared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65" ht="19.5" thickBot="1">
      <c r="A87" s="430" t="s">
        <v>389</v>
      </c>
      <c r="B87" s="130" t="s">
        <v>379</v>
      </c>
      <c r="C87" s="51" t="str">
        <f>LEFT(VLOOKUP(G87,LookUp!$T$2:$U$17,2,FALSE),1)</f>
        <v>1</v>
      </c>
      <c r="D87" s="51" t="str">
        <f>MID(VLOOKUP(G87,LookUp!$T$2:$U$17,2,FALSE),2,1)</f>
        <v>1</v>
      </c>
      <c r="E87" s="51" t="str">
        <f>MID(VLOOKUP(G87,LookUp!$T$2:$U$17,2,FALSE),3,1)</f>
        <v>0</v>
      </c>
      <c r="F87" s="51" t="str">
        <f>RIGHT(VLOOKUP(G87,LookUp!$T$2:$U$17,2,FALSE),1)</f>
        <v>1</v>
      </c>
      <c r="G87" s="53">
        <f>VLOOKUP(CONCATENATE(B86,C86,D86,E86,F86,G86),LookUp!$W$2:$AE$65,2,FALSE)</f>
        <v>13</v>
      </c>
      <c r="H87" s="130" t="s">
        <v>380</v>
      </c>
      <c r="I87" s="51" t="str">
        <f>LEFT(VLOOKUP(M87,LookUp!$T$2:$U$17,2,FALSE),1)</f>
        <v>1</v>
      </c>
      <c r="J87" s="51" t="str">
        <f>MID(VLOOKUP(M87,LookUp!$T$2:$U$17,2,FALSE),2,1)</f>
        <v>1</v>
      </c>
      <c r="K87" s="51" t="str">
        <f>MID(VLOOKUP(M87,LookUp!$T$2:$U$17,2,FALSE),3,1)</f>
        <v>1</v>
      </c>
      <c r="L87" s="51" t="str">
        <f>RIGHT(VLOOKUP(M87,LookUp!$T$2:$U$17,2,FALSE),1)</f>
        <v>0</v>
      </c>
      <c r="M87" s="53">
        <f>VLOOKUP(CONCATENATE(H86,I86,J86,K86,L86,M86),LookUp!$W$2:$AE$65,3,FALSE)</f>
        <v>14</v>
      </c>
      <c r="N87" s="130" t="s">
        <v>381</v>
      </c>
      <c r="O87" s="51" t="str">
        <f>LEFT(VLOOKUP(S87,LookUp!$T$2:$U$17,2,FALSE),1)</f>
        <v>0</v>
      </c>
      <c r="P87" s="51" t="str">
        <f>MID(VLOOKUP(S87,LookUp!$T$2:$U$17,2,FALSE),2,1)</f>
        <v>1</v>
      </c>
      <c r="Q87" s="51" t="str">
        <f>MID(VLOOKUP(S87,LookUp!$T$2:$U$17,2,FALSE),3,1)</f>
        <v>1</v>
      </c>
      <c r="R87" s="51" t="str">
        <f>RIGHT(VLOOKUP(S87,LookUp!$T$2:$U$17,2,FALSE),1)</f>
        <v>1</v>
      </c>
      <c r="S87" s="53">
        <f>VLOOKUP(CONCATENATE(N86,O86,P86,Q86,R86,S86),LookUp!$W$2:$AE$65,4,FALSE)</f>
        <v>7</v>
      </c>
      <c r="T87" s="130" t="s">
        <v>382</v>
      </c>
      <c r="U87" s="51" t="str">
        <f>LEFT(VLOOKUP(Y87,LookUp!$T$2:$U$17,2,FALSE),1)</f>
        <v>0</v>
      </c>
      <c r="V87" s="51" t="str">
        <f>MID(VLOOKUP(Y87,LookUp!$T$2:$U$17,2,FALSE),2,1)</f>
        <v>1</v>
      </c>
      <c r="W87" s="51" t="str">
        <f>MID(VLOOKUP(Y87,LookUp!$T$2:$U$17,2,FALSE),3,1)</f>
        <v>0</v>
      </c>
      <c r="X87" s="51" t="str">
        <f>RIGHT(VLOOKUP(Y87,LookUp!$T$2:$U$17,2,FALSE),1)</f>
        <v>1</v>
      </c>
      <c r="Y87" s="53">
        <f>VLOOKUP(CONCATENATE(T86,U86,V86,W86,X86,Y86),LookUp!$W$2:$AE$65,5,FALSE)</f>
        <v>5</v>
      </c>
      <c r="Z87" s="130" t="s">
        <v>383</v>
      </c>
      <c r="AA87" s="51" t="str">
        <f>LEFT(VLOOKUP(AE87,LookUp!$T$2:$U$17,2,FALSE),1)</f>
        <v>1</v>
      </c>
      <c r="AB87" s="51" t="str">
        <f>MID(VLOOKUP(AE87,LookUp!$T$2:$U$17,2,FALSE),2,1)</f>
        <v>1</v>
      </c>
      <c r="AC87" s="51" t="str">
        <f>MID(VLOOKUP(AE87,LookUp!$T$2:$U$17,2,FALSE),3,1)</f>
        <v>0</v>
      </c>
      <c r="AD87" s="51" t="str">
        <f>RIGHT(VLOOKUP(AE87,LookUp!$T$2:$U$17,2,FALSE),1)</f>
        <v>0</v>
      </c>
      <c r="AE87" s="53">
        <f>VLOOKUP(CONCATENATE(Z86,AA86,AB86,AC86,AD86,AE86),LookUp!$W$2:$AE$65,6,FALSE)</f>
        <v>12</v>
      </c>
      <c r="AF87" s="130" t="s">
        <v>384</v>
      </c>
      <c r="AG87" s="51" t="str">
        <f>LEFT(VLOOKUP(AK87,LookUp!$T$2:$U$17,2,FALSE),1)</f>
        <v>0</v>
      </c>
      <c r="AH87" s="131" t="str">
        <f>MID(VLOOKUP(AK87,LookUp!$T$2:$U$17,2,FALSE),2,1)</f>
        <v>1</v>
      </c>
      <c r="AI87" s="131" t="str">
        <f>MID(VLOOKUP(AK87,LookUp!$T$2:$U$17,2,FALSE),3,1)</f>
        <v>0</v>
      </c>
      <c r="AJ87" s="131" t="str">
        <f>RIGHT(VLOOKUP(AK87,LookUp!$T$2:$U$17,2,FALSE),1)</f>
        <v>1</v>
      </c>
      <c r="AK87" s="132">
        <f>VLOOKUP(CONCATENATE(AF86,AG86,AH86,AI86,AJ86,AK86),LookUp!$W$2:$AE$65,7,FALSE)</f>
        <v>5</v>
      </c>
      <c r="AL87" s="130" t="s">
        <v>385</v>
      </c>
      <c r="AM87" s="131" t="str">
        <f>LEFT(VLOOKUP(AQ87,LookUp!$T$2:$U$17,2,FALSE),1)</f>
        <v>1</v>
      </c>
      <c r="AN87" s="131" t="str">
        <f>MID(VLOOKUP(AQ87,LookUp!$T$2:$U$17,2,FALSE),2,1)</f>
        <v>0</v>
      </c>
      <c r="AO87" s="131" t="str">
        <f>MID(VLOOKUP(AQ87,LookUp!$T$2:$U$17,2,FALSE),3,1)</f>
        <v>1</v>
      </c>
      <c r="AP87" s="131" t="str">
        <f>RIGHT(VLOOKUP(AQ87,LookUp!$T$2:$U$17,2,FALSE),1)</f>
        <v>1</v>
      </c>
      <c r="AQ87" s="132">
        <f>VLOOKUP(CONCATENATE(AL86,AM86,AN86,AO86,AP86,AQ86),LookUp!$W$2:$AE$65,8,FALSE)</f>
        <v>11</v>
      </c>
      <c r="AR87" s="130" t="s">
        <v>386</v>
      </c>
      <c r="AS87" s="131" t="str">
        <f>LEFT(VLOOKUP(AW87,LookUp!$T$2:$U$17,2,FALSE),1)</f>
        <v>0</v>
      </c>
      <c r="AT87" s="131" t="str">
        <f>MID(VLOOKUP(AW87,LookUp!$T$2:$U$17,2,FALSE),2,1)</f>
        <v>1</v>
      </c>
      <c r="AU87" s="131" t="str">
        <f>MID(VLOOKUP(AW87,LookUp!$T$2:$U$17,2,FALSE),3,1)</f>
        <v>0</v>
      </c>
      <c r="AV87" s="131" t="str">
        <f>RIGHT(VLOOKUP(AW87,LookUp!$T$2:$U$17,2,FALSE),1)</f>
        <v>0</v>
      </c>
      <c r="AW87" s="132">
        <f>VLOOKUP(CONCATENATE(AR86,AS86,AT86,AU86,AV86,AW86),LookUp!$W$2:$AE$65,9,FALSE)</f>
        <v>4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430"/>
      <c r="B88" s="64" t="str">
        <f>C87</f>
        <v>1</v>
      </c>
      <c r="C88" s="65" t="str">
        <f>D87</f>
        <v>1</v>
      </c>
      <c r="D88" s="65" t="str">
        <f>E87</f>
        <v>0</v>
      </c>
      <c r="E88" s="65" t="str">
        <f>F87</f>
        <v>1</v>
      </c>
      <c r="F88" s="66" t="str">
        <f>I87</f>
        <v>1</v>
      </c>
      <c r="G88" s="66" t="str">
        <f>J87</f>
        <v>1</v>
      </c>
      <c r="H88" s="66" t="str">
        <f>K87</f>
        <v>1</v>
      </c>
      <c r="I88" s="66" t="str">
        <f>L87</f>
        <v>0</v>
      </c>
      <c r="J88" s="65" t="str">
        <f>O87</f>
        <v>0</v>
      </c>
      <c r="K88" s="65" t="str">
        <f>P87</f>
        <v>1</v>
      </c>
      <c r="L88" s="65" t="str">
        <f>Q87</f>
        <v>1</v>
      </c>
      <c r="M88" s="65" t="str">
        <f>R87</f>
        <v>1</v>
      </c>
      <c r="N88" s="66" t="str">
        <f>U87</f>
        <v>0</v>
      </c>
      <c r="O88" s="66" t="str">
        <f>V87</f>
        <v>1</v>
      </c>
      <c r="P88" s="66" t="str">
        <f>W87</f>
        <v>0</v>
      </c>
      <c r="Q88" s="66" t="str">
        <f>X87</f>
        <v>1</v>
      </c>
      <c r="R88" s="65" t="str">
        <f>AA87</f>
        <v>1</v>
      </c>
      <c r="S88" s="65" t="str">
        <f>AB87</f>
        <v>1</v>
      </c>
      <c r="T88" s="65" t="str">
        <f>AC87</f>
        <v>0</v>
      </c>
      <c r="U88" s="65" t="str">
        <f>AD87</f>
        <v>0</v>
      </c>
      <c r="V88" s="66" t="str">
        <f>AG87</f>
        <v>0</v>
      </c>
      <c r="W88" s="66" t="str">
        <f>AH87</f>
        <v>1</v>
      </c>
      <c r="X88" s="66" t="str">
        <f>AI87</f>
        <v>0</v>
      </c>
      <c r="Y88" s="66" t="str">
        <f>AJ87</f>
        <v>1</v>
      </c>
      <c r="Z88" s="65" t="str">
        <f>AM87</f>
        <v>1</v>
      </c>
      <c r="AA88" s="65" t="str">
        <f>AN87</f>
        <v>0</v>
      </c>
      <c r="AB88" s="65" t="str">
        <f>AO87</f>
        <v>1</v>
      </c>
      <c r="AC88" s="65" t="str">
        <f>AP87</f>
        <v>1</v>
      </c>
      <c r="AD88" s="66" t="str">
        <f>AS87</f>
        <v>0</v>
      </c>
      <c r="AE88" s="66" t="str">
        <f>AT87</f>
        <v>1</v>
      </c>
      <c r="AF88" s="66" t="str">
        <f>AU87</f>
        <v>0</v>
      </c>
      <c r="AG88" s="67" t="str">
        <f>AV87</f>
        <v>0</v>
      </c>
      <c r="AH88" s="432" t="s">
        <v>544</v>
      </c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4"/>
      <c r="AX88" s="2"/>
      <c r="AY88" s="2"/>
      <c r="AZ88" s="2"/>
      <c r="BA88" s="2"/>
      <c r="BB88" s="2"/>
      <c r="BC88" s="2"/>
      <c r="BD88" s="2"/>
      <c r="BE88" s="2"/>
    </row>
    <row r="89" spans="1:65" ht="18.75" thickBot="1">
      <c r="A89" s="58" t="s">
        <v>390</v>
      </c>
      <c r="B89" s="68" t="str">
        <f>HLOOKUP(B$4,$B$1:$AG$88,88,FALSE)</f>
        <v>1</v>
      </c>
      <c r="C89" s="69" t="str">
        <f t="shared" ref="C89:AG89" si="51">HLOOKUP(C$4,$B$1:$AG$88,88,FALSE)</f>
        <v>1</v>
      </c>
      <c r="D89" s="69" t="str">
        <f t="shared" si="51"/>
        <v>0</v>
      </c>
      <c r="E89" s="69" t="str">
        <f t="shared" si="51"/>
        <v>0</v>
      </c>
      <c r="F89" s="70" t="str">
        <f t="shared" si="51"/>
        <v>0</v>
      </c>
      <c r="G89" s="70" t="str">
        <f t="shared" si="51"/>
        <v>1</v>
      </c>
      <c r="H89" s="70" t="str">
        <f t="shared" si="51"/>
        <v>1</v>
      </c>
      <c r="I89" s="70" t="str">
        <f t="shared" si="51"/>
        <v>1</v>
      </c>
      <c r="J89" s="69" t="str">
        <f t="shared" si="51"/>
        <v>1</v>
      </c>
      <c r="K89" s="69" t="str">
        <f t="shared" si="51"/>
        <v>0</v>
      </c>
      <c r="L89" s="69" t="str">
        <f t="shared" si="51"/>
        <v>0</v>
      </c>
      <c r="M89" s="69" t="str">
        <f t="shared" si="51"/>
        <v>0</v>
      </c>
      <c r="N89" s="70" t="str">
        <f t="shared" si="51"/>
        <v>1</v>
      </c>
      <c r="O89" s="70" t="str">
        <f t="shared" si="51"/>
        <v>1</v>
      </c>
      <c r="P89" s="70" t="str">
        <f t="shared" si="51"/>
        <v>0</v>
      </c>
      <c r="Q89" s="70" t="str">
        <f t="shared" si="51"/>
        <v>1</v>
      </c>
      <c r="R89" s="69" t="str">
        <f t="shared" si="51"/>
        <v>1</v>
      </c>
      <c r="S89" s="69" t="str">
        <f t="shared" si="51"/>
        <v>0</v>
      </c>
      <c r="T89" s="69" t="str">
        <f t="shared" si="51"/>
        <v>1</v>
      </c>
      <c r="U89" s="69" t="str">
        <f t="shared" si="51"/>
        <v>1</v>
      </c>
      <c r="V89" s="70" t="str">
        <f t="shared" si="51"/>
        <v>0</v>
      </c>
      <c r="W89" s="70" t="str">
        <f t="shared" si="51"/>
        <v>1</v>
      </c>
      <c r="X89" s="70" t="str">
        <f t="shared" si="51"/>
        <v>0</v>
      </c>
      <c r="Y89" s="70" t="str">
        <f t="shared" si="51"/>
        <v>0</v>
      </c>
      <c r="Z89" s="69" t="str">
        <f t="shared" si="51"/>
        <v>0</v>
      </c>
      <c r="AA89" s="69" t="str">
        <f t="shared" si="51"/>
        <v>0</v>
      </c>
      <c r="AB89" s="69" t="str">
        <f t="shared" si="51"/>
        <v>1</v>
      </c>
      <c r="AC89" s="69" t="str">
        <f t="shared" si="51"/>
        <v>1</v>
      </c>
      <c r="AD89" s="70" t="str">
        <f t="shared" si="51"/>
        <v>1</v>
      </c>
      <c r="AE89" s="70" t="str">
        <f t="shared" si="51"/>
        <v>1</v>
      </c>
      <c r="AF89" s="70" t="str">
        <f t="shared" si="51"/>
        <v>1</v>
      </c>
      <c r="AG89" s="71" t="str">
        <f t="shared" si="51"/>
        <v>1</v>
      </c>
      <c r="AH89" s="435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7"/>
      <c r="AX89" s="409" t="s">
        <v>563</v>
      </c>
      <c r="AY89" s="410"/>
      <c r="AZ89" s="410"/>
      <c r="BA89" s="410"/>
      <c r="BB89" s="410"/>
      <c r="BC89" s="410"/>
      <c r="BD89" s="410"/>
      <c r="BE89" s="410"/>
      <c r="BF89" s="410"/>
      <c r="BG89" s="410"/>
      <c r="BH89" s="410"/>
      <c r="BI89" s="410"/>
      <c r="BJ89" s="410"/>
      <c r="BK89" s="410"/>
      <c r="BL89" s="410"/>
      <c r="BM89" s="411"/>
    </row>
    <row r="90" spans="1:65" ht="18.75" thickBot="1">
      <c r="A90" s="58" t="s">
        <v>428</v>
      </c>
      <c r="B90" s="72">
        <f>IF(B89+B75=1,1,0)</f>
        <v>1</v>
      </c>
      <c r="C90" s="70">
        <f t="shared" ref="C90:AG90" si="52">IF(C89+C75=1,1,0)</f>
        <v>0</v>
      </c>
      <c r="D90" s="70">
        <f t="shared" si="52"/>
        <v>0</v>
      </c>
      <c r="E90" s="70">
        <f t="shared" si="52"/>
        <v>0</v>
      </c>
      <c r="F90" s="69">
        <f t="shared" si="52"/>
        <v>1</v>
      </c>
      <c r="G90" s="69">
        <f t="shared" si="52"/>
        <v>0</v>
      </c>
      <c r="H90" s="69">
        <f t="shared" si="52"/>
        <v>0</v>
      </c>
      <c r="I90" s="69">
        <f t="shared" si="52"/>
        <v>1</v>
      </c>
      <c r="J90" s="70">
        <f t="shared" si="52"/>
        <v>0</v>
      </c>
      <c r="K90" s="70">
        <f t="shared" si="52"/>
        <v>1</v>
      </c>
      <c r="L90" s="70">
        <f t="shared" si="52"/>
        <v>0</v>
      </c>
      <c r="M90" s="70">
        <f t="shared" si="52"/>
        <v>0</v>
      </c>
      <c r="N90" s="69">
        <f t="shared" si="52"/>
        <v>0</v>
      </c>
      <c r="O90" s="69">
        <f t="shared" si="52"/>
        <v>1</v>
      </c>
      <c r="P90" s="69">
        <f t="shared" si="52"/>
        <v>1</v>
      </c>
      <c r="Q90" s="69">
        <f t="shared" si="52"/>
        <v>0</v>
      </c>
      <c r="R90" s="70">
        <f t="shared" si="52"/>
        <v>1</v>
      </c>
      <c r="S90" s="70">
        <f t="shared" si="52"/>
        <v>1</v>
      </c>
      <c r="T90" s="70">
        <f t="shared" si="52"/>
        <v>1</v>
      </c>
      <c r="U90" s="70">
        <f t="shared" si="52"/>
        <v>0</v>
      </c>
      <c r="V90" s="69">
        <f t="shared" si="52"/>
        <v>1</v>
      </c>
      <c r="W90" s="69">
        <f t="shared" si="52"/>
        <v>1</v>
      </c>
      <c r="X90" s="69">
        <f t="shared" si="52"/>
        <v>1</v>
      </c>
      <c r="Y90" s="69">
        <f t="shared" si="52"/>
        <v>0</v>
      </c>
      <c r="Z90" s="70">
        <f t="shared" si="52"/>
        <v>1</v>
      </c>
      <c r="AA90" s="70">
        <f t="shared" si="52"/>
        <v>0</v>
      </c>
      <c r="AB90" s="70">
        <f t="shared" si="52"/>
        <v>1</v>
      </c>
      <c r="AC90" s="70">
        <f t="shared" si="52"/>
        <v>0</v>
      </c>
      <c r="AD90" s="69">
        <f t="shared" si="52"/>
        <v>0</v>
      </c>
      <c r="AE90" s="69">
        <f t="shared" si="52"/>
        <v>0</v>
      </c>
      <c r="AF90" s="69">
        <f t="shared" si="52"/>
        <v>0</v>
      </c>
      <c r="AG90" s="73">
        <f t="shared" si="52"/>
        <v>0</v>
      </c>
      <c r="AH90" s="435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7"/>
      <c r="AX90" s="247">
        <f>VLOOKUP(CONCATENATE(B90,C90,D90,E90),LookUp!$AG$2:$AH$17,2,FALSE)</f>
        <v>8</v>
      </c>
      <c r="AY90" s="248">
        <f>VLOOKUP(CONCATENATE(F90,G90,H90,I90),LookUp!$AG$2:$AH$17,2,FALSE)</f>
        <v>9</v>
      </c>
      <c r="AZ90" s="248">
        <f>VLOOKUP(CONCATENATE(J90,K90,L90,M90),LookUp!$AG$2:$AH$17,2,FALSE)</f>
        <v>4</v>
      </c>
      <c r="BA90" s="248">
        <f>VLOOKUP(CONCATENATE(N90,O90,P90,Q90),LookUp!$AG$2:$AH$17,2,FALSE)</f>
        <v>6</v>
      </c>
      <c r="BB90" s="248" t="str">
        <f>VLOOKUP(CONCATENATE(R90,S90,T90,U90),LookUp!$AG$2:$AH$17,2,FALSE)</f>
        <v>E</v>
      </c>
      <c r="BC90" s="248" t="str">
        <f>VLOOKUP(CONCATENATE(V90,W90,X90,Y90),LookUp!$AG$2:$AH$17,2,FALSE)</f>
        <v>E</v>
      </c>
      <c r="BD90" s="248" t="str">
        <f>VLOOKUP(CONCATENATE(Z90,AA90,AB90,AC90),LookUp!$AG$2:$AH$17,2,FALSE)</f>
        <v>A</v>
      </c>
      <c r="BE90" s="248">
        <f>VLOOKUP(CONCATENATE(AD90,AE90,AF90,AG90),LookUp!$AG$2:$AH$17,2,FALSE)</f>
        <v>0</v>
      </c>
      <c r="BF90" s="248">
        <f>VLOOKUP(CONCATENATE(B83,C83,D83,E83),LookUp!$AG$2:$AH$17,2,FALSE)</f>
        <v>2</v>
      </c>
      <c r="BG90" s="248">
        <f>VLOOKUP(CONCATENATE(F83,G83,H83,I83),LookUp!$AG$2:$AH$17,2,FALSE)</f>
        <v>2</v>
      </c>
      <c r="BH90" s="248" t="str">
        <f>VLOOKUP(CONCATENATE(J83,K83,L83,M83),LookUp!$AG$2:$AH$17,2,FALSE)</f>
        <v>D</v>
      </c>
      <c r="BI90" s="248">
        <f>VLOOKUP(CONCATENATE(N83,O83,P83,Q83),LookUp!$AG$2:$AH$17,2,FALSE)</f>
        <v>7</v>
      </c>
      <c r="BJ90" s="248" t="str">
        <f>VLOOKUP(CONCATENATE(R83,S83,T83,U83),LookUp!$AG$2:$AH$17,2,FALSE)</f>
        <v>B</v>
      </c>
      <c r="BK90" s="248">
        <f>VLOOKUP(CONCATENATE(V83,W83,X83,Y83),LookUp!$AG$2:$AH$17,2,FALSE)</f>
        <v>6</v>
      </c>
      <c r="BL90" s="248">
        <f>VLOOKUP(CONCATENATE(Z83,AA83,AB83,AC83),LookUp!$AG$2:$AH$17,2,FALSE)</f>
        <v>9</v>
      </c>
      <c r="BM90" s="249">
        <f>VLOOKUP(CONCATENATE(AD83,AE83,AF83,AG83),LookUp!$AG$2:$AH$17,2,FALSE)</f>
        <v>8</v>
      </c>
    </row>
    <row r="91" spans="1:65" ht="18.75" thickBot="1">
      <c r="A91" s="59" t="s">
        <v>429</v>
      </c>
      <c r="B91" s="172">
        <f>B90</f>
        <v>1</v>
      </c>
      <c r="C91" s="171">
        <f t="shared" ref="C91:AG91" si="53">C90</f>
        <v>0</v>
      </c>
      <c r="D91" s="171">
        <f t="shared" si="53"/>
        <v>0</v>
      </c>
      <c r="E91" s="171">
        <f t="shared" si="53"/>
        <v>0</v>
      </c>
      <c r="F91" s="170">
        <f t="shared" si="53"/>
        <v>1</v>
      </c>
      <c r="G91" s="170">
        <f t="shared" si="53"/>
        <v>0</v>
      </c>
      <c r="H91" s="170">
        <f t="shared" si="53"/>
        <v>0</v>
      </c>
      <c r="I91" s="170">
        <f t="shared" si="53"/>
        <v>1</v>
      </c>
      <c r="J91" s="171">
        <f t="shared" si="53"/>
        <v>0</v>
      </c>
      <c r="K91" s="171">
        <f t="shared" si="53"/>
        <v>1</v>
      </c>
      <c r="L91" s="171">
        <f t="shared" si="53"/>
        <v>0</v>
      </c>
      <c r="M91" s="171">
        <f t="shared" si="53"/>
        <v>0</v>
      </c>
      <c r="N91" s="170">
        <f t="shared" si="53"/>
        <v>0</v>
      </c>
      <c r="O91" s="170">
        <f t="shared" si="53"/>
        <v>1</v>
      </c>
      <c r="P91" s="170">
        <f t="shared" si="53"/>
        <v>1</v>
      </c>
      <c r="Q91" s="170">
        <f t="shared" si="53"/>
        <v>0</v>
      </c>
      <c r="R91" s="171">
        <f t="shared" si="53"/>
        <v>1</v>
      </c>
      <c r="S91" s="171">
        <f t="shared" si="53"/>
        <v>1</v>
      </c>
      <c r="T91" s="171">
        <f t="shared" si="53"/>
        <v>1</v>
      </c>
      <c r="U91" s="171">
        <f t="shared" si="53"/>
        <v>0</v>
      </c>
      <c r="V91" s="170">
        <f t="shared" si="53"/>
        <v>1</v>
      </c>
      <c r="W91" s="170">
        <f t="shared" si="53"/>
        <v>1</v>
      </c>
      <c r="X91" s="170">
        <f t="shared" si="53"/>
        <v>1</v>
      </c>
      <c r="Y91" s="170">
        <f t="shared" si="53"/>
        <v>0</v>
      </c>
      <c r="Z91" s="171">
        <f t="shared" si="53"/>
        <v>1</v>
      </c>
      <c r="AA91" s="171">
        <f t="shared" si="53"/>
        <v>0</v>
      </c>
      <c r="AB91" s="171">
        <f t="shared" si="53"/>
        <v>1</v>
      </c>
      <c r="AC91" s="171">
        <f t="shared" si="53"/>
        <v>0</v>
      </c>
      <c r="AD91" s="170">
        <f t="shared" si="53"/>
        <v>0</v>
      </c>
      <c r="AE91" s="170">
        <f t="shared" si="53"/>
        <v>0</v>
      </c>
      <c r="AF91" s="170">
        <f t="shared" si="53"/>
        <v>0</v>
      </c>
      <c r="AG91" s="136">
        <f t="shared" si="53"/>
        <v>0</v>
      </c>
      <c r="AH91" s="438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W91" s="44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430</v>
      </c>
      <c r="B92" s="64">
        <f>HLOOKUP(B$3,$B$1:$AW$90,90,FALSE)</f>
        <v>0</v>
      </c>
      <c r="C92" s="65">
        <f t="shared" ref="C92:AW92" si="54">HLOOKUP(C$3,$B$1:$AW$90,90,FALSE)</f>
        <v>1</v>
      </c>
      <c r="D92" s="65">
        <f t="shared" si="54"/>
        <v>0</v>
      </c>
      <c r="E92" s="65">
        <f t="shared" si="54"/>
        <v>0</v>
      </c>
      <c r="F92" s="66">
        <f t="shared" si="54"/>
        <v>0</v>
      </c>
      <c r="G92" s="66">
        <f t="shared" si="54"/>
        <v>1</v>
      </c>
      <c r="H92" s="66">
        <f t="shared" si="54"/>
        <v>0</v>
      </c>
      <c r="I92" s="66">
        <f t="shared" si="54"/>
        <v>1</v>
      </c>
      <c r="J92" s="65">
        <f t="shared" si="54"/>
        <v>0</v>
      </c>
      <c r="K92" s="65">
        <f t="shared" si="54"/>
        <v>0</v>
      </c>
      <c r="L92" s="65">
        <f t="shared" si="54"/>
        <v>1</v>
      </c>
      <c r="M92" s="65">
        <f t="shared" si="54"/>
        <v>0</v>
      </c>
      <c r="N92" s="66">
        <f t="shared" si="54"/>
        <v>1</v>
      </c>
      <c r="O92" s="66">
        <f t="shared" si="54"/>
        <v>0</v>
      </c>
      <c r="P92" s="66">
        <f t="shared" si="54"/>
        <v>1</v>
      </c>
      <c r="Q92" s="65">
        <f t="shared" si="54"/>
        <v>0</v>
      </c>
      <c r="R92" s="65">
        <f t="shared" si="54"/>
        <v>0</v>
      </c>
      <c r="S92" s="65">
        <f t="shared" si="54"/>
        <v>0</v>
      </c>
      <c r="T92" s="65">
        <f t="shared" si="54"/>
        <v>0</v>
      </c>
      <c r="U92" s="65">
        <f t="shared" si="54"/>
        <v>0</v>
      </c>
      <c r="V92" s="66">
        <f t="shared" si="54"/>
        <v>1</v>
      </c>
      <c r="W92" s="66">
        <f t="shared" si="54"/>
        <v>1</v>
      </c>
      <c r="X92" s="66">
        <f t="shared" si="54"/>
        <v>0</v>
      </c>
      <c r="Y92" s="66">
        <f t="shared" si="54"/>
        <v>1</v>
      </c>
      <c r="Z92" s="65">
        <f t="shared" si="54"/>
        <v>0</v>
      </c>
      <c r="AA92" s="65">
        <f t="shared" si="54"/>
        <v>1</v>
      </c>
      <c r="AB92" s="65">
        <f t="shared" si="54"/>
        <v>1</v>
      </c>
      <c r="AC92" s="65">
        <f t="shared" si="54"/>
        <v>1</v>
      </c>
      <c r="AD92" s="66">
        <f t="shared" si="54"/>
        <v>0</v>
      </c>
      <c r="AE92" s="66">
        <f t="shared" si="54"/>
        <v>1</v>
      </c>
      <c r="AF92" s="66">
        <f t="shared" si="54"/>
        <v>0</v>
      </c>
      <c r="AG92" s="66">
        <f t="shared" si="54"/>
        <v>1</v>
      </c>
      <c r="AH92" s="65">
        <f t="shared" si="54"/>
        <v>1</v>
      </c>
      <c r="AI92" s="65">
        <f t="shared" si="54"/>
        <v>1</v>
      </c>
      <c r="AJ92" s="65">
        <f t="shared" si="54"/>
        <v>0</v>
      </c>
      <c r="AK92" s="65">
        <f t="shared" si="54"/>
        <v>1</v>
      </c>
      <c r="AL92" s="66">
        <f t="shared" si="54"/>
        <v>0</v>
      </c>
      <c r="AM92" s="66">
        <f t="shared" si="54"/>
        <v>1</v>
      </c>
      <c r="AN92" s="66">
        <f t="shared" si="54"/>
        <v>0</v>
      </c>
      <c r="AO92" s="65">
        <f t="shared" si="54"/>
        <v>1</v>
      </c>
      <c r="AP92" s="65">
        <f t="shared" si="54"/>
        <v>0</v>
      </c>
      <c r="AQ92" s="65">
        <f t="shared" si="54"/>
        <v>0</v>
      </c>
      <c r="AR92" s="65">
        <f t="shared" si="54"/>
        <v>0</v>
      </c>
      <c r="AS92" s="65">
        <f t="shared" si="54"/>
        <v>0</v>
      </c>
      <c r="AT92" s="66">
        <f t="shared" si="54"/>
        <v>0</v>
      </c>
      <c r="AU92" s="66">
        <f t="shared" si="54"/>
        <v>0</v>
      </c>
      <c r="AV92" s="66">
        <f t="shared" si="54"/>
        <v>0</v>
      </c>
      <c r="AW92" s="67">
        <f t="shared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473</v>
      </c>
      <c r="B93" s="68" t="str">
        <f>'Key1'!B85</f>
        <v>0</v>
      </c>
      <c r="C93" s="69" t="str">
        <f>'Key1'!C85</f>
        <v>1</v>
      </c>
      <c r="D93" s="69" t="str">
        <f>'Key1'!D85</f>
        <v>1</v>
      </c>
      <c r="E93" s="69" t="str">
        <f>'Key1'!E85</f>
        <v>0</v>
      </c>
      <c r="F93" s="70" t="str">
        <f>'Key1'!F85</f>
        <v>1</v>
      </c>
      <c r="G93" s="70" t="str">
        <f>'Key1'!G85</f>
        <v>1</v>
      </c>
      <c r="H93" s="70" t="str">
        <f>'Key1'!H85</f>
        <v>0</v>
      </c>
      <c r="I93" s="70" t="str">
        <f>'Key1'!I85</f>
        <v>1</v>
      </c>
      <c r="J93" s="69" t="str">
        <f>'Key1'!J85</f>
        <v>0</v>
      </c>
      <c r="K93" s="69" t="str">
        <f>'Key1'!K85</f>
        <v>1</v>
      </c>
      <c r="L93" s="69" t="str">
        <f>'Key1'!L85</f>
        <v>0</v>
      </c>
      <c r="M93" s="70" t="str">
        <f>'Key1'!M85</f>
        <v>1</v>
      </c>
      <c r="N93" s="70" t="str">
        <f>'Key1'!N85</f>
        <v>0</v>
      </c>
      <c r="O93" s="70" t="str">
        <f>'Key1'!O85</f>
        <v>1</v>
      </c>
      <c r="P93" s="70" t="str">
        <f>'Key1'!P85</f>
        <v>0</v>
      </c>
      <c r="Q93" s="70" t="str">
        <f>'Key1'!Q85</f>
        <v>1</v>
      </c>
      <c r="R93" s="69" t="str">
        <f>'Key1'!R85</f>
        <v>0</v>
      </c>
      <c r="S93" s="69" t="str">
        <f>'Key1'!S85</f>
        <v>1</v>
      </c>
      <c r="T93" s="69" t="str">
        <f>'Key1'!T85</f>
        <v>1</v>
      </c>
      <c r="U93" s="69" t="str">
        <f>'Key1'!U85</f>
        <v>0</v>
      </c>
      <c r="V93" s="70" t="str">
        <f>'Key1'!V85</f>
        <v>0</v>
      </c>
      <c r="W93" s="70" t="str">
        <f>'Key1'!W85</f>
        <v>0</v>
      </c>
      <c r="X93" s="70" t="str">
        <f>'Key1'!X85</f>
        <v>0</v>
      </c>
      <c r="Y93" s="70" t="str">
        <f>'Key1'!Y85</f>
        <v>0</v>
      </c>
      <c r="Z93" s="69" t="str">
        <f>'Key1'!Z85</f>
        <v>1</v>
      </c>
      <c r="AA93" s="69" t="str">
        <f>'Key1'!AA85</f>
        <v>0</v>
      </c>
      <c r="AB93" s="69" t="str">
        <f>'Key1'!AB85</f>
        <v>1</v>
      </c>
      <c r="AC93" s="69" t="str">
        <f>'Key1'!AC85</f>
        <v>0</v>
      </c>
      <c r="AD93" s="70" t="str">
        <f>'Key1'!AD85</f>
        <v>1</v>
      </c>
      <c r="AE93" s="70" t="str">
        <f>'Key1'!AE85</f>
        <v>1</v>
      </c>
      <c r="AF93" s="70" t="str">
        <f>'Key1'!AF85</f>
        <v>1</v>
      </c>
      <c r="AG93" s="70" t="str">
        <f>'Key1'!AG85</f>
        <v>1</v>
      </c>
      <c r="AH93" s="69" t="str">
        <f>'Key1'!AH85</f>
        <v>0</v>
      </c>
      <c r="AI93" s="69" t="str">
        <f>'Key1'!AI85</f>
        <v>1</v>
      </c>
      <c r="AJ93" s="69" t="str">
        <f>'Key1'!AJ85</f>
        <v>1</v>
      </c>
      <c r="AK93" s="70" t="str">
        <f>'Key1'!AK85</f>
        <v>1</v>
      </c>
      <c r="AL93" s="70" t="str">
        <f>'Key1'!AL85</f>
        <v>1</v>
      </c>
      <c r="AM93" s="70" t="str">
        <f>'Key1'!AM85</f>
        <v>1</v>
      </c>
      <c r="AN93" s="70" t="str">
        <f>'Key1'!AN85</f>
        <v>0</v>
      </c>
      <c r="AO93" s="70" t="str">
        <f>'Key1'!AO85</f>
        <v>0</v>
      </c>
      <c r="AP93" s="69" t="str">
        <f>'Key1'!AP85</f>
        <v>1</v>
      </c>
      <c r="AQ93" s="69" t="str">
        <f>'Key1'!AQ85</f>
        <v>0</v>
      </c>
      <c r="AR93" s="69" t="str">
        <f>'Key1'!AR85</f>
        <v>1</v>
      </c>
      <c r="AS93" s="69" t="str">
        <f>'Key1'!AS85</f>
        <v>0</v>
      </c>
      <c r="AT93" s="70" t="str">
        <f>'Key1'!AT85</f>
        <v>0</v>
      </c>
      <c r="AU93" s="70" t="str">
        <f>'Key1'!AU85</f>
        <v>1</v>
      </c>
      <c r="AV93" s="70" t="str">
        <f>'Key1'!AV85</f>
        <v>0</v>
      </c>
      <c r="AW93" s="71" t="str">
        <f>'Key1'!AW85</f>
        <v>1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431</v>
      </c>
      <c r="B94" s="137">
        <f>IF(B92+B93=1,1,0)</f>
        <v>0</v>
      </c>
      <c r="C94" s="50">
        <f t="shared" ref="C94:AW94" si="55">IF(C92+C93=1,1,0)</f>
        <v>0</v>
      </c>
      <c r="D94" s="50">
        <f t="shared" si="55"/>
        <v>1</v>
      </c>
      <c r="E94" s="50">
        <f t="shared" si="55"/>
        <v>0</v>
      </c>
      <c r="F94" s="49">
        <f t="shared" si="55"/>
        <v>1</v>
      </c>
      <c r="G94" s="49">
        <f t="shared" si="55"/>
        <v>0</v>
      </c>
      <c r="H94" s="49">
        <f t="shared" si="55"/>
        <v>0</v>
      </c>
      <c r="I94" s="49">
        <f t="shared" si="55"/>
        <v>0</v>
      </c>
      <c r="J94" s="50">
        <f t="shared" si="55"/>
        <v>0</v>
      </c>
      <c r="K94" s="50">
        <f t="shared" si="55"/>
        <v>1</v>
      </c>
      <c r="L94" s="50">
        <f t="shared" si="55"/>
        <v>1</v>
      </c>
      <c r="M94" s="50">
        <f t="shared" si="55"/>
        <v>1</v>
      </c>
      <c r="N94" s="49">
        <f t="shared" si="55"/>
        <v>1</v>
      </c>
      <c r="O94" s="49">
        <f t="shared" si="55"/>
        <v>1</v>
      </c>
      <c r="P94" s="49">
        <f t="shared" si="55"/>
        <v>1</v>
      </c>
      <c r="Q94" s="50">
        <f t="shared" si="55"/>
        <v>1</v>
      </c>
      <c r="R94" s="50">
        <f t="shared" si="55"/>
        <v>0</v>
      </c>
      <c r="S94" s="50">
        <f t="shared" si="55"/>
        <v>1</v>
      </c>
      <c r="T94" s="50">
        <f t="shared" si="55"/>
        <v>1</v>
      </c>
      <c r="U94" s="50">
        <f t="shared" si="55"/>
        <v>0</v>
      </c>
      <c r="V94" s="49">
        <f t="shared" si="55"/>
        <v>1</v>
      </c>
      <c r="W94" s="49">
        <f t="shared" si="55"/>
        <v>1</v>
      </c>
      <c r="X94" s="49">
        <f t="shared" si="55"/>
        <v>0</v>
      </c>
      <c r="Y94" s="49">
        <f t="shared" si="55"/>
        <v>1</v>
      </c>
      <c r="Z94" s="50">
        <f t="shared" si="55"/>
        <v>1</v>
      </c>
      <c r="AA94" s="50">
        <f t="shared" si="55"/>
        <v>1</v>
      </c>
      <c r="AB94" s="50">
        <f t="shared" si="55"/>
        <v>0</v>
      </c>
      <c r="AC94" s="50">
        <f t="shared" si="55"/>
        <v>1</v>
      </c>
      <c r="AD94" s="49">
        <f t="shared" si="55"/>
        <v>1</v>
      </c>
      <c r="AE94" s="49">
        <f t="shared" si="55"/>
        <v>0</v>
      </c>
      <c r="AF94" s="49">
        <f t="shared" si="55"/>
        <v>1</v>
      </c>
      <c r="AG94" s="49">
        <f t="shared" si="55"/>
        <v>0</v>
      </c>
      <c r="AH94" s="50">
        <f t="shared" si="55"/>
        <v>1</v>
      </c>
      <c r="AI94" s="50">
        <f t="shared" si="55"/>
        <v>0</v>
      </c>
      <c r="AJ94" s="50">
        <f t="shared" si="55"/>
        <v>1</v>
      </c>
      <c r="AK94" s="50">
        <f t="shared" si="55"/>
        <v>0</v>
      </c>
      <c r="AL94" s="49">
        <f t="shared" si="55"/>
        <v>1</v>
      </c>
      <c r="AM94" s="49">
        <f t="shared" si="55"/>
        <v>0</v>
      </c>
      <c r="AN94" s="49">
        <f t="shared" si="55"/>
        <v>0</v>
      </c>
      <c r="AO94" s="50">
        <f t="shared" si="55"/>
        <v>1</v>
      </c>
      <c r="AP94" s="50">
        <f t="shared" si="55"/>
        <v>1</v>
      </c>
      <c r="AQ94" s="50">
        <f t="shared" si="55"/>
        <v>0</v>
      </c>
      <c r="AR94" s="50">
        <f t="shared" si="55"/>
        <v>1</v>
      </c>
      <c r="AS94" s="50">
        <f t="shared" si="55"/>
        <v>0</v>
      </c>
      <c r="AT94" s="49">
        <f t="shared" si="55"/>
        <v>0</v>
      </c>
      <c r="AU94" s="49">
        <f t="shared" si="55"/>
        <v>1</v>
      </c>
      <c r="AV94" s="49">
        <f t="shared" si="55"/>
        <v>0</v>
      </c>
      <c r="AW94" s="173">
        <f t="shared" si="55"/>
        <v>0</v>
      </c>
      <c r="AX94" s="2"/>
      <c r="AY94" s="2"/>
      <c r="AZ94" s="2"/>
      <c r="BA94" s="12"/>
      <c r="BB94" s="12"/>
      <c r="BC94" s="12"/>
      <c r="BD94" s="12"/>
      <c r="BE94" s="12"/>
    </row>
    <row r="95" spans="1:65" ht="19.5" thickBot="1">
      <c r="A95" s="441" t="s">
        <v>367</v>
      </c>
      <c r="B95" s="130" t="s">
        <v>379</v>
      </c>
      <c r="C95" s="51" t="str">
        <f>LEFT(VLOOKUP(G95,LookUp!$T$2:$U$17,2,FALSE),1)</f>
        <v>1</v>
      </c>
      <c r="D95" s="51" t="str">
        <f>MID(VLOOKUP(G95,LookUp!$T$2:$U$17,2,FALSE),2,1)</f>
        <v>1</v>
      </c>
      <c r="E95" s="51" t="str">
        <f>MID(VLOOKUP(G95,LookUp!$T$2:$U$17,2,FALSE),3,1)</f>
        <v>1</v>
      </c>
      <c r="F95" s="51" t="str">
        <f>RIGHT(VLOOKUP(G95,LookUp!$T$2:$U$17,2,FALSE),1)</f>
        <v>1</v>
      </c>
      <c r="G95" s="53">
        <f>VLOOKUP(CONCATENATE(B94,C94,D94,E94,F94,G94),LookUp!$W$2:$AE$65,2,FALSE)</f>
        <v>15</v>
      </c>
      <c r="H95" s="130" t="s">
        <v>380</v>
      </c>
      <c r="I95" s="51" t="str">
        <f>LEFT(VLOOKUP(M95,LookUp!$T$2:$U$17,2,FALSE),1)</f>
        <v>0</v>
      </c>
      <c r="J95" s="51" t="str">
        <f>MID(VLOOKUP(M95,LookUp!$T$2:$U$17,2,FALSE),2,1)</f>
        <v>1</v>
      </c>
      <c r="K95" s="51" t="str">
        <f>MID(VLOOKUP(M95,LookUp!$T$2:$U$17,2,FALSE),3,1)</f>
        <v>1</v>
      </c>
      <c r="L95" s="51" t="str">
        <f>RIGHT(VLOOKUP(M95,LookUp!$T$2:$U$17,2,FALSE),1)</f>
        <v>1</v>
      </c>
      <c r="M95" s="53">
        <f>VLOOKUP(CONCATENATE(H94,I94,J94,K94,L94,M94),LookUp!$W$2:$AE$65,3,FALSE)</f>
        <v>7</v>
      </c>
      <c r="N95" s="130" t="s">
        <v>381</v>
      </c>
      <c r="O95" s="51" t="str">
        <f>LEFT(VLOOKUP(S95,LookUp!$T$2:$U$17,2,FALSE),1)</f>
        <v>0</v>
      </c>
      <c r="P95" s="51" t="str">
        <f>MID(VLOOKUP(S95,LookUp!$T$2:$U$17,2,FALSE),2,1)</f>
        <v>0</v>
      </c>
      <c r="Q95" s="51" t="str">
        <f>MID(VLOOKUP(S95,LookUp!$T$2:$U$17,2,FALSE),3,1)</f>
        <v>1</v>
      </c>
      <c r="R95" s="51" t="str">
        <f>RIGHT(VLOOKUP(S95,LookUp!$T$2:$U$17,2,FALSE),1)</f>
        <v>0</v>
      </c>
      <c r="S95" s="53">
        <f>VLOOKUP(CONCATENATE(N94,O94,P94,Q94,R94,S94),LookUp!$W$2:$AE$65,4,FALSE)</f>
        <v>2</v>
      </c>
      <c r="T95" s="130" t="s">
        <v>382</v>
      </c>
      <c r="U95" s="51" t="str">
        <f>LEFT(VLOOKUP(Y95,LookUp!$T$2:$U$17,2,FALSE),1)</f>
        <v>1</v>
      </c>
      <c r="V95" s="51" t="str">
        <f>MID(VLOOKUP(Y95,LookUp!$T$2:$U$17,2,FALSE),2,1)</f>
        <v>1</v>
      </c>
      <c r="W95" s="51" t="str">
        <f>MID(VLOOKUP(Y95,LookUp!$T$2:$U$17,2,FALSE),3,1)</f>
        <v>0</v>
      </c>
      <c r="X95" s="51" t="str">
        <f>RIGHT(VLOOKUP(Y95,LookUp!$T$2:$U$17,2,FALSE),1)</f>
        <v>1</v>
      </c>
      <c r="Y95" s="53">
        <f>VLOOKUP(CONCATENATE(T94,U94,V94,W94,X94,Y94),LookUp!$W$2:$AE$65,5,FALSE)</f>
        <v>13</v>
      </c>
      <c r="Z95" s="130" t="s">
        <v>383</v>
      </c>
      <c r="AA95" s="51" t="str">
        <f>LEFT(VLOOKUP(AE95,LookUp!$T$2:$U$17,2,FALSE),1)</f>
        <v>0</v>
      </c>
      <c r="AB95" s="51" t="str">
        <f>MID(VLOOKUP(AE95,LookUp!$T$2:$U$17,2,FALSE),2,1)</f>
        <v>1</v>
      </c>
      <c r="AC95" s="51" t="str">
        <f>MID(VLOOKUP(AE95,LookUp!$T$2:$U$17,2,FALSE),3,1)</f>
        <v>0</v>
      </c>
      <c r="AD95" s="51" t="str">
        <f>RIGHT(VLOOKUP(AE95,LookUp!$T$2:$U$17,2,FALSE),1)</f>
        <v>1</v>
      </c>
      <c r="AE95" s="53">
        <f>VLOOKUP(CONCATENATE(Z94,AA94,AB94,AC94,AD94,AE94),LookUp!$W$2:$AE$65,6,FALSE)</f>
        <v>5</v>
      </c>
      <c r="AF95" s="130" t="s">
        <v>384</v>
      </c>
      <c r="AG95" s="51" t="str">
        <f>LEFT(VLOOKUP(AK95,LookUp!$T$2:$U$17,2,FALSE),1)</f>
        <v>1</v>
      </c>
      <c r="AH95" s="51" t="str">
        <f>MID(VLOOKUP(AK95,LookUp!$T$2:$U$17,2,FALSE),2,1)</f>
        <v>0</v>
      </c>
      <c r="AI95" s="51" t="str">
        <f>MID(VLOOKUP(AK95,LookUp!$T$2:$U$17,2,FALSE),3,1)</f>
        <v>0</v>
      </c>
      <c r="AJ95" s="51" t="str">
        <f>RIGHT(VLOOKUP(AK95,LookUp!$T$2:$U$17,2,FALSE),1)</f>
        <v>0</v>
      </c>
      <c r="AK95" s="53">
        <f>VLOOKUP(CONCATENATE(AF94,AG94,AH94,AI94,AJ94,AK94),LookUp!$W$2:$AE$65,7,FALSE)</f>
        <v>8</v>
      </c>
      <c r="AL95" s="130" t="s">
        <v>385</v>
      </c>
      <c r="AM95" s="51" t="str">
        <f>LEFT(VLOOKUP(AQ95,LookUp!$T$2:$U$17,2,FALSE),1)</f>
        <v>1</v>
      </c>
      <c r="AN95" s="51" t="str">
        <f>MID(VLOOKUP(AQ95,LookUp!$T$2:$U$17,2,FALSE),2,1)</f>
        <v>1</v>
      </c>
      <c r="AO95" s="51" t="str">
        <f>MID(VLOOKUP(AQ95,LookUp!$T$2:$U$17,2,FALSE),3,1)</f>
        <v>0</v>
      </c>
      <c r="AP95" s="51" t="str">
        <f>RIGHT(VLOOKUP(AQ95,LookUp!$T$2:$U$17,2,FALSE),1)</f>
        <v>1</v>
      </c>
      <c r="AQ95" s="53">
        <f>VLOOKUP(CONCATENATE(AL94,AM94,AN94,AO94,AP94,AQ94),LookUp!$W$2:$AE$65,8,FALSE)</f>
        <v>13</v>
      </c>
      <c r="AR95" s="130" t="s">
        <v>386</v>
      </c>
      <c r="AS95" s="51" t="str">
        <f>LEFT(VLOOKUP(AW95,LookUp!$T$2:$U$17,2,FALSE),1)</f>
        <v>0</v>
      </c>
      <c r="AT95" s="51" t="str">
        <f>MID(VLOOKUP(AW95,LookUp!$T$2:$U$17,2,FALSE),2,1)</f>
        <v>1</v>
      </c>
      <c r="AU95" s="51" t="str">
        <f>MID(VLOOKUP(AW95,LookUp!$T$2:$U$17,2,FALSE),3,1)</f>
        <v>0</v>
      </c>
      <c r="AV95" s="51" t="str">
        <f>RIGHT(VLOOKUP(AW95,LookUp!$T$2:$U$17,2,FALSE),1)</f>
        <v>0</v>
      </c>
      <c r="AW95" s="53">
        <f>VLOOKUP(CONCATENATE(AR94,AS94,AT94,AU94,AV94,AW94),LookUp!$W$2:$AE$65,9,FALSE)</f>
        <v>4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441"/>
      <c r="B96" s="64" t="str">
        <f>C95</f>
        <v>1</v>
      </c>
      <c r="C96" s="65" t="str">
        <f>D95</f>
        <v>1</v>
      </c>
      <c r="D96" s="65" t="str">
        <f>E95</f>
        <v>1</v>
      </c>
      <c r="E96" s="65" t="str">
        <f>F95</f>
        <v>1</v>
      </c>
      <c r="F96" s="66" t="str">
        <f>I95</f>
        <v>0</v>
      </c>
      <c r="G96" s="66" t="str">
        <f>J95</f>
        <v>1</v>
      </c>
      <c r="H96" s="66" t="str">
        <f>K95</f>
        <v>1</v>
      </c>
      <c r="I96" s="66" t="str">
        <f>L95</f>
        <v>1</v>
      </c>
      <c r="J96" s="65" t="str">
        <f>O95</f>
        <v>0</v>
      </c>
      <c r="K96" s="65" t="str">
        <f>P95</f>
        <v>0</v>
      </c>
      <c r="L96" s="65" t="str">
        <f>Q95</f>
        <v>1</v>
      </c>
      <c r="M96" s="65" t="str">
        <f>R95</f>
        <v>0</v>
      </c>
      <c r="N96" s="66" t="str">
        <f>U95</f>
        <v>1</v>
      </c>
      <c r="O96" s="66" t="str">
        <f>V95</f>
        <v>1</v>
      </c>
      <c r="P96" s="66" t="str">
        <f>W95</f>
        <v>0</v>
      </c>
      <c r="Q96" s="66" t="str">
        <f>X95</f>
        <v>1</v>
      </c>
      <c r="R96" s="65" t="str">
        <f>AA95</f>
        <v>0</v>
      </c>
      <c r="S96" s="65" t="str">
        <f>AB95</f>
        <v>1</v>
      </c>
      <c r="T96" s="65" t="str">
        <f>AC95</f>
        <v>0</v>
      </c>
      <c r="U96" s="65" t="str">
        <f>AD95</f>
        <v>1</v>
      </c>
      <c r="V96" s="66" t="str">
        <f>AG95</f>
        <v>1</v>
      </c>
      <c r="W96" s="66" t="str">
        <f>AH95</f>
        <v>0</v>
      </c>
      <c r="X96" s="66" t="str">
        <f>AI95</f>
        <v>0</v>
      </c>
      <c r="Y96" s="66" t="str">
        <f>AJ95</f>
        <v>0</v>
      </c>
      <c r="Z96" s="65" t="str">
        <f>AM95</f>
        <v>1</v>
      </c>
      <c r="AA96" s="65" t="str">
        <f>AN95</f>
        <v>1</v>
      </c>
      <c r="AB96" s="65" t="str">
        <f>AO95</f>
        <v>0</v>
      </c>
      <c r="AC96" s="65" t="str">
        <f>AP95</f>
        <v>1</v>
      </c>
      <c r="AD96" s="66" t="str">
        <f>AS95</f>
        <v>0</v>
      </c>
      <c r="AE96" s="66" t="str">
        <f>AT95</f>
        <v>1</v>
      </c>
      <c r="AF96" s="66" t="str">
        <f>AU95</f>
        <v>0</v>
      </c>
      <c r="AG96" s="67" t="str">
        <f>AV95</f>
        <v>0</v>
      </c>
      <c r="AH96" s="412" t="s">
        <v>545</v>
      </c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4"/>
      <c r="AX96" s="2"/>
      <c r="AY96" s="2"/>
      <c r="AZ96" s="2"/>
      <c r="BA96" s="2"/>
      <c r="BB96" s="2"/>
      <c r="BC96" s="2"/>
      <c r="BD96" s="2"/>
      <c r="BE96" s="2"/>
    </row>
    <row r="97" spans="1:65" ht="18.75" thickBot="1">
      <c r="A97" s="62" t="s">
        <v>368</v>
      </c>
      <c r="B97" s="68" t="str">
        <f>HLOOKUP(B$4,$B$1:$AG$96,96,FALSE)</f>
        <v>1</v>
      </c>
      <c r="C97" s="69" t="str">
        <f t="shared" ref="C97:AG97" si="56">HLOOKUP(C$4,$B$1:$AG$96,96,FALSE)</f>
        <v>1</v>
      </c>
      <c r="D97" s="69" t="str">
        <f t="shared" si="56"/>
        <v>1</v>
      </c>
      <c r="E97" s="69" t="str">
        <f t="shared" si="56"/>
        <v>1</v>
      </c>
      <c r="F97" s="70" t="str">
        <f t="shared" si="56"/>
        <v>0</v>
      </c>
      <c r="G97" s="70" t="str">
        <f t="shared" si="56"/>
        <v>0</v>
      </c>
      <c r="H97" s="70" t="str">
        <f t="shared" si="56"/>
        <v>1</v>
      </c>
      <c r="I97" s="70" t="str">
        <f t="shared" si="56"/>
        <v>0</v>
      </c>
      <c r="J97" s="69" t="str">
        <f t="shared" si="56"/>
        <v>1</v>
      </c>
      <c r="K97" s="69" t="str">
        <f t="shared" si="56"/>
        <v>0</v>
      </c>
      <c r="L97" s="69" t="str">
        <f t="shared" si="56"/>
        <v>0</v>
      </c>
      <c r="M97" s="69" t="str">
        <f t="shared" si="56"/>
        <v>1</v>
      </c>
      <c r="N97" s="70" t="str">
        <f t="shared" si="56"/>
        <v>0</v>
      </c>
      <c r="O97" s="70" t="str">
        <f t="shared" si="56"/>
        <v>1</v>
      </c>
      <c r="P97" s="70" t="str">
        <f t="shared" si="56"/>
        <v>0</v>
      </c>
      <c r="Q97" s="70" t="str">
        <f t="shared" si="56"/>
        <v>0</v>
      </c>
      <c r="R97" s="69" t="str">
        <f t="shared" si="56"/>
        <v>1</v>
      </c>
      <c r="S97" s="69" t="str">
        <f t="shared" si="56"/>
        <v>1</v>
      </c>
      <c r="T97" s="69" t="str">
        <f t="shared" si="56"/>
        <v>0</v>
      </c>
      <c r="U97" s="69" t="str">
        <f t="shared" si="56"/>
        <v>1</v>
      </c>
      <c r="V97" s="70" t="str">
        <f t="shared" si="56"/>
        <v>0</v>
      </c>
      <c r="W97" s="70" t="str">
        <f t="shared" si="56"/>
        <v>0</v>
      </c>
      <c r="X97" s="70" t="str">
        <f t="shared" si="56"/>
        <v>1</v>
      </c>
      <c r="Y97" s="70" t="str">
        <f t="shared" si="56"/>
        <v>0</v>
      </c>
      <c r="Z97" s="69" t="str">
        <f t="shared" si="56"/>
        <v>0</v>
      </c>
      <c r="AA97" s="69" t="str">
        <f t="shared" si="56"/>
        <v>1</v>
      </c>
      <c r="AB97" s="69" t="str">
        <f t="shared" si="56"/>
        <v>1</v>
      </c>
      <c r="AC97" s="69" t="str">
        <f t="shared" si="56"/>
        <v>1</v>
      </c>
      <c r="AD97" s="70" t="str">
        <f t="shared" si="56"/>
        <v>0</v>
      </c>
      <c r="AE97" s="70" t="str">
        <f t="shared" si="56"/>
        <v>1</v>
      </c>
      <c r="AF97" s="70" t="str">
        <f t="shared" si="56"/>
        <v>1</v>
      </c>
      <c r="AG97" s="71" t="str">
        <f t="shared" si="56"/>
        <v>1</v>
      </c>
      <c r="AH97" s="415"/>
      <c r="AI97" s="416"/>
      <c r="AJ97" s="416"/>
      <c r="AK97" s="416"/>
      <c r="AL97" s="416"/>
      <c r="AM97" s="416"/>
      <c r="AN97" s="416"/>
      <c r="AO97" s="416"/>
      <c r="AP97" s="416"/>
      <c r="AQ97" s="416"/>
      <c r="AR97" s="416"/>
      <c r="AS97" s="416"/>
      <c r="AT97" s="416"/>
      <c r="AU97" s="416"/>
      <c r="AV97" s="416"/>
      <c r="AW97" s="417"/>
      <c r="AX97" s="409" t="s">
        <v>564</v>
      </c>
      <c r="AY97" s="410"/>
      <c r="AZ97" s="410"/>
      <c r="BA97" s="410"/>
      <c r="BB97" s="410"/>
      <c r="BC97" s="410"/>
      <c r="BD97" s="410"/>
      <c r="BE97" s="410"/>
      <c r="BF97" s="410"/>
      <c r="BG97" s="410"/>
      <c r="BH97" s="410"/>
      <c r="BI97" s="410"/>
      <c r="BJ97" s="410"/>
      <c r="BK97" s="410"/>
      <c r="BL97" s="410"/>
      <c r="BM97" s="411"/>
    </row>
    <row r="98" spans="1:65" ht="18.75" thickBot="1">
      <c r="A98" s="62" t="s">
        <v>432</v>
      </c>
      <c r="B98" s="72">
        <f>IF(B97+B83=1,1,0)</f>
        <v>1</v>
      </c>
      <c r="C98" s="70">
        <f t="shared" ref="C98:AG98" si="57">IF(C97+C83=1,1,0)</f>
        <v>1</v>
      </c>
      <c r="D98" s="70">
        <f t="shared" si="57"/>
        <v>0</v>
      </c>
      <c r="E98" s="70">
        <f t="shared" si="57"/>
        <v>1</v>
      </c>
      <c r="F98" s="69">
        <f t="shared" si="57"/>
        <v>0</v>
      </c>
      <c r="G98" s="69">
        <f t="shared" si="57"/>
        <v>0</v>
      </c>
      <c r="H98" s="69">
        <f t="shared" si="57"/>
        <v>0</v>
      </c>
      <c r="I98" s="69">
        <f t="shared" si="57"/>
        <v>0</v>
      </c>
      <c r="J98" s="70">
        <f t="shared" si="57"/>
        <v>0</v>
      </c>
      <c r="K98" s="70">
        <f t="shared" si="57"/>
        <v>1</v>
      </c>
      <c r="L98" s="70">
        <f t="shared" si="57"/>
        <v>0</v>
      </c>
      <c r="M98" s="70">
        <f t="shared" si="57"/>
        <v>0</v>
      </c>
      <c r="N98" s="69">
        <f t="shared" si="57"/>
        <v>0</v>
      </c>
      <c r="O98" s="69">
        <f t="shared" si="57"/>
        <v>0</v>
      </c>
      <c r="P98" s="69">
        <f t="shared" si="57"/>
        <v>1</v>
      </c>
      <c r="Q98" s="69">
        <f t="shared" si="57"/>
        <v>1</v>
      </c>
      <c r="R98" s="70">
        <f t="shared" si="57"/>
        <v>0</v>
      </c>
      <c r="S98" s="70">
        <f t="shared" si="57"/>
        <v>1</v>
      </c>
      <c r="T98" s="70">
        <f t="shared" si="57"/>
        <v>1</v>
      </c>
      <c r="U98" s="70">
        <f t="shared" si="57"/>
        <v>0</v>
      </c>
      <c r="V98" s="69">
        <f t="shared" si="57"/>
        <v>0</v>
      </c>
      <c r="W98" s="69">
        <f t="shared" si="57"/>
        <v>1</v>
      </c>
      <c r="X98" s="69">
        <f t="shared" si="57"/>
        <v>0</v>
      </c>
      <c r="Y98" s="69">
        <f t="shared" si="57"/>
        <v>0</v>
      </c>
      <c r="Z98" s="70">
        <f t="shared" si="57"/>
        <v>1</v>
      </c>
      <c r="AA98" s="70">
        <f t="shared" si="57"/>
        <v>1</v>
      </c>
      <c r="AB98" s="70">
        <f t="shared" si="57"/>
        <v>1</v>
      </c>
      <c r="AC98" s="70">
        <f t="shared" si="57"/>
        <v>0</v>
      </c>
      <c r="AD98" s="69">
        <f t="shared" si="57"/>
        <v>1</v>
      </c>
      <c r="AE98" s="69">
        <f t="shared" si="57"/>
        <v>1</v>
      </c>
      <c r="AF98" s="69">
        <f t="shared" si="57"/>
        <v>1</v>
      </c>
      <c r="AG98" s="73">
        <f t="shared" si="57"/>
        <v>1</v>
      </c>
      <c r="AH98" s="415"/>
      <c r="AI98" s="416"/>
      <c r="AJ98" s="416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7"/>
      <c r="AX98" s="247" t="str">
        <f>VLOOKUP(CONCATENATE(B98,C98,D98,E98),LookUp!$AG$2:$AH$17,2,FALSE)</f>
        <v>D</v>
      </c>
      <c r="AY98" s="248">
        <f>VLOOKUP(CONCATENATE(F98,G98,H98,I98),LookUp!$AG$2:$AH$17,2,FALSE)</f>
        <v>0</v>
      </c>
      <c r="AZ98" s="248">
        <f>VLOOKUP(CONCATENATE(J98,K98,L98,M98),LookUp!$AG$2:$AH$17,2,FALSE)</f>
        <v>4</v>
      </c>
      <c r="BA98" s="248">
        <f>VLOOKUP(CONCATENATE(N98,O98,P98,Q98),LookUp!$AG$2:$AH$17,2,FALSE)</f>
        <v>3</v>
      </c>
      <c r="BB98" s="248">
        <f>VLOOKUP(CONCATENATE(R98,S98,T98,U98),LookUp!$AG$2:$AH$17,2,FALSE)</f>
        <v>6</v>
      </c>
      <c r="BC98" s="248">
        <f>VLOOKUP(CONCATENATE(V98,W98,X98,Y98),LookUp!$AG$2:$AH$17,2,FALSE)</f>
        <v>4</v>
      </c>
      <c r="BD98" s="248" t="str">
        <f>VLOOKUP(CONCATENATE(Z98,AA98,AB98,AC98),LookUp!$AG$2:$AH$17,2,FALSE)</f>
        <v>E</v>
      </c>
      <c r="BE98" s="248" t="str">
        <f>VLOOKUP(CONCATENATE(AD98,AE98,AF98,AG98),LookUp!$AG$2:$AH$17,2,FALSE)</f>
        <v>F</v>
      </c>
      <c r="BF98" s="248">
        <f>VLOOKUP(CONCATENATE(B91,C91,D91,E91),LookUp!$AG$2:$AH$17,2,FALSE)</f>
        <v>8</v>
      </c>
      <c r="BG98" s="248">
        <f>VLOOKUP(CONCATENATE(F91,G91,H91,I91),LookUp!$AG$2:$AH$17,2,FALSE)</f>
        <v>9</v>
      </c>
      <c r="BH98" s="248">
        <f>VLOOKUP(CONCATENATE(J91,K91,L91,M91),LookUp!$AG$2:$AH$17,2,FALSE)</f>
        <v>4</v>
      </c>
      <c r="BI98" s="248">
        <f>VLOOKUP(CONCATENATE(N91,O91,P91,Q91),LookUp!$AG$2:$AH$17,2,FALSE)</f>
        <v>6</v>
      </c>
      <c r="BJ98" s="248" t="str">
        <f>VLOOKUP(CONCATENATE(R91,S91,T91,U91),LookUp!$AG$2:$AH$17,2,FALSE)</f>
        <v>E</v>
      </c>
      <c r="BK98" s="248" t="str">
        <f>VLOOKUP(CONCATENATE(V91,W91,X91,Y91),LookUp!$AG$2:$AH$17,2,FALSE)</f>
        <v>E</v>
      </c>
      <c r="BL98" s="248" t="str">
        <f>VLOOKUP(CONCATENATE(Z91,AA91,AB91,AC91),LookUp!$AG$2:$AH$17,2,FALSE)</f>
        <v>A</v>
      </c>
      <c r="BM98" s="249">
        <f>VLOOKUP(CONCATENATE(AD91,AE91,AF91,AG91),LookUp!$AG$2:$AH$17,2,FALSE)</f>
        <v>0</v>
      </c>
    </row>
    <row r="99" spans="1:65" ht="18.75" thickBot="1">
      <c r="A99" s="63" t="s">
        <v>433</v>
      </c>
      <c r="B99" s="172">
        <f>B98</f>
        <v>1</v>
      </c>
      <c r="C99" s="171">
        <f t="shared" ref="C99:AG99" si="58">C98</f>
        <v>1</v>
      </c>
      <c r="D99" s="171">
        <f t="shared" si="58"/>
        <v>0</v>
      </c>
      <c r="E99" s="171">
        <f t="shared" si="58"/>
        <v>1</v>
      </c>
      <c r="F99" s="170">
        <f t="shared" si="58"/>
        <v>0</v>
      </c>
      <c r="G99" s="170">
        <f t="shared" si="58"/>
        <v>0</v>
      </c>
      <c r="H99" s="170">
        <f t="shared" si="58"/>
        <v>0</v>
      </c>
      <c r="I99" s="170">
        <f t="shared" si="58"/>
        <v>0</v>
      </c>
      <c r="J99" s="171">
        <f t="shared" si="58"/>
        <v>0</v>
      </c>
      <c r="K99" s="171">
        <f t="shared" si="58"/>
        <v>1</v>
      </c>
      <c r="L99" s="171">
        <f t="shared" si="58"/>
        <v>0</v>
      </c>
      <c r="M99" s="171">
        <f t="shared" si="58"/>
        <v>0</v>
      </c>
      <c r="N99" s="170">
        <f t="shared" si="58"/>
        <v>0</v>
      </c>
      <c r="O99" s="170">
        <f t="shared" si="58"/>
        <v>0</v>
      </c>
      <c r="P99" s="170">
        <f t="shared" si="58"/>
        <v>1</v>
      </c>
      <c r="Q99" s="170">
        <f t="shared" si="58"/>
        <v>1</v>
      </c>
      <c r="R99" s="171">
        <f t="shared" si="58"/>
        <v>0</v>
      </c>
      <c r="S99" s="171">
        <f t="shared" si="58"/>
        <v>1</v>
      </c>
      <c r="T99" s="171">
        <f t="shared" si="58"/>
        <v>1</v>
      </c>
      <c r="U99" s="171">
        <f t="shared" si="58"/>
        <v>0</v>
      </c>
      <c r="V99" s="170">
        <f t="shared" si="58"/>
        <v>0</v>
      </c>
      <c r="W99" s="170">
        <f t="shared" si="58"/>
        <v>1</v>
      </c>
      <c r="X99" s="170">
        <f t="shared" si="58"/>
        <v>0</v>
      </c>
      <c r="Y99" s="170">
        <f t="shared" si="58"/>
        <v>0</v>
      </c>
      <c r="Z99" s="171">
        <f t="shared" si="58"/>
        <v>1</v>
      </c>
      <c r="AA99" s="171">
        <f t="shared" si="58"/>
        <v>1</v>
      </c>
      <c r="AB99" s="171">
        <f t="shared" si="58"/>
        <v>1</v>
      </c>
      <c r="AC99" s="171">
        <f t="shared" si="58"/>
        <v>0</v>
      </c>
      <c r="AD99" s="170">
        <f t="shared" si="58"/>
        <v>1</v>
      </c>
      <c r="AE99" s="170">
        <f t="shared" si="58"/>
        <v>1</v>
      </c>
      <c r="AF99" s="170">
        <f t="shared" si="58"/>
        <v>1</v>
      </c>
      <c r="AG99" s="136">
        <f t="shared" si="58"/>
        <v>1</v>
      </c>
      <c r="AH99" s="418"/>
      <c r="AI99" s="419"/>
      <c r="AJ99" s="419"/>
      <c r="AK99" s="419"/>
      <c r="AL99" s="419"/>
      <c r="AM99" s="419"/>
      <c r="AN99" s="419"/>
      <c r="AO99" s="419"/>
      <c r="AP99" s="419"/>
      <c r="AQ99" s="419"/>
      <c r="AR99" s="419"/>
      <c r="AS99" s="419"/>
      <c r="AT99" s="419"/>
      <c r="AU99" s="419"/>
      <c r="AV99" s="419"/>
      <c r="AW99" s="42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437</v>
      </c>
      <c r="B100" s="64">
        <f>HLOOKUP(B$3,$B$1:$AW$99,99,FALSE)</f>
        <v>1</v>
      </c>
      <c r="C100" s="65">
        <f t="shared" ref="C100:AW100" si="59">HLOOKUP(C$3,$B$1:$AW$99,99,FALSE)</f>
        <v>1</v>
      </c>
      <c r="D100" s="65">
        <f t="shared" si="59"/>
        <v>1</v>
      </c>
      <c r="E100" s="65">
        <f t="shared" si="59"/>
        <v>0</v>
      </c>
      <c r="F100" s="66">
        <f t="shared" si="59"/>
        <v>1</v>
      </c>
      <c r="G100" s="66">
        <f t="shared" si="59"/>
        <v>0</v>
      </c>
      <c r="H100" s="66">
        <f t="shared" si="59"/>
        <v>1</v>
      </c>
      <c r="I100" s="66">
        <f t="shared" si="59"/>
        <v>0</v>
      </c>
      <c r="J100" s="65">
        <f t="shared" si="59"/>
        <v>0</v>
      </c>
      <c r="K100" s="65">
        <f t="shared" si="59"/>
        <v>0</v>
      </c>
      <c r="L100" s="65">
        <f t="shared" si="59"/>
        <v>0</v>
      </c>
      <c r="M100" s="65">
        <f t="shared" si="59"/>
        <v>0</v>
      </c>
      <c r="N100" s="66">
        <f t="shared" si="59"/>
        <v>0</v>
      </c>
      <c r="O100" s="66">
        <f t="shared" si="59"/>
        <v>0</v>
      </c>
      <c r="P100" s="66">
        <f t="shared" si="59"/>
        <v>1</v>
      </c>
      <c r="Q100" s="65">
        <f t="shared" si="59"/>
        <v>0</v>
      </c>
      <c r="R100" s="65">
        <f t="shared" si="59"/>
        <v>0</v>
      </c>
      <c r="S100" s="65">
        <f t="shared" si="59"/>
        <v>0</v>
      </c>
      <c r="T100" s="65">
        <f t="shared" si="59"/>
        <v>0</v>
      </c>
      <c r="U100" s="65">
        <f t="shared" si="59"/>
        <v>0</v>
      </c>
      <c r="V100" s="66">
        <f t="shared" si="59"/>
        <v>0</v>
      </c>
      <c r="W100" s="66">
        <f t="shared" si="59"/>
        <v>1</v>
      </c>
      <c r="X100" s="66">
        <f t="shared" si="59"/>
        <v>1</v>
      </c>
      <c r="Y100" s="66">
        <f t="shared" si="59"/>
        <v>0</v>
      </c>
      <c r="Z100" s="65">
        <f t="shared" si="59"/>
        <v>1</v>
      </c>
      <c r="AA100" s="65">
        <f t="shared" si="59"/>
        <v>0</v>
      </c>
      <c r="AB100" s="65">
        <f t="shared" si="59"/>
        <v>1</v>
      </c>
      <c r="AC100" s="65">
        <f t="shared" si="59"/>
        <v>1</v>
      </c>
      <c r="AD100" s="66">
        <f t="shared" si="59"/>
        <v>0</v>
      </c>
      <c r="AE100" s="66">
        <f t="shared" si="59"/>
        <v>0</v>
      </c>
      <c r="AF100" s="66">
        <f t="shared" si="59"/>
        <v>0</v>
      </c>
      <c r="AG100" s="66">
        <f t="shared" si="59"/>
        <v>0</v>
      </c>
      <c r="AH100" s="65">
        <f t="shared" si="59"/>
        <v>1</v>
      </c>
      <c r="AI100" s="65">
        <f t="shared" si="59"/>
        <v>0</v>
      </c>
      <c r="AJ100" s="65">
        <f t="shared" si="59"/>
        <v>0</v>
      </c>
      <c r="AK100" s="65">
        <f t="shared" si="59"/>
        <v>1</v>
      </c>
      <c r="AL100" s="66">
        <f t="shared" si="59"/>
        <v>0</v>
      </c>
      <c r="AM100" s="66">
        <f t="shared" si="59"/>
        <v>1</v>
      </c>
      <c r="AN100" s="66">
        <f t="shared" si="59"/>
        <v>1</v>
      </c>
      <c r="AO100" s="65">
        <f t="shared" si="59"/>
        <v>1</v>
      </c>
      <c r="AP100" s="65">
        <f t="shared" si="59"/>
        <v>0</v>
      </c>
      <c r="AQ100" s="65">
        <f t="shared" si="59"/>
        <v>1</v>
      </c>
      <c r="AR100" s="65">
        <f t="shared" si="59"/>
        <v>0</v>
      </c>
      <c r="AS100" s="65">
        <f t="shared" si="59"/>
        <v>1</v>
      </c>
      <c r="AT100" s="66">
        <f t="shared" si="59"/>
        <v>1</v>
      </c>
      <c r="AU100" s="66">
        <f t="shared" si="59"/>
        <v>1</v>
      </c>
      <c r="AV100" s="66">
        <f t="shared" si="59"/>
        <v>1</v>
      </c>
      <c r="AW100" s="67">
        <f t="shared" si="59"/>
        <v>1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474</v>
      </c>
      <c r="B101" s="68" t="str">
        <f>'Key1'!B86</f>
        <v>1</v>
      </c>
      <c r="C101" s="69" t="str">
        <f>'Key1'!C86</f>
        <v>1</v>
      </c>
      <c r="D101" s="69" t="str">
        <f>'Key1'!D86</f>
        <v>0</v>
      </c>
      <c r="E101" s="69" t="str">
        <f>'Key1'!E86</f>
        <v>0</v>
      </c>
      <c r="F101" s="70" t="str">
        <f>'Key1'!F86</f>
        <v>0</v>
      </c>
      <c r="G101" s="70" t="str">
        <f>'Key1'!G86</f>
        <v>0</v>
      </c>
      <c r="H101" s="70" t="str">
        <f>'Key1'!H86</f>
        <v>1</v>
      </c>
      <c r="I101" s="70" t="str">
        <f>'Key1'!I86</f>
        <v>0</v>
      </c>
      <c r="J101" s="69" t="str">
        <f>'Key1'!J86</f>
        <v>1</v>
      </c>
      <c r="K101" s="69" t="str">
        <f>'Key1'!K86</f>
        <v>1</v>
      </c>
      <c r="L101" s="69" t="str">
        <f>'Key1'!L86</f>
        <v>0</v>
      </c>
      <c r="M101" s="70" t="str">
        <f>'Key1'!M86</f>
        <v>0</v>
      </c>
      <c r="N101" s="70" t="str">
        <f>'Key1'!N86</f>
        <v>0</v>
      </c>
      <c r="O101" s="70" t="str">
        <f>'Key1'!O86</f>
        <v>0</v>
      </c>
      <c r="P101" s="70" t="str">
        <f>'Key1'!P86</f>
        <v>0</v>
      </c>
      <c r="Q101" s="70" t="str">
        <f>'Key1'!Q86</f>
        <v>1</v>
      </c>
      <c r="R101" s="69" t="str">
        <f>'Key1'!R86</f>
        <v>1</v>
      </c>
      <c r="S101" s="69" t="str">
        <f>'Key1'!S86</f>
        <v>1</v>
      </c>
      <c r="T101" s="69" t="str">
        <f>'Key1'!T86</f>
        <v>1</v>
      </c>
      <c r="U101" s="69" t="str">
        <f>'Key1'!U86</f>
        <v>0</v>
      </c>
      <c r="V101" s="70" t="str">
        <f>'Key1'!V86</f>
        <v>1</v>
      </c>
      <c r="W101" s="70" t="str">
        <f>'Key1'!W86</f>
        <v>0</v>
      </c>
      <c r="X101" s="70" t="str">
        <f>'Key1'!X86</f>
        <v>0</v>
      </c>
      <c r="Y101" s="70" t="str">
        <f>'Key1'!Y86</f>
        <v>1</v>
      </c>
      <c r="Z101" s="69" t="str">
        <f>'Key1'!Z86</f>
        <v>0</v>
      </c>
      <c r="AA101" s="69" t="str">
        <f>'Key1'!AA86</f>
        <v>1</v>
      </c>
      <c r="AB101" s="69" t="str">
        <f>'Key1'!AB86</f>
        <v>1</v>
      </c>
      <c r="AC101" s="69" t="str">
        <f>'Key1'!AC86</f>
        <v>0</v>
      </c>
      <c r="AD101" s="70" t="str">
        <f>'Key1'!AD86</f>
        <v>1</v>
      </c>
      <c r="AE101" s="70" t="str">
        <f>'Key1'!AE86</f>
        <v>0</v>
      </c>
      <c r="AF101" s="70" t="str">
        <f>'Key1'!AF86</f>
        <v>1</v>
      </c>
      <c r="AG101" s="70" t="str">
        <f>'Key1'!AG86</f>
        <v>0</v>
      </c>
      <c r="AH101" s="69" t="str">
        <f>'Key1'!AH86</f>
        <v>0</v>
      </c>
      <c r="AI101" s="69" t="str">
        <f>'Key1'!AI86</f>
        <v>1</v>
      </c>
      <c r="AJ101" s="69" t="str">
        <f>'Key1'!AJ86</f>
        <v>0</v>
      </c>
      <c r="AK101" s="70" t="str">
        <f>'Key1'!AK86</f>
        <v>0</v>
      </c>
      <c r="AL101" s="70" t="str">
        <f>'Key1'!AL86</f>
        <v>1</v>
      </c>
      <c r="AM101" s="70" t="str">
        <f>'Key1'!AM86</f>
        <v>0</v>
      </c>
      <c r="AN101" s="70" t="str">
        <f>'Key1'!AN86</f>
        <v>1</v>
      </c>
      <c r="AO101" s="70" t="str">
        <f>'Key1'!AO86</f>
        <v>1</v>
      </c>
      <c r="AP101" s="69" t="str">
        <f>'Key1'!AP86</f>
        <v>1</v>
      </c>
      <c r="AQ101" s="69" t="str">
        <f>'Key1'!AQ86</f>
        <v>1</v>
      </c>
      <c r="AR101" s="69" t="str">
        <f>'Key1'!AR86</f>
        <v>1</v>
      </c>
      <c r="AS101" s="69" t="str">
        <f>'Key1'!AS86</f>
        <v>1</v>
      </c>
      <c r="AT101" s="70" t="str">
        <f>'Key1'!AT86</f>
        <v>0</v>
      </c>
      <c r="AU101" s="70" t="str">
        <f>'Key1'!AU86</f>
        <v>0</v>
      </c>
      <c r="AV101" s="70" t="str">
        <f>'Key1'!AV86</f>
        <v>1</v>
      </c>
      <c r="AW101" s="71" t="str">
        <f>'Key1'!AW86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434</v>
      </c>
      <c r="B102" s="137">
        <f>IF(B100+B101=1,1,0)</f>
        <v>0</v>
      </c>
      <c r="C102" s="50">
        <f t="shared" ref="C102:AW102" si="60">IF(C100+C101=1,1,0)</f>
        <v>0</v>
      </c>
      <c r="D102" s="50">
        <f t="shared" si="60"/>
        <v>1</v>
      </c>
      <c r="E102" s="50">
        <f t="shared" si="60"/>
        <v>0</v>
      </c>
      <c r="F102" s="49">
        <f t="shared" si="60"/>
        <v>1</v>
      </c>
      <c r="G102" s="49">
        <f t="shared" si="60"/>
        <v>0</v>
      </c>
      <c r="H102" s="49">
        <f t="shared" si="60"/>
        <v>0</v>
      </c>
      <c r="I102" s="49">
        <f t="shared" si="60"/>
        <v>0</v>
      </c>
      <c r="J102" s="50">
        <f t="shared" si="60"/>
        <v>1</v>
      </c>
      <c r="K102" s="50">
        <f t="shared" si="60"/>
        <v>1</v>
      </c>
      <c r="L102" s="50">
        <f t="shared" si="60"/>
        <v>0</v>
      </c>
      <c r="M102" s="50">
        <f t="shared" si="60"/>
        <v>0</v>
      </c>
      <c r="N102" s="49">
        <f t="shared" si="60"/>
        <v>0</v>
      </c>
      <c r="O102" s="49">
        <f t="shared" si="60"/>
        <v>0</v>
      </c>
      <c r="P102" s="49">
        <f t="shared" si="60"/>
        <v>1</v>
      </c>
      <c r="Q102" s="50">
        <f t="shared" si="60"/>
        <v>1</v>
      </c>
      <c r="R102" s="50">
        <f t="shared" si="60"/>
        <v>1</v>
      </c>
      <c r="S102" s="50">
        <f t="shared" si="60"/>
        <v>1</v>
      </c>
      <c r="T102" s="50">
        <f t="shared" si="60"/>
        <v>1</v>
      </c>
      <c r="U102" s="50">
        <f t="shared" si="60"/>
        <v>0</v>
      </c>
      <c r="V102" s="49">
        <f t="shared" si="60"/>
        <v>1</v>
      </c>
      <c r="W102" s="49">
        <f t="shared" si="60"/>
        <v>1</v>
      </c>
      <c r="X102" s="49">
        <f t="shared" si="60"/>
        <v>1</v>
      </c>
      <c r="Y102" s="49">
        <f t="shared" si="60"/>
        <v>1</v>
      </c>
      <c r="Z102" s="50">
        <f t="shared" si="60"/>
        <v>1</v>
      </c>
      <c r="AA102" s="50">
        <f t="shared" si="60"/>
        <v>1</v>
      </c>
      <c r="AB102" s="50">
        <f t="shared" si="60"/>
        <v>0</v>
      </c>
      <c r="AC102" s="50">
        <f t="shared" si="60"/>
        <v>1</v>
      </c>
      <c r="AD102" s="49">
        <f t="shared" si="60"/>
        <v>1</v>
      </c>
      <c r="AE102" s="49">
        <f t="shared" si="60"/>
        <v>0</v>
      </c>
      <c r="AF102" s="49">
        <f t="shared" si="60"/>
        <v>1</v>
      </c>
      <c r="AG102" s="49">
        <f t="shared" si="60"/>
        <v>0</v>
      </c>
      <c r="AH102" s="50">
        <f t="shared" si="60"/>
        <v>1</v>
      </c>
      <c r="AI102" s="50">
        <f t="shared" si="60"/>
        <v>1</v>
      </c>
      <c r="AJ102" s="50">
        <f t="shared" si="60"/>
        <v>0</v>
      </c>
      <c r="AK102" s="50">
        <f t="shared" si="60"/>
        <v>1</v>
      </c>
      <c r="AL102" s="49">
        <f t="shared" si="60"/>
        <v>1</v>
      </c>
      <c r="AM102" s="49">
        <f t="shared" si="60"/>
        <v>1</v>
      </c>
      <c r="AN102" s="49">
        <f t="shared" si="60"/>
        <v>0</v>
      </c>
      <c r="AO102" s="50">
        <f t="shared" si="60"/>
        <v>0</v>
      </c>
      <c r="AP102" s="50">
        <f t="shared" si="60"/>
        <v>1</v>
      </c>
      <c r="AQ102" s="50">
        <f t="shared" si="60"/>
        <v>0</v>
      </c>
      <c r="AR102" s="50">
        <f t="shared" si="60"/>
        <v>1</v>
      </c>
      <c r="AS102" s="50">
        <f t="shared" si="60"/>
        <v>0</v>
      </c>
      <c r="AT102" s="49">
        <f t="shared" si="60"/>
        <v>1</v>
      </c>
      <c r="AU102" s="49">
        <f t="shared" si="60"/>
        <v>1</v>
      </c>
      <c r="AV102" s="49">
        <f t="shared" si="60"/>
        <v>0</v>
      </c>
      <c r="AW102" s="173">
        <f t="shared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9.5" thickBot="1">
      <c r="A103" s="430" t="s">
        <v>389</v>
      </c>
      <c r="B103" s="130" t="s">
        <v>379</v>
      </c>
      <c r="C103" s="51" t="str">
        <f>LEFT(VLOOKUP(G103,LookUp!$T$2:$U$17,2,FALSE),1)</f>
        <v>1</v>
      </c>
      <c r="D103" s="51" t="str">
        <f>MID(VLOOKUP(G103,LookUp!$T$2:$U$17,2,FALSE),2,1)</f>
        <v>1</v>
      </c>
      <c r="E103" s="51" t="str">
        <f>MID(VLOOKUP(G103,LookUp!$T$2:$U$17,2,FALSE),3,1)</f>
        <v>1</v>
      </c>
      <c r="F103" s="51" t="str">
        <f>RIGHT(VLOOKUP(G103,LookUp!$T$2:$U$17,2,FALSE),1)</f>
        <v>1</v>
      </c>
      <c r="G103" s="53">
        <f>VLOOKUP(CONCATENATE(B102,C102,D102,E102,F102,G102),LookUp!$W$2:$AE$65,2,FALSE)</f>
        <v>15</v>
      </c>
      <c r="H103" s="130" t="s">
        <v>380</v>
      </c>
      <c r="I103" s="51" t="str">
        <f>LEFT(VLOOKUP(M103,LookUp!$T$2:$U$17,2,FALSE),1)</f>
        <v>0</v>
      </c>
      <c r="J103" s="51" t="str">
        <f>MID(VLOOKUP(M103,LookUp!$T$2:$U$17,2,FALSE),2,1)</f>
        <v>0</v>
      </c>
      <c r="K103" s="51" t="str">
        <f>MID(VLOOKUP(M103,LookUp!$T$2:$U$17,2,FALSE),3,1)</f>
        <v>1</v>
      </c>
      <c r="L103" s="51" t="str">
        <f>RIGHT(VLOOKUP(M103,LookUp!$T$2:$U$17,2,FALSE),1)</f>
        <v>1</v>
      </c>
      <c r="M103" s="53">
        <f>VLOOKUP(CONCATENATE(H102,I102,J102,K102,L102,M102),LookUp!$W$2:$AE$65,3,FALSE)</f>
        <v>3</v>
      </c>
      <c r="N103" s="130" t="s">
        <v>381</v>
      </c>
      <c r="O103" s="51" t="str">
        <f>LEFT(VLOOKUP(S103,LookUp!$T$2:$U$17,2,FALSE),1)</f>
        <v>1</v>
      </c>
      <c r="P103" s="51" t="str">
        <f>MID(VLOOKUP(S103,LookUp!$T$2:$U$17,2,FALSE),2,1)</f>
        <v>0</v>
      </c>
      <c r="Q103" s="51" t="str">
        <f>MID(VLOOKUP(S103,LookUp!$T$2:$U$17,2,FALSE),3,1)</f>
        <v>1</v>
      </c>
      <c r="R103" s="51" t="str">
        <f>RIGHT(VLOOKUP(S103,LookUp!$T$2:$U$17,2,FALSE),1)</f>
        <v>0</v>
      </c>
      <c r="S103" s="53">
        <f>VLOOKUP(CONCATENATE(N102,O102,P102,Q102,R102,S102),LookUp!$W$2:$AE$65,4,FALSE)</f>
        <v>10</v>
      </c>
      <c r="T103" s="130" t="s">
        <v>382</v>
      </c>
      <c r="U103" s="51" t="str">
        <f>LEFT(VLOOKUP(Y103,LookUp!$T$2:$U$17,2,FALSE),1)</f>
        <v>1</v>
      </c>
      <c r="V103" s="51" t="str">
        <f>MID(VLOOKUP(Y103,LookUp!$T$2:$U$17,2,FALSE),2,1)</f>
        <v>0</v>
      </c>
      <c r="W103" s="51" t="str">
        <f>MID(VLOOKUP(Y103,LookUp!$T$2:$U$17,2,FALSE),3,1)</f>
        <v>0</v>
      </c>
      <c r="X103" s="51" t="str">
        <f>RIGHT(VLOOKUP(Y103,LookUp!$T$2:$U$17,2,FALSE),1)</f>
        <v>0</v>
      </c>
      <c r="Y103" s="53">
        <f>VLOOKUP(CONCATENATE(T102,U102,V102,W102,X102,Y102),LookUp!$W$2:$AE$65,5,FALSE)</f>
        <v>8</v>
      </c>
      <c r="Z103" s="130" t="s">
        <v>383</v>
      </c>
      <c r="AA103" s="51" t="str">
        <f>LEFT(VLOOKUP(AE103,LookUp!$T$2:$U$17,2,FALSE),1)</f>
        <v>0</v>
      </c>
      <c r="AB103" s="51" t="str">
        <f>MID(VLOOKUP(AE103,LookUp!$T$2:$U$17,2,FALSE),2,1)</f>
        <v>1</v>
      </c>
      <c r="AC103" s="51" t="str">
        <f>MID(VLOOKUP(AE103,LookUp!$T$2:$U$17,2,FALSE),3,1)</f>
        <v>0</v>
      </c>
      <c r="AD103" s="51" t="str">
        <f>RIGHT(VLOOKUP(AE103,LookUp!$T$2:$U$17,2,FALSE),1)</f>
        <v>1</v>
      </c>
      <c r="AE103" s="53">
        <f>VLOOKUP(CONCATENATE(Z102,AA102,AB102,AC102,AD102,AE102),LookUp!$W$2:$AE$65,6,FALSE)</f>
        <v>5</v>
      </c>
      <c r="AF103" s="130" t="s">
        <v>384</v>
      </c>
      <c r="AG103" s="51" t="str">
        <f>LEFT(VLOOKUP(AK103,LookUp!$T$2:$U$17,2,FALSE),1)</f>
        <v>1</v>
      </c>
      <c r="AH103" s="131" t="str">
        <f>MID(VLOOKUP(AK103,LookUp!$T$2:$U$17,2,FALSE),2,1)</f>
        <v>1</v>
      </c>
      <c r="AI103" s="131" t="str">
        <f>MID(VLOOKUP(AK103,LookUp!$T$2:$U$17,2,FALSE),3,1)</f>
        <v>1</v>
      </c>
      <c r="AJ103" s="131" t="str">
        <f>RIGHT(VLOOKUP(AK103,LookUp!$T$2:$U$17,2,FALSE),1)</f>
        <v>1</v>
      </c>
      <c r="AK103" s="132">
        <f>VLOOKUP(CONCATENATE(AF102,AG102,AH102,AI102,AJ102,AK102),LookUp!$W$2:$AE$65,7,FALSE)</f>
        <v>15</v>
      </c>
      <c r="AL103" s="130" t="s">
        <v>385</v>
      </c>
      <c r="AM103" s="131" t="str">
        <f>LEFT(VLOOKUP(AQ103,LookUp!$T$2:$U$17,2,FALSE),1)</f>
        <v>1</v>
      </c>
      <c r="AN103" s="131" t="str">
        <f>MID(VLOOKUP(AQ103,LookUp!$T$2:$U$17,2,FALSE),2,1)</f>
        <v>1</v>
      </c>
      <c r="AO103" s="131" t="str">
        <f>MID(VLOOKUP(AQ103,LookUp!$T$2:$U$17,2,FALSE),3,1)</f>
        <v>1</v>
      </c>
      <c r="AP103" s="131" t="str">
        <f>RIGHT(VLOOKUP(AQ103,LookUp!$T$2:$U$17,2,FALSE),1)</f>
        <v>1</v>
      </c>
      <c r="AQ103" s="132">
        <f>VLOOKUP(CONCATENATE(AL102,AM102,AN102,AO102,AP102,AQ102),LookUp!$W$2:$AE$65,8,FALSE)</f>
        <v>15</v>
      </c>
      <c r="AR103" s="130" t="s">
        <v>386</v>
      </c>
      <c r="AS103" s="131" t="str">
        <f>LEFT(VLOOKUP(AW103,LookUp!$T$2:$U$17,2,FALSE),1)</f>
        <v>1</v>
      </c>
      <c r="AT103" s="131" t="str">
        <f>MID(VLOOKUP(AW103,LookUp!$T$2:$U$17,2,FALSE),2,1)</f>
        <v>1</v>
      </c>
      <c r="AU103" s="131" t="str">
        <f>MID(VLOOKUP(AW103,LookUp!$T$2:$U$17,2,FALSE),3,1)</f>
        <v>1</v>
      </c>
      <c r="AV103" s="131" t="str">
        <f>RIGHT(VLOOKUP(AW103,LookUp!$T$2:$U$17,2,FALSE),1)</f>
        <v>0</v>
      </c>
      <c r="AW103" s="132">
        <f>VLOOKUP(CONCATENATE(AR102,AS102,AT102,AU102,AV102,AW102),LookUp!$W$2:$AE$65,9,FALSE)</f>
        <v>14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430"/>
      <c r="B104" s="64" t="str">
        <f>C103</f>
        <v>1</v>
      </c>
      <c r="C104" s="65" t="str">
        <f>D103</f>
        <v>1</v>
      </c>
      <c r="D104" s="65" t="str">
        <f>E103</f>
        <v>1</v>
      </c>
      <c r="E104" s="65" t="str">
        <f>F103</f>
        <v>1</v>
      </c>
      <c r="F104" s="66" t="str">
        <f>I103</f>
        <v>0</v>
      </c>
      <c r="G104" s="66" t="str">
        <f>J103</f>
        <v>0</v>
      </c>
      <c r="H104" s="66" t="str">
        <f>K103</f>
        <v>1</v>
      </c>
      <c r="I104" s="66" t="str">
        <f>L103</f>
        <v>1</v>
      </c>
      <c r="J104" s="65" t="str">
        <f>O103</f>
        <v>1</v>
      </c>
      <c r="K104" s="65" t="str">
        <f>P103</f>
        <v>0</v>
      </c>
      <c r="L104" s="65" t="str">
        <f>Q103</f>
        <v>1</v>
      </c>
      <c r="M104" s="65" t="str">
        <f>R103</f>
        <v>0</v>
      </c>
      <c r="N104" s="66" t="str">
        <f>U103</f>
        <v>1</v>
      </c>
      <c r="O104" s="66" t="str">
        <f>V103</f>
        <v>0</v>
      </c>
      <c r="P104" s="66" t="str">
        <f>W103</f>
        <v>0</v>
      </c>
      <c r="Q104" s="66" t="str">
        <f>X103</f>
        <v>0</v>
      </c>
      <c r="R104" s="65" t="str">
        <f>AA103</f>
        <v>0</v>
      </c>
      <c r="S104" s="65" t="str">
        <f>AB103</f>
        <v>1</v>
      </c>
      <c r="T104" s="65" t="str">
        <f>AC103</f>
        <v>0</v>
      </c>
      <c r="U104" s="65" t="str">
        <f>AD103</f>
        <v>1</v>
      </c>
      <c r="V104" s="66" t="str">
        <f>AG103</f>
        <v>1</v>
      </c>
      <c r="W104" s="66" t="str">
        <f>AH103</f>
        <v>1</v>
      </c>
      <c r="X104" s="66" t="str">
        <f>AI103</f>
        <v>1</v>
      </c>
      <c r="Y104" s="66" t="str">
        <f>AJ103</f>
        <v>1</v>
      </c>
      <c r="Z104" s="65" t="str">
        <f>AM103</f>
        <v>1</v>
      </c>
      <c r="AA104" s="65" t="str">
        <f>AN103</f>
        <v>1</v>
      </c>
      <c r="AB104" s="65" t="str">
        <f>AO103</f>
        <v>1</v>
      </c>
      <c r="AC104" s="65" t="str">
        <f>AP103</f>
        <v>1</v>
      </c>
      <c r="AD104" s="66" t="str">
        <f>AS103</f>
        <v>1</v>
      </c>
      <c r="AE104" s="66" t="str">
        <f>AT103</f>
        <v>1</v>
      </c>
      <c r="AF104" s="66" t="str">
        <f>AU103</f>
        <v>1</v>
      </c>
      <c r="AG104" s="67" t="str">
        <f>AV103</f>
        <v>0</v>
      </c>
      <c r="AH104" s="432" t="s">
        <v>546</v>
      </c>
      <c r="AI104" s="433"/>
      <c r="AJ104" s="433"/>
      <c r="AK104" s="433"/>
      <c r="AL104" s="433"/>
      <c r="AM104" s="433"/>
      <c r="AN104" s="433"/>
      <c r="AO104" s="433"/>
      <c r="AP104" s="433"/>
      <c r="AQ104" s="433"/>
      <c r="AR104" s="433"/>
      <c r="AS104" s="433"/>
      <c r="AT104" s="433"/>
      <c r="AU104" s="433"/>
      <c r="AV104" s="433"/>
      <c r="AW104" s="434"/>
      <c r="AX104" s="2"/>
      <c r="AY104" s="2"/>
      <c r="AZ104" s="2"/>
      <c r="BA104" s="2"/>
      <c r="BB104" s="2"/>
      <c r="BC104" s="2"/>
      <c r="BD104" s="2"/>
      <c r="BE104" s="2"/>
    </row>
    <row r="105" spans="1:65" ht="18.75" thickBot="1">
      <c r="A105" s="58" t="s">
        <v>390</v>
      </c>
      <c r="B105" s="68" t="str">
        <f>HLOOKUP(B$4,$B$1:$AG$104,104,FALSE)</f>
        <v>0</v>
      </c>
      <c r="C105" s="69" t="str">
        <f t="shared" ref="C105:AG105" si="61">HLOOKUP(C$4,$B$1:$AG$104,104,FALSE)</f>
        <v>1</v>
      </c>
      <c r="D105" s="69" t="str">
        <f t="shared" si="61"/>
        <v>1</v>
      </c>
      <c r="E105" s="69" t="str">
        <f t="shared" si="61"/>
        <v>1</v>
      </c>
      <c r="F105" s="70" t="str">
        <f t="shared" si="61"/>
        <v>1</v>
      </c>
      <c r="G105" s="70" t="str">
        <f t="shared" si="61"/>
        <v>0</v>
      </c>
      <c r="H105" s="70" t="str">
        <f t="shared" si="61"/>
        <v>1</v>
      </c>
      <c r="I105" s="70" t="str">
        <f t="shared" si="61"/>
        <v>0</v>
      </c>
      <c r="J105" s="69" t="str">
        <f t="shared" si="61"/>
        <v>1</v>
      </c>
      <c r="K105" s="69" t="str">
        <f t="shared" si="61"/>
        <v>0</v>
      </c>
      <c r="L105" s="69" t="str">
        <f t="shared" si="61"/>
        <v>1</v>
      </c>
      <c r="M105" s="69" t="str">
        <f t="shared" si="61"/>
        <v>1</v>
      </c>
      <c r="N105" s="70" t="str">
        <f t="shared" si="61"/>
        <v>0</v>
      </c>
      <c r="O105" s="70" t="str">
        <f t="shared" si="61"/>
        <v>1</v>
      </c>
      <c r="P105" s="70" t="str">
        <f t="shared" si="61"/>
        <v>1</v>
      </c>
      <c r="Q105" s="70" t="str">
        <f t="shared" si="61"/>
        <v>0</v>
      </c>
      <c r="R105" s="69" t="str">
        <f t="shared" si="61"/>
        <v>1</v>
      </c>
      <c r="S105" s="69" t="str">
        <f t="shared" si="61"/>
        <v>1</v>
      </c>
      <c r="T105" s="69" t="str">
        <f t="shared" si="61"/>
        <v>1</v>
      </c>
      <c r="U105" s="69" t="str">
        <f t="shared" si="61"/>
        <v>0</v>
      </c>
      <c r="V105" s="70" t="str">
        <f t="shared" si="61"/>
        <v>0</v>
      </c>
      <c r="W105" s="70" t="str">
        <f t="shared" si="61"/>
        <v>1</v>
      </c>
      <c r="X105" s="70" t="str">
        <f t="shared" si="61"/>
        <v>1</v>
      </c>
      <c r="Y105" s="70" t="str">
        <f t="shared" si="61"/>
        <v>1</v>
      </c>
      <c r="Z105" s="69" t="str">
        <f t="shared" si="61"/>
        <v>0</v>
      </c>
      <c r="AA105" s="69" t="str">
        <f t="shared" si="61"/>
        <v>1</v>
      </c>
      <c r="AB105" s="69" t="str">
        <f t="shared" si="61"/>
        <v>1</v>
      </c>
      <c r="AC105" s="69" t="str">
        <f t="shared" si="61"/>
        <v>0</v>
      </c>
      <c r="AD105" s="70" t="str">
        <f t="shared" si="61"/>
        <v>1</v>
      </c>
      <c r="AE105" s="70" t="str">
        <f t="shared" si="61"/>
        <v>1</v>
      </c>
      <c r="AF105" s="70" t="str">
        <f t="shared" si="61"/>
        <v>1</v>
      </c>
      <c r="AG105" s="71" t="str">
        <f t="shared" si="61"/>
        <v>1</v>
      </c>
      <c r="AH105" s="435"/>
      <c r="AI105" s="436"/>
      <c r="AJ105" s="436"/>
      <c r="AK105" s="436"/>
      <c r="AL105" s="436"/>
      <c r="AM105" s="436"/>
      <c r="AN105" s="436"/>
      <c r="AO105" s="436"/>
      <c r="AP105" s="436"/>
      <c r="AQ105" s="436"/>
      <c r="AR105" s="436"/>
      <c r="AS105" s="436"/>
      <c r="AT105" s="436"/>
      <c r="AU105" s="436"/>
      <c r="AV105" s="436"/>
      <c r="AW105" s="437"/>
      <c r="AX105" s="409" t="s">
        <v>565</v>
      </c>
      <c r="AY105" s="410"/>
      <c r="AZ105" s="410"/>
      <c r="BA105" s="410"/>
      <c r="BB105" s="410"/>
      <c r="BC105" s="410"/>
      <c r="BD105" s="410"/>
      <c r="BE105" s="410"/>
      <c r="BF105" s="410"/>
      <c r="BG105" s="410"/>
      <c r="BH105" s="410"/>
      <c r="BI105" s="410"/>
      <c r="BJ105" s="410"/>
      <c r="BK105" s="410"/>
      <c r="BL105" s="410"/>
      <c r="BM105" s="411"/>
    </row>
    <row r="106" spans="1:65" ht="18.75" thickBot="1">
      <c r="A106" s="58" t="s">
        <v>435</v>
      </c>
      <c r="B106" s="72">
        <f>IF(B105+B91=1,1,0)</f>
        <v>1</v>
      </c>
      <c r="C106" s="70">
        <f t="shared" ref="C106:AG106" si="62">IF(C105+C91=1,1,0)</f>
        <v>1</v>
      </c>
      <c r="D106" s="70">
        <f t="shared" si="62"/>
        <v>1</v>
      </c>
      <c r="E106" s="70">
        <f t="shared" si="62"/>
        <v>1</v>
      </c>
      <c r="F106" s="69">
        <f t="shared" si="62"/>
        <v>0</v>
      </c>
      <c r="G106" s="69">
        <f t="shared" si="62"/>
        <v>0</v>
      </c>
      <c r="H106" s="69">
        <f t="shared" si="62"/>
        <v>1</v>
      </c>
      <c r="I106" s="69">
        <f t="shared" si="62"/>
        <v>1</v>
      </c>
      <c r="J106" s="70">
        <f t="shared" si="62"/>
        <v>1</v>
      </c>
      <c r="K106" s="70">
        <f t="shared" si="62"/>
        <v>1</v>
      </c>
      <c r="L106" s="70">
        <f t="shared" si="62"/>
        <v>1</v>
      </c>
      <c r="M106" s="70">
        <f t="shared" si="62"/>
        <v>1</v>
      </c>
      <c r="N106" s="69">
        <f t="shared" si="62"/>
        <v>0</v>
      </c>
      <c r="O106" s="69">
        <f t="shared" si="62"/>
        <v>0</v>
      </c>
      <c r="P106" s="69">
        <f t="shared" si="62"/>
        <v>0</v>
      </c>
      <c r="Q106" s="69">
        <f t="shared" si="62"/>
        <v>0</v>
      </c>
      <c r="R106" s="70">
        <f t="shared" si="62"/>
        <v>0</v>
      </c>
      <c r="S106" s="70">
        <f t="shared" si="62"/>
        <v>0</v>
      </c>
      <c r="T106" s="70">
        <f t="shared" si="62"/>
        <v>0</v>
      </c>
      <c r="U106" s="70">
        <f t="shared" si="62"/>
        <v>0</v>
      </c>
      <c r="V106" s="69">
        <f t="shared" si="62"/>
        <v>1</v>
      </c>
      <c r="W106" s="69">
        <f t="shared" si="62"/>
        <v>0</v>
      </c>
      <c r="X106" s="69">
        <f t="shared" si="62"/>
        <v>0</v>
      </c>
      <c r="Y106" s="69">
        <f t="shared" si="62"/>
        <v>1</v>
      </c>
      <c r="Z106" s="70">
        <f t="shared" si="62"/>
        <v>1</v>
      </c>
      <c r="AA106" s="70">
        <f t="shared" si="62"/>
        <v>1</v>
      </c>
      <c r="AB106" s="70">
        <f t="shared" si="62"/>
        <v>0</v>
      </c>
      <c r="AC106" s="70">
        <f t="shared" si="62"/>
        <v>0</v>
      </c>
      <c r="AD106" s="69">
        <f t="shared" si="62"/>
        <v>1</v>
      </c>
      <c r="AE106" s="69">
        <f t="shared" si="62"/>
        <v>1</v>
      </c>
      <c r="AF106" s="69">
        <f t="shared" si="62"/>
        <v>1</v>
      </c>
      <c r="AG106" s="73">
        <f t="shared" si="62"/>
        <v>1</v>
      </c>
      <c r="AH106" s="435"/>
      <c r="AI106" s="436"/>
      <c r="AJ106" s="436"/>
      <c r="AK106" s="436"/>
      <c r="AL106" s="436"/>
      <c r="AM106" s="436"/>
      <c r="AN106" s="436"/>
      <c r="AO106" s="436"/>
      <c r="AP106" s="436"/>
      <c r="AQ106" s="436"/>
      <c r="AR106" s="436"/>
      <c r="AS106" s="436"/>
      <c r="AT106" s="436"/>
      <c r="AU106" s="436"/>
      <c r="AV106" s="436"/>
      <c r="AW106" s="437"/>
      <c r="AX106" s="247" t="str">
        <f>VLOOKUP(CONCATENATE(B106,C106,D106,E106),LookUp!$AG$2:$AH$17,2,FALSE)</f>
        <v>F</v>
      </c>
      <c r="AY106" s="248">
        <f>VLOOKUP(CONCATENATE(F106,G106,H106,I106),LookUp!$AG$2:$AH$17,2,FALSE)</f>
        <v>3</v>
      </c>
      <c r="AZ106" s="248" t="str">
        <f>VLOOKUP(CONCATENATE(J106,K106,L106,M106),LookUp!$AG$2:$AH$17,2,FALSE)</f>
        <v>F</v>
      </c>
      <c r="BA106" s="248">
        <f>VLOOKUP(CONCATENATE(N106,O106,P106,Q106),LookUp!$AG$2:$AH$17,2,FALSE)</f>
        <v>0</v>
      </c>
      <c r="BB106" s="248">
        <f>VLOOKUP(CONCATENATE(R106,S106,T106,U106),LookUp!$AG$2:$AH$17,2,FALSE)</f>
        <v>0</v>
      </c>
      <c r="BC106" s="248">
        <f>VLOOKUP(CONCATENATE(V106,W106,X106,Y106),LookUp!$AG$2:$AH$17,2,FALSE)</f>
        <v>9</v>
      </c>
      <c r="BD106" s="248" t="str">
        <f>VLOOKUP(CONCATENATE(Z106,AA106,AB106,AC106),LookUp!$AG$2:$AH$17,2,FALSE)</f>
        <v>C</v>
      </c>
      <c r="BE106" s="248" t="str">
        <f>VLOOKUP(CONCATENATE(AD106,AE106,AF106,AG106),LookUp!$AG$2:$AH$17,2,FALSE)</f>
        <v>F</v>
      </c>
      <c r="BF106" s="248" t="str">
        <f>VLOOKUP(CONCATENATE(B99,C99,D99,E99),LookUp!$AG$2:$AH$17,2,FALSE)</f>
        <v>D</v>
      </c>
      <c r="BG106" s="248">
        <f>VLOOKUP(CONCATENATE(F99,G99,H99,I99),LookUp!$AG$2:$AH$17,2,FALSE)</f>
        <v>0</v>
      </c>
      <c r="BH106" s="248">
        <f>VLOOKUP(CONCATENATE(J99,K99,L99,M99),LookUp!$AG$2:$AH$17,2,FALSE)</f>
        <v>4</v>
      </c>
      <c r="BI106" s="248">
        <f>VLOOKUP(CONCATENATE(N99,O99,P99,Q99),LookUp!$AG$2:$AH$17,2,FALSE)</f>
        <v>3</v>
      </c>
      <c r="BJ106" s="248">
        <f>VLOOKUP(CONCATENATE(R99,S99,T99,U99),LookUp!$AG$2:$AH$17,2,FALSE)</f>
        <v>6</v>
      </c>
      <c r="BK106" s="248">
        <f>VLOOKUP(CONCATENATE(V99,W99,X99,Y99),LookUp!$AG$2:$AH$17,2,FALSE)</f>
        <v>4</v>
      </c>
      <c r="BL106" s="248" t="str">
        <f>VLOOKUP(CONCATENATE(Z99,AA99,AB99,AC99),LookUp!$AG$2:$AH$17,2,FALSE)</f>
        <v>E</v>
      </c>
      <c r="BM106" s="249" t="str">
        <f>VLOOKUP(CONCATENATE(AD99,AE99,AF99,AG99),LookUp!$AG$2:$AH$17,2,FALSE)</f>
        <v>F</v>
      </c>
    </row>
    <row r="107" spans="1:65" ht="18.75" thickBot="1">
      <c r="A107" s="59" t="s">
        <v>436</v>
      </c>
      <c r="B107" s="172">
        <f>B106</f>
        <v>1</v>
      </c>
      <c r="C107" s="171">
        <f t="shared" ref="C107:AG107" si="63">C106</f>
        <v>1</v>
      </c>
      <c r="D107" s="171">
        <f t="shared" si="63"/>
        <v>1</v>
      </c>
      <c r="E107" s="171">
        <f t="shared" si="63"/>
        <v>1</v>
      </c>
      <c r="F107" s="170">
        <f t="shared" si="63"/>
        <v>0</v>
      </c>
      <c r="G107" s="170">
        <f t="shared" si="63"/>
        <v>0</v>
      </c>
      <c r="H107" s="170">
        <f t="shared" si="63"/>
        <v>1</v>
      </c>
      <c r="I107" s="170">
        <f t="shared" si="63"/>
        <v>1</v>
      </c>
      <c r="J107" s="171">
        <f t="shared" si="63"/>
        <v>1</v>
      </c>
      <c r="K107" s="171">
        <f t="shared" si="63"/>
        <v>1</v>
      </c>
      <c r="L107" s="171">
        <f t="shared" si="63"/>
        <v>1</v>
      </c>
      <c r="M107" s="171">
        <f t="shared" si="63"/>
        <v>1</v>
      </c>
      <c r="N107" s="170">
        <f t="shared" si="63"/>
        <v>0</v>
      </c>
      <c r="O107" s="170">
        <f t="shared" si="63"/>
        <v>0</v>
      </c>
      <c r="P107" s="170">
        <f t="shared" si="63"/>
        <v>0</v>
      </c>
      <c r="Q107" s="170">
        <f t="shared" si="63"/>
        <v>0</v>
      </c>
      <c r="R107" s="171">
        <f t="shared" si="63"/>
        <v>0</v>
      </c>
      <c r="S107" s="171">
        <f t="shared" si="63"/>
        <v>0</v>
      </c>
      <c r="T107" s="171">
        <f t="shared" si="63"/>
        <v>0</v>
      </c>
      <c r="U107" s="171">
        <f t="shared" si="63"/>
        <v>0</v>
      </c>
      <c r="V107" s="170">
        <f t="shared" si="63"/>
        <v>1</v>
      </c>
      <c r="W107" s="170">
        <f t="shared" si="63"/>
        <v>0</v>
      </c>
      <c r="X107" s="170">
        <f t="shared" si="63"/>
        <v>0</v>
      </c>
      <c r="Y107" s="170">
        <f t="shared" si="63"/>
        <v>1</v>
      </c>
      <c r="Z107" s="171">
        <f t="shared" si="63"/>
        <v>1</v>
      </c>
      <c r="AA107" s="171">
        <f t="shared" si="63"/>
        <v>1</v>
      </c>
      <c r="AB107" s="171">
        <f t="shared" si="63"/>
        <v>0</v>
      </c>
      <c r="AC107" s="171">
        <f t="shared" si="63"/>
        <v>0</v>
      </c>
      <c r="AD107" s="170">
        <f t="shared" si="63"/>
        <v>1</v>
      </c>
      <c r="AE107" s="170">
        <f t="shared" si="63"/>
        <v>1</v>
      </c>
      <c r="AF107" s="170">
        <f t="shared" si="63"/>
        <v>1</v>
      </c>
      <c r="AG107" s="136">
        <f t="shared" si="63"/>
        <v>1</v>
      </c>
      <c r="AH107" s="438"/>
      <c r="AI107" s="439"/>
      <c r="AJ107" s="439"/>
      <c r="AK107" s="439"/>
      <c r="AL107" s="439"/>
      <c r="AM107" s="439"/>
      <c r="AN107" s="439"/>
      <c r="AO107" s="439"/>
      <c r="AP107" s="439"/>
      <c r="AQ107" s="439"/>
      <c r="AR107" s="439"/>
      <c r="AS107" s="439"/>
      <c r="AT107" s="439"/>
      <c r="AU107" s="439"/>
      <c r="AV107" s="439"/>
      <c r="AW107" s="44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438</v>
      </c>
      <c r="B108" s="64">
        <f>HLOOKUP(B$3,$B$1:$AW$107,107,FALSE)</f>
        <v>1</v>
      </c>
      <c r="C108" s="65">
        <f t="shared" ref="C108:AW108" si="64">HLOOKUP(C$3,$B$1:$AW$107,107,FALSE)</f>
        <v>1</v>
      </c>
      <c r="D108" s="65">
        <f t="shared" si="64"/>
        <v>1</v>
      </c>
      <c r="E108" s="65">
        <f t="shared" si="64"/>
        <v>1</v>
      </c>
      <c r="F108" s="66">
        <f t="shared" si="64"/>
        <v>1</v>
      </c>
      <c r="G108" s="66">
        <f t="shared" si="64"/>
        <v>0</v>
      </c>
      <c r="H108" s="66">
        <f t="shared" si="64"/>
        <v>1</v>
      </c>
      <c r="I108" s="66">
        <f t="shared" si="64"/>
        <v>0</v>
      </c>
      <c r="J108" s="65">
        <f t="shared" si="64"/>
        <v>0</v>
      </c>
      <c r="K108" s="65">
        <f t="shared" si="64"/>
        <v>1</v>
      </c>
      <c r="L108" s="65">
        <f t="shared" si="64"/>
        <v>1</v>
      </c>
      <c r="M108" s="65">
        <f t="shared" si="64"/>
        <v>1</v>
      </c>
      <c r="N108" s="66">
        <f t="shared" si="64"/>
        <v>1</v>
      </c>
      <c r="O108" s="66">
        <f t="shared" si="64"/>
        <v>1</v>
      </c>
      <c r="P108" s="66">
        <f t="shared" si="64"/>
        <v>1</v>
      </c>
      <c r="Q108" s="65">
        <f t="shared" si="64"/>
        <v>1</v>
      </c>
      <c r="R108" s="65">
        <f t="shared" si="64"/>
        <v>1</v>
      </c>
      <c r="S108" s="65">
        <f t="shared" si="64"/>
        <v>0</v>
      </c>
      <c r="T108" s="65">
        <f t="shared" si="64"/>
        <v>1</v>
      </c>
      <c r="U108" s="65">
        <f t="shared" si="64"/>
        <v>0</v>
      </c>
      <c r="V108" s="66">
        <f t="shared" si="64"/>
        <v>0</v>
      </c>
      <c r="W108" s="66">
        <f t="shared" si="64"/>
        <v>0</v>
      </c>
      <c r="X108" s="66">
        <f t="shared" si="64"/>
        <v>0</v>
      </c>
      <c r="Y108" s="66">
        <f t="shared" si="64"/>
        <v>0</v>
      </c>
      <c r="Z108" s="65">
        <f t="shared" si="64"/>
        <v>0</v>
      </c>
      <c r="AA108" s="65">
        <f t="shared" si="64"/>
        <v>0</v>
      </c>
      <c r="AB108" s="65">
        <f t="shared" si="64"/>
        <v>0</v>
      </c>
      <c r="AC108" s="65">
        <f t="shared" si="64"/>
        <v>0</v>
      </c>
      <c r="AD108" s="66">
        <f t="shared" si="64"/>
        <v>0</v>
      </c>
      <c r="AE108" s="66">
        <f t="shared" si="64"/>
        <v>1</v>
      </c>
      <c r="AF108" s="66">
        <f t="shared" si="64"/>
        <v>0</v>
      </c>
      <c r="AG108" s="66">
        <f t="shared" si="64"/>
        <v>1</v>
      </c>
      <c r="AH108" s="65">
        <f t="shared" si="64"/>
        <v>0</v>
      </c>
      <c r="AI108" s="65">
        <f t="shared" si="64"/>
        <v>0</v>
      </c>
      <c r="AJ108" s="65">
        <f t="shared" si="64"/>
        <v>1</v>
      </c>
      <c r="AK108" s="65">
        <f t="shared" si="64"/>
        <v>1</v>
      </c>
      <c r="AL108" s="66">
        <f t="shared" si="64"/>
        <v>1</v>
      </c>
      <c r="AM108" s="66">
        <f t="shared" si="64"/>
        <v>1</v>
      </c>
      <c r="AN108" s="66">
        <f t="shared" si="64"/>
        <v>1</v>
      </c>
      <c r="AO108" s="65">
        <f t="shared" si="64"/>
        <v>0</v>
      </c>
      <c r="AP108" s="65">
        <f t="shared" si="64"/>
        <v>0</v>
      </c>
      <c r="AQ108" s="65">
        <f t="shared" si="64"/>
        <v>1</v>
      </c>
      <c r="AR108" s="65">
        <f t="shared" si="64"/>
        <v>0</v>
      </c>
      <c r="AS108" s="65">
        <f t="shared" si="64"/>
        <v>1</v>
      </c>
      <c r="AT108" s="66">
        <f t="shared" si="64"/>
        <v>1</v>
      </c>
      <c r="AU108" s="66">
        <f t="shared" si="64"/>
        <v>1</v>
      </c>
      <c r="AV108" s="66">
        <f t="shared" si="64"/>
        <v>1</v>
      </c>
      <c r="AW108" s="67">
        <f t="shared" si="64"/>
        <v>1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475</v>
      </c>
      <c r="B109" s="68" t="str">
        <f>'Key1'!B87</f>
        <v>1</v>
      </c>
      <c r="C109" s="69" t="str">
        <f>'Key1'!C87</f>
        <v>0</v>
      </c>
      <c r="D109" s="69" t="str">
        <f>'Key1'!D87</f>
        <v>0</v>
      </c>
      <c r="E109" s="69" t="str">
        <f>'Key1'!E87</f>
        <v>1</v>
      </c>
      <c r="F109" s="70" t="str">
        <f>'Key1'!F87</f>
        <v>1</v>
      </c>
      <c r="G109" s="70" t="str">
        <f>'Key1'!G87</f>
        <v>0</v>
      </c>
      <c r="H109" s="70" t="str">
        <f>'Key1'!H87</f>
        <v>0</v>
      </c>
      <c r="I109" s="70" t="str">
        <f>'Key1'!I87</f>
        <v>1</v>
      </c>
      <c r="J109" s="69" t="str">
        <f>'Key1'!J87</f>
        <v>1</v>
      </c>
      <c r="K109" s="69" t="str">
        <f>'Key1'!K87</f>
        <v>1</v>
      </c>
      <c r="L109" s="69" t="str">
        <f>'Key1'!L87</f>
        <v>0</v>
      </c>
      <c r="M109" s="70" t="str">
        <f>'Key1'!M87</f>
        <v>0</v>
      </c>
      <c r="N109" s="70" t="str">
        <f>'Key1'!N87</f>
        <v>0</v>
      </c>
      <c r="O109" s="70" t="str">
        <f>'Key1'!O87</f>
        <v>0</v>
      </c>
      <c r="P109" s="70" t="str">
        <f>'Key1'!P87</f>
        <v>1</v>
      </c>
      <c r="Q109" s="70" t="str">
        <f>'Key1'!Q87</f>
        <v>1</v>
      </c>
      <c r="R109" s="69" t="str">
        <f>'Key1'!R87</f>
        <v>0</v>
      </c>
      <c r="S109" s="69" t="str">
        <f>'Key1'!S87</f>
        <v>0</v>
      </c>
      <c r="T109" s="69" t="str">
        <f>'Key1'!T87</f>
        <v>0</v>
      </c>
      <c r="U109" s="69" t="str">
        <f>'Key1'!U87</f>
        <v>1</v>
      </c>
      <c r="V109" s="70" t="str">
        <f>'Key1'!V87</f>
        <v>0</v>
      </c>
      <c r="W109" s="70" t="str">
        <f>'Key1'!W87</f>
        <v>0</v>
      </c>
      <c r="X109" s="70" t="str">
        <f>'Key1'!X87</f>
        <v>1</v>
      </c>
      <c r="Y109" s="70" t="str">
        <f>'Key1'!Y87</f>
        <v>1</v>
      </c>
      <c r="Z109" s="69" t="str">
        <f>'Key1'!Z87</f>
        <v>1</v>
      </c>
      <c r="AA109" s="69" t="str">
        <f>'Key1'!AA87</f>
        <v>0</v>
      </c>
      <c r="AB109" s="69" t="str">
        <f>'Key1'!AB87</f>
        <v>0</v>
      </c>
      <c r="AC109" s="69" t="str">
        <f>'Key1'!AC87</f>
        <v>1</v>
      </c>
      <c r="AD109" s="70" t="str">
        <f>'Key1'!AD87</f>
        <v>0</v>
      </c>
      <c r="AE109" s="70" t="str">
        <f>'Key1'!AE87</f>
        <v>1</v>
      </c>
      <c r="AF109" s="70" t="str">
        <f>'Key1'!AF87</f>
        <v>1</v>
      </c>
      <c r="AG109" s="70" t="str">
        <f>'Key1'!AG87</f>
        <v>1</v>
      </c>
      <c r="AH109" s="69" t="str">
        <f>'Key1'!AH87</f>
        <v>1</v>
      </c>
      <c r="AI109" s="69" t="str">
        <f>'Key1'!AI87</f>
        <v>1</v>
      </c>
      <c r="AJ109" s="69" t="str">
        <f>'Key1'!AJ87</f>
        <v>0</v>
      </c>
      <c r="AK109" s="70" t="str">
        <f>'Key1'!AK87</f>
        <v>0</v>
      </c>
      <c r="AL109" s="70" t="str">
        <f>'Key1'!AL87</f>
        <v>1</v>
      </c>
      <c r="AM109" s="70" t="str">
        <f>'Key1'!AM87</f>
        <v>0</v>
      </c>
      <c r="AN109" s="70" t="str">
        <f>'Key1'!AN87</f>
        <v>0</v>
      </c>
      <c r="AO109" s="70" t="str">
        <f>'Key1'!AO87</f>
        <v>1</v>
      </c>
      <c r="AP109" s="69" t="str">
        <f>'Key1'!AP87</f>
        <v>0</v>
      </c>
      <c r="AQ109" s="69" t="str">
        <f>'Key1'!AQ87</f>
        <v>0</v>
      </c>
      <c r="AR109" s="69" t="str">
        <f>'Key1'!AR87</f>
        <v>0</v>
      </c>
      <c r="AS109" s="69" t="str">
        <f>'Key1'!AS87</f>
        <v>1</v>
      </c>
      <c r="AT109" s="70" t="str">
        <f>'Key1'!AT87</f>
        <v>1</v>
      </c>
      <c r="AU109" s="70" t="str">
        <f>'Key1'!AU87</f>
        <v>1</v>
      </c>
      <c r="AV109" s="70" t="str">
        <f>'Key1'!AV87</f>
        <v>1</v>
      </c>
      <c r="AW109" s="71" t="str">
        <f>'Key1'!AW87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439</v>
      </c>
      <c r="B110" s="137">
        <f>IF(B108+B109=1,1,0)</f>
        <v>0</v>
      </c>
      <c r="C110" s="50">
        <f t="shared" ref="C110:AW110" si="65">IF(C108+C109=1,1,0)</f>
        <v>1</v>
      </c>
      <c r="D110" s="50">
        <f t="shared" si="65"/>
        <v>1</v>
      </c>
      <c r="E110" s="50">
        <f t="shared" si="65"/>
        <v>0</v>
      </c>
      <c r="F110" s="49">
        <f t="shared" si="65"/>
        <v>0</v>
      </c>
      <c r="G110" s="49">
        <f t="shared" si="65"/>
        <v>0</v>
      </c>
      <c r="H110" s="49">
        <f t="shared" si="65"/>
        <v>1</v>
      </c>
      <c r="I110" s="49">
        <f t="shared" si="65"/>
        <v>1</v>
      </c>
      <c r="J110" s="50">
        <f t="shared" si="65"/>
        <v>1</v>
      </c>
      <c r="K110" s="50">
        <f t="shared" si="65"/>
        <v>0</v>
      </c>
      <c r="L110" s="50">
        <f t="shared" si="65"/>
        <v>1</v>
      </c>
      <c r="M110" s="50">
        <f t="shared" si="65"/>
        <v>1</v>
      </c>
      <c r="N110" s="49">
        <f t="shared" si="65"/>
        <v>1</v>
      </c>
      <c r="O110" s="49">
        <f t="shared" si="65"/>
        <v>1</v>
      </c>
      <c r="P110" s="49">
        <f t="shared" si="65"/>
        <v>0</v>
      </c>
      <c r="Q110" s="50">
        <f t="shared" si="65"/>
        <v>0</v>
      </c>
      <c r="R110" s="50">
        <f t="shared" si="65"/>
        <v>1</v>
      </c>
      <c r="S110" s="50">
        <f t="shared" si="65"/>
        <v>0</v>
      </c>
      <c r="T110" s="50">
        <f t="shared" si="65"/>
        <v>1</v>
      </c>
      <c r="U110" s="50">
        <f t="shared" si="65"/>
        <v>1</v>
      </c>
      <c r="V110" s="49">
        <f t="shared" si="65"/>
        <v>0</v>
      </c>
      <c r="W110" s="49">
        <f t="shared" si="65"/>
        <v>0</v>
      </c>
      <c r="X110" s="49">
        <f t="shared" si="65"/>
        <v>1</v>
      </c>
      <c r="Y110" s="49">
        <f t="shared" si="65"/>
        <v>1</v>
      </c>
      <c r="Z110" s="50">
        <f t="shared" si="65"/>
        <v>1</v>
      </c>
      <c r="AA110" s="50">
        <f t="shared" si="65"/>
        <v>0</v>
      </c>
      <c r="AB110" s="50">
        <f t="shared" si="65"/>
        <v>0</v>
      </c>
      <c r="AC110" s="50">
        <f t="shared" si="65"/>
        <v>1</v>
      </c>
      <c r="AD110" s="49">
        <f t="shared" si="65"/>
        <v>0</v>
      </c>
      <c r="AE110" s="49">
        <f t="shared" si="65"/>
        <v>0</v>
      </c>
      <c r="AF110" s="49">
        <f t="shared" si="65"/>
        <v>1</v>
      </c>
      <c r="AG110" s="49">
        <f t="shared" si="65"/>
        <v>0</v>
      </c>
      <c r="AH110" s="50">
        <f t="shared" si="65"/>
        <v>1</v>
      </c>
      <c r="AI110" s="50">
        <f t="shared" si="65"/>
        <v>1</v>
      </c>
      <c r="AJ110" s="50">
        <f t="shared" si="65"/>
        <v>1</v>
      </c>
      <c r="AK110" s="50">
        <f t="shared" si="65"/>
        <v>1</v>
      </c>
      <c r="AL110" s="49">
        <f t="shared" si="65"/>
        <v>0</v>
      </c>
      <c r="AM110" s="49">
        <f t="shared" si="65"/>
        <v>1</v>
      </c>
      <c r="AN110" s="49">
        <f t="shared" si="65"/>
        <v>1</v>
      </c>
      <c r="AO110" s="50">
        <f t="shared" si="65"/>
        <v>1</v>
      </c>
      <c r="AP110" s="50">
        <f t="shared" si="65"/>
        <v>0</v>
      </c>
      <c r="AQ110" s="50">
        <f t="shared" si="65"/>
        <v>1</v>
      </c>
      <c r="AR110" s="50">
        <f t="shared" si="65"/>
        <v>0</v>
      </c>
      <c r="AS110" s="50">
        <f t="shared" si="65"/>
        <v>0</v>
      </c>
      <c r="AT110" s="49">
        <f t="shared" si="65"/>
        <v>0</v>
      </c>
      <c r="AU110" s="49">
        <f t="shared" si="65"/>
        <v>0</v>
      </c>
      <c r="AV110" s="49">
        <f t="shared" si="65"/>
        <v>0</v>
      </c>
      <c r="AW110" s="173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9.5" thickBot="1">
      <c r="A111" s="441" t="s">
        <v>367</v>
      </c>
      <c r="B111" s="130" t="s">
        <v>379</v>
      </c>
      <c r="C111" s="51" t="str">
        <f>LEFT(VLOOKUP(G111,LookUp!$T$2:$U$17,2,FALSE),1)</f>
        <v>0</v>
      </c>
      <c r="D111" s="51" t="str">
        <f>MID(VLOOKUP(G111,LookUp!$T$2:$U$17,2,FALSE),2,1)</f>
        <v>1</v>
      </c>
      <c r="E111" s="51" t="str">
        <f>MID(VLOOKUP(G111,LookUp!$T$2:$U$17,2,FALSE),3,1)</f>
        <v>0</v>
      </c>
      <c r="F111" s="51" t="str">
        <f>RIGHT(VLOOKUP(G111,LookUp!$T$2:$U$17,2,FALSE),1)</f>
        <v>1</v>
      </c>
      <c r="G111" s="53">
        <f>VLOOKUP(CONCATENATE(B110,C110,D110,E110,F110,G110),LookUp!$W$2:$AE$65,2,FALSE)</f>
        <v>5</v>
      </c>
      <c r="H111" s="130" t="s">
        <v>380</v>
      </c>
      <c r="I111" s="51" t="str">
        <f>LEFT(VLOOKUP(M111,LookUp!$T$2:$U$17,2,FALSE),1)</f>
        <v>0</v>
      </c>
      <c r="J111" s="51" t="str">
        <f>MID(VLOOKUP(M111,LookUp!$T$2:$U$17,2,FALSE),2,1)</f>
        <v>1</v>
      </c>
      <c r="K111" s="51" t="str">
        <f>MID(VLOOKUP(M111,LookUp!$T$2:$U$17,2,FALSE),3,1)</f>
        <v>0</v>
      </c>
      <c r="L111" s="51" t="str">
        <f>RIGHT(VLOOKUP(M111,LookUp!$T$2:$U$17,2,FALSE),1)</f>
        <v>1</v>
      </c>
      <c r="M111" s="53">
        <f>VLOOKUP(CONCATENATE(H110,I110,J110,K110,L110,M110),LookUp!$W$2:$AE$65,3,FALSE)</f>
        <v>5</v>
      </c>
      <c r="N111" s="130" t="s">
        <v>381</v>
      </c>
      <c r="O111" s="51" t="str">
        <f>LEFT(VLOOKUP(S111,LookUp!$T$2:$U$17,2,FALSE),1)</f>
        <v>0</v>
      </c>
      <c r="P111" s="51" t="str">
        <f>MID(VLOOKUP(S111,LookUp!$T$2:$U$17,2,FALSE),2,1)</f>
        <v>0</v>
      </c>
      <c r="Q111" s="51" t="str">
        <f>MID(VLOOKUP(S111,LookUp!$T$2:$U$17,2,FALSE),3,1)</f>
        <v>0</v>
      </c>
      <c r="R111" s="51" t="str">
        <f>RIGHT(VLOOKUP(S111,LookUp!$T$2:$U$17,2,FALSE),1)</f>
        <v>1</v>
      </c>
      <c r="S111" s="53">
        <f>VLOOKUP(CONCATENATE(N110,O110,P110,Q110,R110,S110),LookUp!$W$2:$AE$65,4,FALSE)</f>
        <v>1</v>
      </c>
      <c r="T111" s="130" t="s">
        <v>382</v>
      </c>
      <c r="U111" s="51" t="str">
        <f>LEFT(VLOOKUP(Y111,LookUp!$T$2:$U$17,2,FALSE),1)</f>
        <v>0</v>
      </c>
      <c r="V111" s="51" t="str">
        <f>MID(VLOOKUP(Y111,LookUp!$T$2:$U$17,2,FALSE),2,1)</f>
        <v>1</v>
      </c>
      <c r="W111" s="51" t="str">
        <f>MID(VLOOKUP(Y111,LookUp!$T$2:$U$17,2,FALSE),3,1)</f>
        <v>0</v>
      </c>
      <c r="X111" s="51" t="str">
        <f>RIGHT(VLOOKUP(Y111,LookUp!$T$2:$U$17,2,FALSE),1)</f>
        <v>0</v>
      </c>
      <c r="Y111" s="53">
        <f>VLOOKUP(CONCATENATE(T110,U110,V110,W110,X110,Y110),LookUp!$W$2:$AE$65,5,FALSE)</f>
        <v>4</v>
      </c>
      <c r="Z111" s="130" t="s">
        <v>383</v>
      </c>
      <c r="AA111" s="51" t="str">
        <f>LEFT(VLOOKUP(AE111,LookUp!$T$2:$U$17,2,FALSE),1)</f>
        <v>0</v>
      </c>
      <c r="AB111" s="51" t="str">
        <f>MID(VLOOKUP(AE111,LookUp!$T$2:$U$17,2,FALSE),2,1)</f>
        <v>0</v>
      </c>
      <c r="AC111" s="51" t="str">
        <f>MID(VLOOKUP(AE111,LookUp!$T$2:$U$17,2,FALSE),3,1)</f>
        <v>0</v>
      </c>
      <c r="AD111" s="51" t="str">
        <f>RIGHT(VLOOKUP(AE111,LookUp!$T$2:$U$17,2,FALSE),1)</f>
        <v>1</v>
      </c>
      <c r="AE111" s="53">
        <f>VLOOKUP(CONCATENATE(Z110,AA110,AB110,AC110,AD110,AE110),LookUp!$W$2:$AE$65,6,FALSE)</f>
        <v>1</v>
      </c>
      <c r="AF111" s="130" t="s">
        <v>384</v>
      </c>
      <c r="AG111" s="51" t="str">
        <f>LEFT(VLOOKUP(AK111,LookUp!$T$2:$U$17,2,FALSE),1)</f>
        <v>1</v>
      </c>
      <c r="AH111" s="51" t="str">
        <f>MID(VLOOKUP(AK111,LookUp!$T$2:$U$17,2,FALSE),2,1)</f>
        <v>0</v>
      </c>
      <c r="AI111" s="51" t="str">
        <f>MID(VLOOKUP(AK111,LookUp!$T$2:$U$17,2,FALSE),3,1)</f>
        <v>1</v>
      </c>
      <c r="AJ111" s="51" t="str">
        <f>RIGHT(VLOOKUP(AK111,LookUp!$T$2:$U$17,2,FALSE),1)</f>
        <v>0</v>
      </c>
      <c r="AK111" s="53">
        <f>VLOOKUP(CONCATENATE(AF110,AG110,AH110,AI110,AJ110,AK110),LookUp!$W$2:$AE$65,7,FALSE)</f>
        <v>10</v>
      </c>
      <c r="AL111" s="130" t="s">
        <v>385</v>
      </c>
      <c r="AM111" s="51" t="str">
        <f>LEFT(VLOOKUP(AQ111,LookUp!$T$2:$U$17,2,FALSE),1)</f>
        <v>1</v>
      </c>
      <c r="AN111" s="51" t="str">
        <f>MID(VLOOKUP(AQ111,LookUp!$T$2:$U$17,2,FALSE),2,1)</f>
        <v>0</v>
      </c>
      <c r="AO111" s="51" t="str">
        <f>MID(VLOOKUP(AQ111,LookUp!$T$2:$U$17,2,FALSE),3,1)</f>
        <v>0</v>
      </c>
      <c r="AP111" s="51" t="str">
        <f>RIGHT(VLOOKUP(AQ111,LookUp!$T$2:$U$17,2,FALSE),1)</f>
        <v>0</v>
      </c>
      <c r="AQ111" s="53">
        <f>VLOOKUP(CONCATENATE(AL110,AM110,AN110,AO110,AP110,AQ110),LookUp!$W$2:$AE$65,8,FALSE)</f>
        <v>8</v>
      </c>
      <c r="AR111" s="130" t="s">
        <v>386</v>
      </c>
      <c r="AS111" s="51" t="str">
        <f>LEFT(VLOOKUP(AW111,LookUp!$T$2:$U$17,2,FALSE),1)</f>
        <v>1</v>
      </c>
      <c r="AT111" s="51" t="str">
        <f>MID(VLOOKUP(AW111,LookUp!$T$2:$U$17,2,FALSE),2,1)</f>
        <v>1</v>
      </c>
      <c r="AU111" s="51" t="str">
        <f>MID(VLOOKUP(AW111,LookUp!$T$2:$U$17,2,FALSE),3,1)</f>
        <v>0</v>
      </c>
      <c r="AV111" s="51" t="str">
        <f>RIGHT(VLOOKUP(AW111,LookUp!$T$2:$U$17,2,FALSE),1)</f>
        <v>1</v>
      </c>
      <c r="AW111" s="53">
        <f>VLOOKUP(CONCATENATE(AR110,AS110,AT110,AU110,AV110,AW110),LookUp!$W$2:$AE$65,9,FALSE)</f>
        <v>13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441"/>
      <c r="B112" s="64" t="str">
        <f>C111</f>
        <v>0</v>
      </c>
      <c r="C112" s="65" t="str">
        <f>D111</f>
        <v>1</v>
      </c>
      <c r="D112" s="65" t="str">
        <f>E111</f>
        <v>0</v>
      </c>
      <c r="E112" s="65" t="str">
        <f>F111</f>
        <v>1</v>
      </c>
      <c r="F112" s="66" t="str">
        <f>I111</f>
        <v>0</v>
      </c>
      <c r="G112" s="66" t="str">
        <f>J111</f>
        <v>1</v>
      </c>
      <c r="H112" s="66" t="str">
        <f>K111</f>
        <v>0</v>
      </c>
      <c r="I112" s="66" t="str">
        <f>L111</f>
        <v>1</v>
      </c>
      <c r="J112" s="65" t="str">
        <f>O111</f>
        <v>0</v>
      </c>
      <c r="K112" s="65" t="str">
        <f>P111</f>
        <v>0</v>
      </c>
      <c r="L112" s="65" t="str">
        <f>Q111</f>
        <v>0</v>
      </c>
      <c r="M112" s="65" t="str">
        <f>R111</f>
        <v>1</v>
      </c>
      <c r="N112" s="66" t="str">
        <f>U111</f>
        <v>0</v>
      </c>
      <c r="O112" s="66" t="str">
        <f>V111</f>
        <v>1</v>
      </c>
      <c r="P112" s="66" t="str">
        <f>W111</f>
        <v>0</v>
      </c>
      <c r="Q112" s="66" t="str">
        <f>X111</f>
        <v>0</v>
      </c>
      <c r="R112" s="65" t="str">
        <f>AA111</f>
        <v>0</v>
      </c>
      <c r="S112" s="65" t="str">
        <f>AB111</f>
        <v>0</v>
      </c>
      <c r="T112" s="65" t="str">
        <f>AC111</f>
        <v>0</v>
      </c>
      <c r="U112" s="65" t="str">
        <f>AD111</f>
        <v>1</v>
      </c>
      <c r="V112" s="66" t="str">
        <f>AG111</f>
        <v>1</v>
      </c>
      <c r="W112" s="66" t="str">
        <f>AH111</f>
        <v>0</v>
      </c>
      <c r="X112" s="66" t="str">
        <f>AI111</f>
        <v>1</v>
      </c>
      <c r="Y112" s="66" t="str">
        <f>AJ111</f>
        <v>0</v>
      </c>
      <c r="Z112" s="65" t="str">
        <f>AM111</f>
        <v>1</v>
      </c>
      <c r="AA112" s="65" t="str">
        <f>AN111</f>
        <v>0</v>
      </c>
      <c r="AB112" s="65" t="str">
        <f>AO111</f>
        <v>0</v>
      </c>
      <c r="AC112" s="65" t="str">
        <f>AP111</f>
        <v>0</v>
      </c>
      <c r="AD112" s="66" t="str">
        <f>AS111</f>
        <v>1</v>
      </c>
      <c r="AE112" s="66" t="str">
        <f>AT111</f>
        <v>1</v>
      </c>
      <c r="AF112" s="66" t="str">
        <f>AU111</f>
        <v>0</v>
      </c>
      <c r="AG112" s="67" t="str">
        <f>AV111</f>
        <v>1</v>
      </c>
      <c r="AH112" s="412" t="s">
        <v>547</v>
      </c>
      <c r="AI112" s="413"/>
      <c r="AJ112" s="413"/>
      <c r="AK112" s="413"/>
      <c r="AL112" s="413"/>
      <c r="AM112" s="413"/>
      <c r="AN112" s="413"/>
      <c r="AO112" s="413"/>
      <c r="AP112" s="413"/>
      <c r="AQ112" s="413"/>
      <c r="AR112" s="413"/>
      <c r="AS112" s="413"/>
      <c r="AT112" s="413"/>
      <c r="AU112" s="413"/>
      <c r="AV112" s="413"/>
      <c r="AW112" s="414"/>
      <c r="AX112" s="2"/>
      <c r="AY112" s="2"/>
      <c r="AZ112" s="2"/>
      <c r="BA112" s="2"/>
      <c r="BB112" s="2"/>
      <c r="BC112" s="2"/>
      <c r="BD112" s="2"/>
      <c r="BE112" s="2"/>
    </row>
    <row r="113" spans="1:65" ht="18.75" thickBot="1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0</v>
      </c>
      <c r="D113" s="69" t="str">
        <f t="shared" si="66"/>
        <v>1</v>
      </c>
      <c r="E113" s="69" t="str">
        <f t="shared" si="66"/>
        <v>1</v>
      </c>
      <c r="F113" s="70" t="str">
        <f t="shared" si="66"/>
        <v>1</v>
      </c>
      <c r="G113" s="70" t="str">
        <f t="shared" si="66"/>
        <v>1</v>
      </c>
      <c r="H113" s="70" t="str">
        <f t="shared" si="66"/>
        <v>0</v>
      </c>
      <c r="I113" s="70" t="str">
        <f t="shared" si="66"/>
        <v>0</v>
      </c>
      <c r="J113" s="69" t="str">
        <f t="shared" si="66"/>
        <v>0</v>
      </c>
      <c r="K113" s="69" t="str">
        <f t="shared" si="66"/>
        <v>0</v>
      </c>
      <c r="L113" s="69" t="str">
        <f t="shared" si="66"/>
        <v>1</v>
      </c>
      <c r="M113" s="69" t="str">
        <f t="shared" si="66"/>
        <v>0</v>
      </c>
      <c r="N113" s="70" t="str">
        <f t="shared" si="66"/>
        <v>0</v>
      </c>
      <c r="O113" s="70" t="str">
        <f t="shared" si="66"/>
        <v>0</v>
      </c>
      <c r="P113" s="70" t="str">
        <f t="shared" si="66"/>
        <v>0</v>
      </c>
      <c r="Q113" s="70" t="str">
        <f t="shared" si="66"/>
        <v>0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0</v>
      </c>
      <c r="U113" s="69" t="str">
        <f t="shared" si="66"/>
        <v>1</v>
      </c>
      <c r="V113" s="70" t="str">
        <f t="shared" si="66"/>
        <v>1</v>
      </c>
      <c r="W113" s="70" t="str">
        <f t="shared" si="66"/>
        <v>0</v>
      </c>
      <c r="X113" s="70" t="str">
        <f t="shared" si="66"/>
        <v>0</v>
      </c>
      <c r="Y113" s="70" t="str">
        <f t="shared" si="66"/>
        <v>0</v>
      </c>
      <c r="Z113" s="69" t="str">
        <f t="shared" si="66"/>
        <v>0</v>
      </c>
      <c r="AA113" s="69" t="str">
        <f t="shared" si="66"/>
        <v>0</v>
      </c>
      <c r="AB113" s="69" t="str">
        <f t="shared" si="66"/>
        <v>1</v>
      </c>
      <c r="AC113" s="69" t="str">
        <f t="shared" si="66"/>
        <v>1</v>
      </c>
      <c r="AD113" s="70" t="str">
        <f t="shared" si="66"/>
        <v>0</v>
      </c>
      <c r="AE113" s="70" t="str">
        <f t="shared" si="66"/>
        <v>0</v>
      </c>
      <c r="AF113" s="70" t="str">
        <f t="shared" si="66"/>
        <v>1</v>
      </c>
      <c r="AG113" s="71" t="str">
        <f t="shared" si="66"/>
        <v>1</v>
      </c>
      <c r="AH113" s="415"/>
      <c r="AI113" s="416"/>
      <c r="AJ113" s="416"/>
      <c r="AK113" s="416"/>
      <c r="AL113" s="416"/>
      <c r="AM113" s="416"/>
      <c r="AN113" s="416"/>
      <c r="AO113" s="416"/>
      <c r="AP113" s="416"/>
      <c r="AQ113" s="416"/>
      <c r="AR113" s="416"/>
      <c r="AS113" s="416"/>
      <c r="AT113" s="416"/>
      <c r="AU113" s="416"/>
      <c r="AV113" s="416"/>
      <c r="AW113" s="417"/>
      <c r="AX113" s="409" t="s">
        <v>566</v>
      </c>
      <c r="AY113" s="410"/>
      <c r="AZ113" s="410"/>
      <c r="BA113" s="410"/>
      <c r="BB113" s="410"/>
      <c r="BC113" s="410"/>
      <c r="BD113" s="410"/>
      <c r="BE113" s="410"/>
      <c r="BF113" s="410"/>
      <c r="BG113" s="410"/>
      <c r="BH113" s="410"/>
      <c r="BI113" s="410"/>
      <c r="BJ113" s="410"/>
      <c r="BK113" s="410"/>
      <c r="BL113" s="410"/>
      <c r="BM113" s="411"/>
    </row>
    <row r="114" spans="1:65" ht="18.75" thickBot="1">
      <c r="A114" s="62" t="s">
        <v>440</v>
      </c>
      <c r="B114" s="72">
        <f>IF(B113+B99=1,1,0)</f>
        <v>1</v>
      </c>
      <c r="C114" s="70">
        <f t="shared" ref="C114:AG114" si="67">IF(C113+C99=1,1,0)</f>
        <v>1</v>
      </c>
      <c r="D114" s="70">
        <f t="shared" si="67"/>
        <v>1</v>
      </c>
      <c r="E114" s="70">
        <f t="shared" si="67"/>
        <v>0</v>
      </c>
      <c r="F114" s="69">
        <f t="shared" si="67"/>
        <v>1</v>
      </c>
      <c r="G114" s="69">
        <f t="shared" si="67"/>
        <v>1</v>
      </c>
      <c r="H114" s="69">
        <f t="shared" si="67"/>
        <v>0</v>
      </c>
      <c r="I114" s="69">
        <f t="shared" si="67"/>
        <v>0</v>
      </c>
      <c r="J114" s="70">
        <f t="shared" si="67"/>
        <v>0</v>
      </c>
      <c r="K114" s="70">
        <f t="shared" si="67"/>
        <v>1</v>
      </c>
      <c r="L114" s="70">
        <f t="shared" si="67"/>
        <v>1</v>
      </c>
      <c r="M114" s="70">
        <f t="shared" si="67"/>
        <v>0</v>
      </c>
      <c r="N114" s="69">
        <f t="shared" si="67"/>
        <v>0</v>
      </c>
      <c r="O114" s="69">
        <f t="shared" si="67"/>
        <v>0</v>
      </c>
      <c r="P114" s="69">
        <f t="shared" si="67"/>
        <v>1</v>
      </c>
      <c r="Q114" s="69">
        <f t="shared" si="67"/>
        <v>1</v>
      </c>
      <c r="R114" s="70">
        <f t="shared" si="67"/>
        <v>1</v>
      </c>
      <c r="S114" s="70">
        <f t="shared" si="67"/>
        <v>0</v>
      </c>
      <c r="T114" s="70">
        <f t="shared" si="67"/>
        <v>1</v>
      </c>
      <c r="U114" s="70">
        <f t="shared" si="67"/>
        <v>1</v>
      </c>
      <c r="V114" s="69">
        <f t="shared" si="67"/>
        <v>1</v>
      </c>
      <c r="W114" s="69">
        <f t="shared" si="67"/>
        <v>1</v>
      </c>
      <c r="X114" s="69">
        <f t="shared" si="67"/>
        <v>0</v>
      </c>
      <c r="Y114" s="69">
        <f t="shared" si="67"/>
        <v>0</v>
      </c>
      <c r="Z114" s="70">
        <f t="shared" si="67"/>
        <v>1</v>
      </c>
      <c r="AA114" s="70">
        <f t="shared" si="67"/>
        <v>1</v>
      </c>
      <c r="AB114" s="70">
        <f t="shared" si="67"/>
        <v>0</v>
      </c>
      <c r="AC114" s="70">
        <f t="shared" si="67"/>
        <v>1</v>
      </c>
      <c r="AD114" s="69">
        <f t="shared" si="67"/>
        <v>1</v>
      </c>
      <c r="AE114" s="69">
        <f t="shared" si="67"/>
        <v>1</v>
      </c>
      <c r="AF114" s="69">
        <f t="shared" si="67"/>
        <v>0</v>
      </c>
      <c r="AG114" s="73">
        <f t="shared" si="67"/>
        <v>0</v>
      </c>
      <c r="AH114" s="415"/>
      <c r="AI114" s="416"/>
      <c r="AJ114" s="416"/>
      <c r="AK114" s="416"/>
      <c r="AL114" s="416"/>
      <c r="AM114" s="416"/>
      <c r="AN114" s="416"/>
      <c r="AO114" s="416"/>
      <c r="AP114" s="416"/>
      <c r="AQ114" s="416"/>
      <c r="AR114" s="416"/>
      <c r="AS114" s="416"/>
      <c r="AT114" s="416"/>
      <c r="AU114" s="416"/>
      <c r="AV114" s="416"/>
      <c r="AW114" s="417"/>
      <c r="AX114" s="247" t="str">
        <f>VLOOKUP(CONCATENATE(B114,C114,D114,E114),LookUp!$AG$2:$AH$17,2,FALSE)</f>
        <v>E</v>
      </c>
      <c r="AY114" s="248" t="str">
        <f>VLOOKUP(CONCATENATE(F114,G114,H114,I114),LookUp!$AG$2:$AH$17,2,FALSE)</f>
        <v>C</v>
      </c>
      <c r="AZ114" s="248">
        <f>VLOOKUP(CONCATENATE(J114,K114,L114,M114),LookUp!$AG$2:$AH$17,2,FALSE)</f>
        <v>6</v>
      </c>
      <c r="BA114" s="248">
        <f>VLOOKUP(CONCATENATE(N114,O114,P114,Q114),LookUp!$AG$2:$AH$17,2,FALSE)</f>
        <v>3</v>
      </c>
      <c r="BB114" s="248" t="str">
        <f>VLOOKUP(CONCATENATE(R114,S114,T114,U114),LookUp!$AG$2:$AH$17,2,FALSE)</f>
        <v>B</v>
      </c>
      <c r="BC114" s="248" t="str">
        <f>VLOOKUP(CONCATENATE(V114,W114,X114,Y114),LookUp!$AG$2:$AH$17,2,FALSE)</f>
        <v>C</v>
      </c>
      <c r="BD114" s="248" t="str">
        <f>VLOOKUP(CONCATENATE(Z114,AA114,AB114,AC114),LookUp!$AG$2:$AH$17,2,FALSE)</f>
        <v>D</v>
      </c>
      <c r="BE114" s="248" t="str">
        <f>VLOOKUP(CONCATENATE(AD114,AE114,AF114,AG114),LookUp!$AG$2:$AH$17,2,FALSE)</f>
        <v>C</v>
      </c>
      <c r="BF114" s="248" t="str">
        <f>VLOOKUP(CONCATENATE(B107,C107,D107,E107),LookUp!$AG$2:$AH$17,2,FALSE)</f>
        <v>F</v>
      </c>
      <c r="BG114" s="248">
        <f>VLOOKUP(CONCATENATE(F107,G107,H107,I107),LookUp!$AG$2:$AH$17,2,FALSE)</f>
        <v>3</v>
      </c>
      <c r="BH114" s="248" t="str">
        <f>VLOOKUP(CONCATENATE(J107,K107,L107,M107),LookUp!$AG$2:$AH$17,2,FALSE)</f>
        <v>F</v>
      </c>
      <c r="BI114" s="248">
        <f>VLOOKUP(CONCATENATE(N107,O107,P107,Q107),LookUp!$AG$2:$AH$17,2,FALSE)</f>
        <v>0</v>
      </c>
      <c r="BJ114" s="248">
        <f>VLOOKUP(CONCATENATE(R107,S107,T107,U107),LookUp!$AG$2:$AH$17,2,FALSE)</f>
        <v>0</v>
      </c>
      <c r="BK114" s="248">
        <f>VLOOKUP(CONCATENATE(V107,W107,X107,Y107),LookUp!$AG$2:$AH$17,2,FALSE)</f>
        <v>9</v>
      </c>
      <c r="BL114" s="248" t="str">
        <f>VLOOKUP(CONCATENATE(Z107,AA107,AB107,AC107),LookUp!$AG$2:$AH$17,2,FALSE)</f>
        <v>C</v>
      </c>
      <c r="BM114" s="249" t="str">
        <f>VLOOKUP(CONCATENATE(AD107,AE107,AF107,AG107),LookUp!$AG$2:$AH$17,2,FALSE)</f>
        <v>F</v>
      </c>
    </row>
    <row r="115" spans="1:65" ht="18.75" thickBot="1">
      <c r="A115" s="63" t="s">
        <v>441</v>
      </c>
      <c r="B115" s="172">
        <f>B114</f>
        <v>1</v>
      </c>
      <c r="C115" s="171">
        <f t="shared" ref="C115:AG115" si="68">C114</f>
        <v>1</v>
      </c>
      <c r="D115" s="171">
        <f t="shared" si="68"/>
        <v>1</v>
      </c>
      <c r="E115" s="171">
        <f t="shared" si="68"/>
        <v>0</v>
      </c>
      <c r="F115" s="170">
        <f t="shared" si="68"/>
        <v>1</v>
      </c>
      <c r="G115" s="170">
        <f t="shared" si="68"/>
        <v>1</v>
      </c>
      <c r="H115" s="170">
        <f t="shared" si="68"/>
        <v>0</v>
      </c>
      <c r="I115" s="170">
        <f t="shared" si="68"/>
        <v>0</v>
      </c>
      <c r="J115" s="171">
        <f t="shared" si="68"/>
        <v>0</v>
      </c>
      <c r="K115" s="171">
        <f t="shared" si="68"/>
        <v>1</v>
      </c>
      <c r="L115" s="171">
        <f t="shared" si="68"/>
        <v>1</v>
      </c>
      <c r="M115" s="171">
        <f t="shared" si="68"/>
        <v>0</v>
      </c>
      <c r="N115" s="170">
        <f t="shared" si="68"/>
        <v>0</v>
      </c>
      <c r="O115" s="170">
        <f t="shared" si="68"/>
        <v>0</v>
      </c>
      <c r="P115" s="170">
        <f t="shared" si="68"/>
        <v>1</v>
      </c>
      <c r="Q115" s="170">
        <f t="shared" si="68"/>
        <v>1</v>
      </c>
      <c r="R115" s="171">
        <f t="shared" si="68"/>
        <v>1</v>
      </c>
      <c r="S115" s="171">
        <f t="shared" si="68"/>
        <v>0</v>
      </c>
      <c r="T115" s="171">
        <f t="shared" si="68"/>
        <v>1</v>
      </c>
      <c r="U115" s="171">
        <f t="shared" si="68"/>
        <v>1</v>
      </c>
      <c r="V115" s="170">
        <f t="shared" si="68"/>
        <v>1</v>
      </c>
      <c r="W115" s="170">
        <f t="shared" si="68"/>
        <v>1</v>
      </c>
      <c r="X115" s="170">
        <f t="shared" si="68"/>
        <v>0</v>
      </c>
      <c r="Y115" s="170">
        <f t="shared" si="68"/>
        <v>0</v>
      </c>
      <c r="Z115" s="171">
        <f t="shared" si="68"/>
        <v>1</v>
      </c>
      <c r="AA115" s="171">
        <f t="shared" si="68"/>
        <v>1</v>
      </c>
      <c r="AB115" s="171">
        <f t="shared" si="68"/>
        <v>0</v>
      </c>
      <c r="AC115" s="171">
        <f t="shared" si="68"/>
        <v>1</v>
      </c>
      <c r="AD115" s="170">
        <f t="shared" si="68"/>
        <v>1</v>
      </c>
      <c r="AE115" s="170">
        <f t="shared" si="68"/>
        <v>1</v>
      </c>
      <c r="AF115" s="170">
        <f t="shared" si="68"/>
        <v>0</v>
      </c>
      <c r="AG115" s="136">
        <f t="shared" si="68"/>
        <v>0</v>
      </c>
      <c r="AH115" s="418"/>
      <c r="AI115" s="419"/>
      <c r="AJ115" s="419"/>
      <c r="AK115" s="419"/>
      <c r="AL115" s="419"/>
      <c r="AM115" s="419"/>
      <c r="AN115" s="419"/>
      <c r="AO115" s="419"/>
      <c r="AP115" s="419"/>
      <c r="AQ115" s="419"/>
      <c r="AR115" s="419"/>
      <c r="AS115" s="419"/>
      <c r="AT115" s="419"/>
      <c r="AU115" s="419"/>
      <c r="AV115" s="419"/>
      <c r="AW115" s="42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442</v>
      </c>
      <c r="B116" s="64">
        <f>HLOOKUP(B$3,$B$1:$AW$115,115,FALSE)</f>
        <v>0</v>
      </c>
      <c r="C116" s="65">
        <f t="shared" ref="C116:AW116" si="69">HLOOKUP(C$3,$B$1:$AW$115,115,FALSE)</f>
        <v>1</v>
      </c>
      <c r="D116" s="65">
        <f t="shared" si="69"/>
        <v>1</v>
      </c>
      <c r="E116" s="65">
        <f t="shared" si="69"/>
        <v>1</v>
      </c>
      <c r="F116" s="66">
        <f t="shared" si="69"/>
        <v>0</v>
      </c>
      <c r="G116" s="66">
        <f t="shared" si="69"/>
        <v>1</v>
      </c>
      <c r="H116" s="66">
        <f t="shared" si="69"/>
        <v>0</v>
      </c>
      <c r="I116" s="66">
        <f t="shared" si="69"/>
        <v>1</v>
      </c>
      <c r="J116" s="65">
        <f t="shared" si="69"/>
        <v>1</v>
      </c>
      <c r="K116" s="65">
        <f t="shared" si="69"/>
        <v>0</v>
      </c>
      <c r="L116" s="65">
        <f t="shared" si="69"/>
        <v>0</v>
      </c>
      <c r="M116" s="65">
        <f t="shared" si="69"/>
        <v>0</v>
      </c>
      <c r="N116" s="66">
        <f t="shared" si="69"/>
        <v>0</v>
      </c>
      <c r="O116" s="66">
        <f t="shared" si="69"/>
        <v>0</v>
      </c>
      <c r="P116" s="66">
        <f t="shared" si="69"/>
        <v>1</v>
      </c>
      <c r="Q116" s="65">
        <f t="shared" si="69"/>
        <v>1</v>
      </c>
      <c r="R116" s="65">
        <f t="shared" si="69"/>
        <v>0</v>
      </c>
      <c r="S116" s="65">
        <f t="shared" si="69"/>
        <v>0</v>
      </c>
      <c r="T116" s="65">
        <f t="shared" si="69"/>
        <v>0</v>
      </c>
      <c r="U116" s="65">
        <f t="shared" si="69"/>
        <v>0</v>
      </c>
      <c r="V116" s="66">
        <f t="shared" si="69"/>
        <v>0</v>
      </c>
      <c r="W116" s="66">
        <f t="shared" si="69"/>
        <v>1</v>
      </c>
      <c r="X116" s="66">
        <f t="shared" si="69"/>
        <v>1</v>
      </c>
      <c r="Y116" s="66">
        <f t="shared" si="69"/>
        <v>1</v>
      </c>
      <c r="Z116" s="65">
        <f t="shared" si="69"/>
        <v>1</v>
      </c>
      <c r="AA116" s="65">
        <f t="shared" si="69"/>
        <v>1</v>
      </c>
      <c r="AB116" s="65">
        <f t="shared" si="69"/>
        <v>0</v>
      </c>
      <c r="AC116" s="65">
        <f t="shared" si="69"/>
        <v>1</v>
      </c>
      <c r="AD116" s="66">
        <f t="shared" si="69"/>
        <v>1</v>
      </c>
      <c r="AE116" s="66">
        <f t="shared" si="69"/>
        <v>1</v>
      </c>
      <c r="AF116" s="66">
        <f t="shared" si="69"/>
        <v>1</v>
      </c>
      <c r="AG116" s="66">
        <f t="shared" si="69"/>
        <v>1</v>
      </c>
      <c r="AH116" s="65">
        <f t="shared" si="69"/>
        <v>1</v>
      </c>
      <c r="AI116" s="65">
        <f t="shared" si="69"/>
        <v>0</v>
      </c>
      <c r="AJ116" s="65">
        <f t="shared" si="69"/>
        <v>0</v>
      </c>
      <c r="AK116" s="65">
        <f t="shared" si="69"/>
        <v>1</v>
      </c>
      <c r="AL116" s="66">
        <f t="shared" si="69"/>
        <v>0</v>
      </c>
      <c r="AM116" s="66">
        <f t="shared" si="69"/>
        <v>1</v>
      </c>
      <c r="AN116" s="66">
        <f t="shared" si="69"/>
        <v>1</v>
      </c>
      <c r="AO116" s="65">
        <f t="shared" si="69"/>
        <v>0</v>
      </c>
      <c r="AP116" s="65">
        <f t="shared" si="69"/>
        <v>1</v>
      </c>
      <c r="AQ116" s="65">
        <f t="shared" si="69"/>
        <v>1</v>
      </c>
      <c r="AR116" s="65">
        <f t="shared" si="69"/>
        <v>1</v>
      </c>
      <c r="AS116" s="65">
        <f t="shared" si="69"/>
        <v>1</v>
      </c>
      <c r="AT116" s="66">
        <f t="shared" si="69"/>
        <v>1</v>
      </c>
      <c r="AU116" s="66">
        <f t="shared" si="69"/>
        <v>0</v>
      </c>
      <c r="AV116" s="66">
        <f t="shared" si="69"/>
        <v>0</v>
      </c>
      <c r="AW116" s="67">
        <f t="shared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476</v>
      </c>
      <c r="B117" s="68" t="str">
        <f>'Key1'!B88</f>
        <v>0</v>
      </c>
      <c r="C117" s="69" t="str">
        <f>'Key1'!C88</f>
        <v>0</v>
      </c>
      <c r="D117" s="69" t="str">
        <f>'Key1'!D88</f>
        <v>1</v>
      </c>
      <c r="E117" s="69" t="str">
        <f>'Key1'!E88</f>
        <v>0</v>
      </c>
      <c r="F117" s="70" t="str">
        <f>'Key1'!F88</f>
        <v>0</v>
      </c>
      <c r="G117" s="70" t="str">
        <f>'Key1'!G88</f>
        <v>1</v>
      </c>
      <c r="H117" s="70" t="str">
        <f>'Key1'!H88</f>
        <v>0</v>
      </c>
      <c r="I117" s="70" t="str">
        <f>'Key1'!I88</f>
        <v>1</v>
      </c>
      <c r="J117" s="69" t="str">
        <f>'Key1'!J88</f>
        <v>0</v>
      </c>
      <c r="K117" s="69" t="str">
        <f>'Key1'!K88</f>
        <v>0</v>
      </c>
      <c r="L117" s="69" t="str">
        <f>'Key1'!L88</f>
        <v>0</v>
      </c>
      <c r="M117" s="70" t="str">
        <f>'Key1'!M88</f>
        <v>1</v>
      </c>
      <c r="N117" s="70" t="str">
        <f>'Key1'!N88</f>
        <v>1</v>
      </c>
      <c r="O117" s="70" t="str">
        <f>'Key1'!O88</f>
        <v>0</v>
      </c>
      <c r="P117" s="70" t="str">
        <f>'Key1'!P88</f>
        <v>1</v>
      </c>
      <c r="Q117" s="70" t="str">
        <f>'Key1'!Q88</f>
        <v>1</v>
      </c>
      <c r="R117" s="69" t="str">
        <f>'Key1'!R88</f>
        <v>1</v>
      </c>
      <c r="S117" s="69" t="str">
        <f>'Key1'!S88</f>
        <v>0</v>
      </c>
      <c r="T117" s="69" t="str">
        <f>'Key1'!T88</f>
        <v>0</v>
      </c>
      <c r="U117" s="69" t="str">
        <f>'Key1'!U88</f>
        <v>0</v>
      </c>
      <c r="V117" s="70" t="str">
        <f>'Key1'!V88</f>
        <v>1</v>
      </c>
      <c r="W117" s="70" t="str">
        <f>'Key1'!W88</f>
        <v>0</v>
      </c>
      <c r="X117" s="70" t="str">
        <f>'Key1'!X88</f>
        <v>1</v>
      </c>
      <c r="Y117" s="70" t="str">
        <f>'Key1'!Y88</f>
        <v>1</v>
      </c>
      <c r="Z117" s="69" t="str">
        <f>'Key1'!Z88</f>
        <v>1</v>
      </c>
      <c r="AA117" s="69" t="str">
        <f>'Key1'!AA88</f>
        <v>1</v>
      </c>
      <c r="AB117" s="69" t="str">
        <f>'Key1'!AB88</f>
        <v>0</v>
      </c>
      <c r="AC117" s="69" t="str">
        <f>'Key1'!AC88</f>
        <v>0</v>
      </c>
      <c r="AD117" s="70" t="str">
        <f>'Key1'!AD88</f>
        <v>0</v>
      </c>
      <c r="AE117" s="70" t="str">
        <f>'Key1'!AE88</f>
        <v>1</v>
      </c>
      <c r="AF117" s="70" t="str">
        <f>'Key1'!AF88</f>
        <v>1</v>
      </c>
      <c r="AG117" s="70" t="str">
        <f>'Key1'!AG88</f>
        <v>1</v>
      </c>
      <c r="AH117" s="69" t="str">
        <f>'Key1'!AH88</f>
        <v>0</v>
      </c>
      <c r="AI117" s="69" t="str">
        <f>'Key1'!AI88</f>
        <v>0</v>
      </c>
      <c r="AJ117" s="69" t="str">
        <f>'Key1'!AJ88</f>
        <v>0</v>
      </c>
      <c r="AK117" s="70" t="str">
        <f>'Key1'!AK88</f>
        <v>1</v>
      </c>
      <c r="AL117" s="70" t="str">
        <f>'Key1'!AL88</f>
        <v>0</v>
      </c>
      <c r="AM117" s="70" t="str">
        <f>'Key1'!AM88</f>
        <v>1</v>
      </c>
      <c r="AN117" s="70" t="str">
        <f>'Key1'!AN88</f>
        <v>1</v>
      </c>
      <c r="AO117" s="70" t="str">
        <f>'Key1'!AO88</f>
        <v>1</v>
      </c>
      <c r="AP117" s="69" t="str">
        <f>'Key1'!AP88</f>
        <v>1</v>
      </c>
      <c r="AQ117" s="69" t="str">
        <f>'Key1'!AQ88</f>
        <v>1</v>
      </c>
      <c r="AR117" s="69" t="str">
        <f>'Key1'!AR88</f>
        <v>0</v>
      </c>
      <c r="AS117" s="69" t="str">
        <f>'Key1'!AS88</f>
        <v>1</v>
      </c>
      <c r="AT117" s="70" t="str">
        <f>'Key1'!AT88</f>
        <v>0</v>
      </c>
      <c r="AU117" s="70" t="str">
        <f>'Key1'!AU88</f>
        <v>0</v>
      </c>
      <c r="AV117" s="70" t="str">
        <f>'Key1'!AV88</f>
        <v>0</v>
      </c>
      <c r="AW117" s="71" t="str">
        <f>'Key1'!AW88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443</v>
      </c>
      <c r="B118" s="137">
        <f>IF(B116+B117=1,1,0)</f>
        <v>0</v>
      </c>
      <c r="C118" s="50">
        <f t="shared" ref="C118:AW118" si="70">IF(C116+C117=1,1,0)</f>
        <v>1</v>
      </c>
      <c r="D118" s="50">
        <f t="shared" si="70"/>
        <v>0</v>
      </c>
      <c r="E118" s="50">
        <f t="shared" si="70"/>
        <v>1</v>
      </c>
      <c r="F118" s="49">
        <f t="shared" si="70"/>
        <v>0</v>
      </c>
      <c r="G118" s="49">
        <f t="shared" si="70"/>
        <v>0</v>
      </c>
      <c r="H118" s="49">
        <f t="shared" si="70"/>
        <v>0</v>
      </c>
      <c r="I118" s="49">
        <f t="shared" si="70"/>
        <v>0</v>
      </c>
      <c r="J118" s="50">
        <f t="shared" si="70"/>
        <v>1</v>
      </c>
      <c r="K118" s="50">
        <f t="shared" si="70"/>
        <v>0</v>
      </c>
      <c r="L118" s="50">
        <f t="shared" si="70"/>
        <v>0</v>
      </c>
      <c r="M118" s="50">
        <f t="shared" si="70"/>
        <v>1</v>
      </c>
      <c r="N118" s="49">
        <f t="shared" si="70"/>
        <v>1</v>
      </c>
      <c r="O118" s="49">
        <f t="shared" si="70"/>
        <v>0</v>
      </c>
      <c r="P118" s="49">
        <f t="shared" si="70"/>
        <v>0</v>
      </c>
      <c r="Q118" s="50">
        <f t="shared" si="70"/>
        <v>0</v>
      </c>
      <c r="R118" s="50">
        <f t="shared" si="70"/>
        <v>1</v>
      </c>
      <c r="S118" s="50">
        <f t="shared" si="70"/>
        <v>0</v>
      </c>
      <c r="T118" s="50">
        <f t="shared" si="70"/>
        <v>0</v>
      </c>
      <c r="U118" s="50">
        <f t="shared" si="70"/>
        <v>0</v>
      </c>
      <c r="V118" s="49">
        <f t="shared" si="70"/>
        <v>1</v>
      </c>
      <c r="W118" s="49">
        <f t="shared" si="70"/>
        <v>1</v>
      </c>
      <c r="X118" s="49">
        <f t="shared" si="70"/>
        <v>0</v>
      </c>
      <c r="Y118" s="49">
        <f t="shared" si="70"/>
        <v>0</v>
      </c>
      <c r="Z118" s="50">
        <f t="shared" si="70"/>
        <v>0</v>
      </c>
      <c r="AA118" s="50">
        <f t="shared" si="70"/>
        <v>0</v>
      </c>
      <c r="AB118" s="50">
        <f t="shared" si="70"/>
        <v>0</v>
      </c>
      <c r="AC118" s="50">
        <f t="shared" si="70"/>
        <v>1</v>
      </c>
      <c r="AD118" s="49">
        <f t="shared" si="70"/>
        <v>1</v>
      </c>
      <c r="AE118" s="49">
        <f t="shared" si="70"/>
        <v>0</v>
      </c>
      <c r="AF118" s="49">
        <f t="shared" si="70"/>
        <v>0</v>
      </c>
      <c r="AG118" s="49">
        <f t="shared" si="70"/>
        <v>0</v>
      </c>
      <c r="AH118" s="50">
        <f t="shared" si="70"/>
        <v>1</v>
      </c>
      <c r="AI118" s="50">
        <f t="shared" si="70"/>
        <v>0</v>
      </c>
      <c r="AJ118" s="50">
        <f t="shared" si="70"/>
        <v>0</v>
      </c>
      <c r="AK118" s="50">
        <f t="shared" si="70"/>
        <v>0</v>
      </c>
      <c r="AL118" s="49">
        <f t="shared" si="70"/>
        <v>0</v>
      </c>
      <c r="AM118" s="49">
        <f t="shared" si="70"/>
        <v>0</v>
      </c>
      <c r="AN118" s="49">
        <f t="shared" si="70"/>
        <v>0</v>
      </c>
      <c r="AO118" s="50">
        <f t="shared" si="70"/>
        <v>1</v>
      </c>
      <c r="AP118" s="50">
        <f t="shared" si="70"/>
        <v>0</v>
      </c>
      <c r="AQ118" s="50">
        <f t="shared" si="70"/>
        <v>0</v>
      </c>
      <c r="AR118" s="50">
        <f t="shared" si="70"/>
        <v>1</v>
      </c>
      <c r="AS118" s="50">
        <f t="shared" si="70"/>
        <v>0</v>
      </c>
      <c r="AT118" s="49">
        <f t="shared" si="70"/>
        <v>1</v>
      </c>
      <c r="AU118" s="49">
        <f t="shared" si="70"/>
        <v>0</v>
      </c>
      <c r="AV118" s="49">
        <f t="shared" si="70"/>
        <v>0</v>
      </c>
      <c r="AW118" s="173">
        <f t="shared" si="70"/>
        <v>1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9.5" thickBot="1">
      <c r="A119" s="430" t="s">
        <v>389</v>
      </c>
      <c r="B119" s="130" t="s">
        <v>379</v>
      </c>
      <c r="C119" s="51" t="str">
        <f>LEFT(VLOOKUP(G119,LookUp!$T$2:$U$17,2,FALSE),1)</f>
        <v>0</v>
      </c>
      <c r="D119" s="51" t="str">
        <f>MID(VLOOKUP(G119,LookUp!$T$2:$U$17,2,FALSE),2,1)</f>
        <v>1</v>
      </c>
      <c r="E119" s="51" t="str">
        <f>MID(VLOOKUP(G119,LookUp!$T$2:$U$17,2,FALSE),3,1)</f>
        <v>1</v>
      </c>
      <c r="F119" s="51" t="str">
        <f>RIGHT(VLOOKUP(G119,LookUp!$T$2:$U$17,2,FALSE),1)</f>
        <v>0</v>
      </c>
      <c r="G119" s="53">
        <f>VLOOKUP(CONCATENATE(B118,C118,D118,E118,F118,G118),LookUp!$W$2:$AE$65,2,FALSE)</f>
        <v>6</v>
      </c>
      <c r="H119" s="130" t="s">
        <v>380</v>
      </c>
      <c r="I119" s="51" t="str">
        <f>LEFT(VLOOKUP(M119,LookUp!$T$2:$U$17,2,FALSE),1)</f>
        <v>1</v>
      </c>
      <c r="J119" s="51" t="str">
        <f>MID(VLOOKUP(M119,LookUp!$T$2:$U$17,2,FALSE),2,1)</f>
        <v>1</v>
      </c>
      <c r="K119" s="51" t="str">
        <f>MID(VLOOKUP(M119,LookUp!$T$2:$U$17,2,FALSE),3,1)</f>
        <v>1</v>
      </c>
      <c r="L119" s="51" t="str">
        <f>RIGHT(VLOOKUP(M119,LookUp!$T$2:$U$17,2,FALSE),1)</f>
        <v>1</v>
      </c>
      <c r="M119" s="53">
        <f>VLOOKUP(CONCATENATE(H118,I118,J118,K118,L118,M118),LookUp!$W$2:$AE$65,3,FALSE)</f>
        <v>15</v>
      </c>
      <c r="N119" s="130" t="s">
        <v>381</v>
      </c>
      <c r="O119" s="51" t="str">
        <f>LEFT(VLOOKUP(S119,LookUp!$T$2:$U$17,2,FALSE),1)</f>
        <v>0</v>
      </c>
      <c r="P119" s="51" t="str">
        <f>MID(VLOOKUP(S119,LookUp!$T$2:$U$17,2,FALSE),2,1)</f>
        <v>1</v>
      </c>
      <c r="Q119" s="51" t="str">
        <f>MID(VLOOKUP(S119,LookUp!$T$2:$U$17,2,FALSE),3,1)</f>
        <v>1</v>
      </c>
      <c r="R119" s="51" t="str">
        <f>RIGHT(VLOOKUP(S119,LookUp!$T$2:$U$17,2,FALSE),1)</f>
        <v>0</v>
      </c>
      <c r="S119" s="53">
        <f>VLOOKUP(CONCATENATE(N118,O118,P118,Q118,R118,S118),LookUp!$W$2:$AE$65,4,FALSE)</f>
        <v>6</v>
      </c>
      <c r="T119" s="130" t="s">
        <v>382</v>
      </c>
      <c r="U119" s="51" t="str">
        <f>LEFT(VLOOKUP(Y119,LookUp!$T$2:$U$17,2,FALSE),1)</f>
        <v>1</v>
      </c>
      <c r="V119" s="51" t="str">
        <f>MID(VLOOKUP(Y119,LookUp!$T$2:$U$17,2,FALSE),2,1)</f>
        <v>0</v>
      </c>
      <c r="W119" s="51" t="str">
        <f>MID(VLOOKUP(Y119,LookUp!$T$2:$U$17,2,FALSE),3,1)</f>
        <v>0</v>
      </c>
      <c r="X119" s="51" t="str">
        <f>RIGHT(VLOOKUP(Y119,LookUp!$T$2:$U$17,2,FALSE),1)</f>
        <v>1</v>
      </c>
      <c r="Y119" s="53">
        <f>VLOOKUP(CONCATENATE(T118,U118,V118,W118,X118,Y118),LookUp!$W$2:$AE$65,5,FALSE)</f>
        <v>9</v>
      </c>
      <c r="Z119" s="130" t="s">
        <v>383</v>
      </c>
      <c r="AA119" s="51" t="str">
        <f>LEFT(VLOOKUP(AE119,LookUp!$T$2:$U$17,2,FALSE),1)</f>
        <v>0</v>
      </c>
      <c r="AB119" s="51" t="str">
        <f>MID(VLOOKUP(AE119,LookUp!$T$2:$U$17,2,FALSE),2,1)</f>
        <v>0</v>
      </c>
      <c r="AC119" s="51" t="str">
        <f>MID(VLOOKUP(AE119,LookUp!$T$2:$U$17,2,FALSE),3,1)</f>
        <v>0</v>
      </c>
      <c r="AD119" s="51" t="str">
        <f>RIGHT(VLOOKUP(AE119,LookUp!$T$2:$U$17,2,FALSE),1)</f>
        <v>1</v>
      </c>
      <c r="AE119" s="53">
        <f>VLOOKUP(CONCATENATE(Z118,AA118,AB118,AC118,AD118,AE118),LookUp!$W$2:$AE$65,6,FALSE)</f>
        <v>1</v>
      </c>
      <c r="AF119" s="130" t="s">
        <v>384</v>
      </c>
      <c r="AG119" s="51" t="str">
        <f>LEFT(VLOOKUP(AK119,LookUp!$T$2:$U$17,2,FALSE),1)</f>
        <v>1</v>
      </c>
      <c r="AH119" s="131" t="str">
        <f>MID(VLOOKUP(AK119,LookUp!$T$2:$U$17,2,FALSE),2,1)</f>
        <v>0</v>
      </c>
      <c r="AI119" s="131" t="str">
        <f>MID(VLOOKUP(AK119,LookUp!$T$2:$U$17,2,FALSE),3,1)</f>
        <v>0</v>
      </c>
      <c r="AJ119" s="131" t="str">
        <f>RIGHT(VLOOKUP(AK119,LookUp!$T$2:$U$17,2,FALSE),1)</f>
        <v>1</v>
      </c>
      <c r="AK119" s="132">
        <f>VLOOKUP(CONCATENATE(AF118,AG118,AH118,AI118,AJ118,AK118),LookUp!$W$2:$AE$65,7,FALSE)</f>
        <v>9</v>
      </c>
      <c r="AL119" s="130" t="s">
        <v>385</v>
      </c>
      <c r="AM119" s="131" t="str">
        <f>LEFT(VLOOKUP(AQ119,LookUp!$T$2:$U$17,2,FALSE),1)</f>
        <v>0</v>
      </c>
      <c r="AN119" s="131" t="str">
        <f>MID(VLOOKUP(AQ119,LookUp!$T$2:$U$17,2,FALSE),2,1)</f>
        <v>0</v>
      </c>
      <c r="AO119" s="131" t="str">
        <f>MID(VLOOKUP(AQ119,LookUp!$T$2:$U$17,2,FALSE),3,1)</f>
        <v>1</v>
      </c>
      <c r="AP119" s="131" t="str">
        <f>RIGHT(VLOOKUP(AQ119,LookUp!$T$2:$U$17,2,FALSE),1)</f>
        <v>0</v>
      </c>
      <c r="AQ119" s="132">
        <f>VLOOKUP(CONCATENATE(AL118,AM118,AN118,AO118,AP118,AQ118),LookUp!$W$2:$AE$65,8,FALSE)</f>
        <v>2</v>
      </c>
      <c r="AR119" s="130" t="s">
        <v>386</v>
      </c>
      <c r="AS119" s="131" t="str">
        <f>LEFT(VLOOKUP(AW119,LookUp!$T$2:$U$17,2,FALSE),1)</f>
        <v>0</v>
      </c>
      <c r="AT119" s="131" t="str">
        <f>MID(VLOOKUP(AW119,LookUp!$T$2:$U$17,2,FALSE),2,1)</f>
        <v>1</v>
      </c>
      <c r="AU119" s="131" t="str">
        <f>MID(VLOOKUP(AW119,LookUp!$T$2:$U$17,2,FALSE),3,1)</f>
        <v>0</v>
      </c>
      <c r="AV119" s="131" t="str">
        <f>RIGHT(VLOOKUP(AW119,LookUp!$T$2:$U$17,2,FALSE),1)</f>
        <v>0</v>
      </c>
      <c r="AW119" s="132">
        <f>VLOOKUP(CONCATENATE(AR118,AS118,AT118,AU118,AV118,AW118),LookUp!$W$2:$AE$65,9,FALSE)</f>
        <v>4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430"/>
      <c r="B120" s="64" t="str">
        <f>C119</f>
        <v>0</v>
      </c>
      <c r="C120" s="65" t="str">
        <f>D119</f>
        <v>1</v>
      </c>
      <c r="D120" s="65" t="str">
        <f>E119</f>
        <v>1</v>
      </c>
      <c r="E120" s="65" t="str">
        <f>F119</f>
        <v>0</v>
      </c>
      <c r="F120" s="66" t="str">
        <f>I119</f>
        <v>1</v>
      </c>
      <c r="G120" s="66" t="str">
        <f>J119</f>
        <v>1</v>
      </c>
      <c r="H120" s="66" t="str">
        <f>K119</f>
        <v>1</v>
      </c>
      <c r="I120" s="66" t="str">
        <f>L119</f>
        <v>1</v>
      </c>
      <c r="J120" s="65" t="str">
        <f>O119</f>
        <v>0</v>
      </c>
      <c r="K120" s="65" t="str">
        <f>P119</f>
        <v>1</v>
      </c>
      <c r="L120" s="65" t="str">
        <f>Q119</f>
        <v>1</v>
      </c>
      <c r="M120" s="65" t="str">
        <f>R119</f>
        <v>0</v>
      </c>
      <c r="N120" s="66" t="str">
        <f>U119</f>
        <v>1</v>
      </c>
      <c r="O120" s="66" t="str">
        <f>V119</f>
        <v>0</v>
      </c>
      <c r="P120" s="66" t="str">
        <f>W119</f>
        <v>0</v>
      </c>
      <c r="Q120" s="66" t="str">
        <f>X119</f>
        <v>1</v>
      </c>
      <c r="R120" s="65" t="str">
        <f>AA119</f>
        <v>0</v>
      </c>
      <c r="S120" s="65" t="str">
        <f>AB119</f>
        <v>0</v>
      </c>
      <c r="T120" s="65" t="str">
        <f>AC119</f>
        <v>0</v>
      </c>
      <c r="U120" s="65" t="str">
        <f>AD119</f>
        <v>1</v>
      </c>
      <c r="V120" s="66" t="str">
        <f>AG119</f>
        <v>1</v>
      </c>
      <c r="W120" s="66" t="str">
        <f>AH119</f>
        <v>0</v>
      </c>
      <c r="X120" s="66" t="str">
        <f>AI119</f>
        <v>0</v>
      </c>
      <c r="Y120" s="66" t="str">
        <f>AJ119</f>
        <v>1</v>
      </c>
      <c r="Z120" s="65" t="str">
        <f>AM119</f>
        <v>0</v>
      </c>
      <c r="AA120" s="65" t="str">
        <f>AN119</f>
        <v>0</v>
      </c>
      <c r="AB120" s="65" t="str">
        <f>AO119</f>
        <v>1</v>
      </c>
      <c r="AC120" s="65" t="str">
        <f>AP119</f>
        <v>0</v>
      </c>
      <c r="AD120" s="66" t="str">
        <f>AS119</f>
        <v>0</v>
      </c>
      <c r="AE120" s="66" t="str">
        <f>AT119</f>
        <v>1</v>
      </c>
      <c r="AF120" s="66" t="str">
        <f>AU119</f>
        <v>0</v>
      </c>
      <c r="AG120" s="67" t="str">
        <f>AV119</f>
        <v>0</v>
      </c>
      <c r="AH120" s="432" t="s">
        <v>548</v>
      </c>
      <c r="AI120" s="433"/>
      <c r="AJ120" s="433"/>
      <c r="AK120" s="433"/>
      <c r="AL120" s="433"/>
      <c r="AM120" s="433"/>
      <c r="AN120" s="433"/>
      <c r="AO120" s="433"/>
      <c r="AP120" s="433"/>
      <c r="AQ120" s="433"/>
      <c r="AR120" s="433"/>
      <c r="AS120" s="433"/>
      <c r="AT120" s="433"/>
      <c r="AU120" s="433"/>
      <c r="AV120" s="433"/>
      <c r="AW120" s="434"/>
      <c r="AX120" s="2"/>
      <c r="AY120" s="2"/>
      <c r="AZ120" s="2"/>
      <c r="BA120" s="2"/>
      <c r="BB120" s="2"/>
      <c r="BC120" s="2"/>
      <c r="BD120" s="2"/>
      <c r="BE120" s="2"/>
    </row>
    <row r="121" spans="1:65" ht="18.75" thickBot="1">
      <c r="A121" s="58" t="s">
        <v>390</v>
      </c>
      <c r="B121" s="68" t="str">
        <f>HLOOKUP(B$4,$B$1:$AG$120,120,FALSE)</f>
        <v>1</v>
      </c>
      <c r="C121" s="69" t="str">
        <f t="shared" ref="C121:AG121" si="71">HLOOKUP(C$4,$B$1:$AG$120,120,FALSE)</f>
        <v>1</v>
      </c>
      <c r="D121" s="69" t="str">
        <f t="shared" si="71"/>
        <v>1</v>
      </c>
      <c r="E121" s="69" t="str">
        <f t="shared" si="71"/>
        <v>1</v>
      </c>
      <c r="F121" s="70" t="str">
        <f t="shared" si="71"/>
        <v>0</v>
      </c>
      <c r="G121" s="70" t="str">
        <f t="shared" si="71"/>
        <v>0</v>
      </c>
      <c r="H121" s="70" t="str">
        <f t="shared" si="71"/>
        <v>0</v>
      </c>
      <c r="I121" s="70" t="str">
        <f t="shared" si="71"/>
        <v>0</v>
      </c>
      <c r="J121" s="69" t="str">
        <f t="shared" si="71"/>
        <v>0</v>
      </c>
      <c r="K121" s="69" t="str">
        <f t="shared" si="71"/>
        <v>0</v>
      </c>
      <c r="L121" s="69" t="str">
        <f t="shared" si="71"/>
        <v>0</v>
      </c>
      <c r="M121" s="69" t="str">
        <f t="shared" si="71"/>
        <v>0</v>
      </c>
      <c r="N121" s="70" t="str">
        <f t="shared" si="71"/>
        <v>1</v>
      </c>
      <c r="O121" s="70" t="str">
        <f t="shared" si="71"/>
        <v>0</v>
      </c>
      <c r="P121" s="70" t="str">
        <f t="shared" si="71"/>
        <v>0</v>
      </c>
      <c r="Q121" s="70" t="str">
        <f t="shared" si="71"/>
        <v>1</v>
      </c>
      <c r="R121" s="69" t="str">
        <f t="shared" si="71"/>
        <v>1</v>
      </c>
      <c r="S121" s="69" t="str">
        <f t="shared" si="71"/>
        <v>1</v>
      </c>
      <c r="T121" s="69" t="str">
        <f t="shared" si="71"/>
        <v>1</v>
      </c>
      <c r="U121" s="69" t="str">
        <f t="shared" si="71"/>
        <v>0</v>
      </c>
      <c r="V121" s="70" t="str">
        <f t="shared" si="71"/>
        <v>0</v>
      </c>
      <c r="W121" s="70" t="str">
        <f t="shared" si="71"/>
        <v>1</v>
      </c>
      <c r="X121" s="70" t="str">
        <f t="shared" si="71"/>
        <v>1</v>
      </c>
      <c r="Y121" s="70" t="str">
        <f t="shared" si="71"/>
        <v>0</v>
      </c>
      <c r="Z121" s="69" t="str">
        <f t="shared" si="71"/>
        <v>0</v>
      </c>
      <c r="AA121" s="69" t="str">
        <f t="shared" si="71"/>
        <v>1</v>
      </c>
      <c r="AB121" s="69" t="str">
        <f t="shared" si="71"/>
        <v>1</v>
      </c>
      <c r="AC121" s="69" t="str">
        <f t="shared" si="71"/>
        <v>1</v>
      </c>
      <c r="AD121" s="70" t="str">
        <f t="shared" si="71"/>
        <v>0</v>
      </c>
      <c r="AE121" s="70" t="str">
        <f t="shared" si="71"/>
        <v>1</v>
      </c>
      <c r="AF121" s="70" t="str">
        <f t="shared" si="71"/>
        <v>0</v>
      </c>
      <c r="AG121" s="71" t="str">
        <f t="shared" si="71"/>
        <v>0</v>
      </c>
      <c r="AH121" s="435"/>
      <c r="AI121" s="436"/>
      <c r="AJ121" s="436"/>
      <c r="AK121" s="436"/>
      <c r="AL121" s="436"/>
      <c r="AM121" s="436"/>
      <c r="AN121" s="436"/>
      <c r="AO121" s="436"/>
      <c r="AP121" s="436"/>
      <c r="AQ121" s="436"/>
      <c r="AR121" s="436"/>
      <c r="AS121" s="436"/>
      <c r="AT121" s="436"/>
      <c r="AU121" s="436"/>
      <c r="AV121" s="436"/>
      <c r="AW121" s="437"/>
      <c r="AX121" s="409" t="s">
        <v>567</v>
      </c>
      <c r="AY121" s="410"/>
      <c r="AZ121" s="410"/>
      <c r="BA121" s="410"/>
      <c r="BB121" s="410"/>
      <c r="BC121" s="410"/>
      <c r="BD121" s="410"/>
      <c r="BE121" s="410"/>
      <c r="BF121" s="410"/>
      <c r="BG121" s="410"/>
      <c r="BH121" s="410"/>
      <c r="BI121" s="410"/>
      <c r="BJ121" s="410"/>
      <c r="BK121" s="410"/>
      <c r="BL121" s="410"/>
      <c r="BM121" s="411"/>
    </row>
    <row r="122" spans="1:65" ht="18.75" thickBot="1">
      <c r="A122" s="58" t="s">
        <v>444</v>
      </c>
      <c r="B122" s="72">
        <f>IF(B121+B107=1,1,0)</f>
        <v>0</v>
      </c>
      <c r="C122" s="70">
        <f t="shared" ref="C122:AG122" si="72">IF(C121+C107=1,1,0)</f>
        <v>0</v>
      </c>
      <c r="D122" s="70">
        <f t="shared" si="72"/>
        <v>0</v>
      </c>
      <c r="E122" s="70">
        <f t="shared" si="72"/>
        <v>0</v>
      </c>
      <c r="F122" s="69">
        <f t="shared" si="72"/>
        <v>0</v>
      </c>
      <c r="G122" s="69">
        <f t="shared" si="72"/>
        <v>0</v>
      </c>
      <c r="H122" s="69">
        <f t="shared" si="72"/>
        <v>1</v>
      </c>
      <c r="I122" s="69">
        <f t="shared" si="72"/>
        <v>1</v>
      </c>
      <c r="J122" s="70">
        <f t="shared" si="72"/>
        <v>1</v>
      </c>
      <c r="K122" s="70">
        <f t="shared" si="72"/>
        <v>1</v>
      </c>
      <c r="L122" s="70">
        <f t="shared" si="72"/>
        <v>1</v>
      </c>
      <c r="M122" s="70">
        <f t="shared" si="72"/>
        <v>1</v>
      </c>
      <c r="N122" s="69">
        <f t="shared" si="72"/>
        <v>1</v>
      </c>
      <c r="O122" s="69">
        <f t="shared" si="72"/>
        <v>0</v>
      </c>
      <c r="P122" s="69">
        <f t="shared" si="72"/>
        <v>0</v>
      </c>
      <c r="Q122" s="69">
        <f t="shared" si="72"/>
        <v>1</v>
      </c>
      <c r="R122" s="70">
        <f t="shared" si="72"/>
        <v>1</v>
      </c>
      <c r="S122" s="70">
        <f t="shared" si="72"/>
        <v>1</v>
      </c>
      <c r="T122" s="70">
        <f t="shared" si="72"/>
        <v>1</v>
      </c>
      <c r="U122" s="70">
        <f t="shared" si="72"/>
        <v>0</v>
      </c>
      <c r="V122" s="69">
        <f t="shared" si="72"/>
        <v>1</v>
      </c>
      <c r="W122" s="69">
        <f t="shared" si="72"/>
        <v>1</v>
      </c>
      <c r="X122" s="69">
        <f t="shared" si="72"/>
        <v>1</v>
      </c>
      <c r="Y122" s="69">
        <f t="shared" si="72"/>
        <v>1</v>
      </c>
      <c r="Z122" s="70">
        <f t="shared" si="72"/>
        <v>1</v>
      </c>
      <c r="AA122" s="70">
        <f t="shared" si="72"/>
        <v>0</v>
      </c>
      <c r="AB122" s="70">
        <f t="shared" si="72"/>
        <v>1</v>
      </c>
      <c r="AC122" s="70">
        <f t="shared" si="72"/>
        <v>1</v>
      </c>
      <c r="AD122" s="69">
        <f t="shared" si="72"/>
        <v>1</v>
      </c>
      <c r="AE122" s="69">
        <f t="shared" si="72"/>
        <v>0</v>
      </c>
      <c r="AF122" s="69">
        <f t="shared" si="72"/>
        <v>1</v>
      </c>
      <c r="AG122" s="73">
        <f t="shared" si="72"/>
        <v>1</v>
      </c>
      <c r="AH122" s="435"/>
      <c r="AI122" s="436"/>
      <c r="AJ122" s="436"/>
      <c r="AK122" s="436"/>
      <c r="AL122" s="436"/>
      <c r="AM122" s="436"/>
      <c r="AN122" s="436"/>
      <c r="AO122" s="436"/>
      <c r="AP122" s="436"/>
      <c r="AQ122" s="436"/>
      <c r="AR122" s="436"/>
      <c r="AS122" s="436"/>
      <c r="AT122" s="436"/>
      <c r="AU122" s="436"/>
      <c r="AV122" s="436"/>
      <c r="AW122" s="437"/>
      <c r="AX122" s="247">
        <f>VLOOKUP(CONCATENATE(B122,C122,D122,E122),LookUp!$AG$2:$AH$17,2,FALSE)</f>
        <v>0</v>
      </c>
      <c r="AY122" s="248">
        <f>VLOOKUP(CONCATENATE(F122,G122,H122,I122),LookUp!$AG$2:$AH$17,2,FALSE)</f>
        <v>3</v>
      </c>
      <c r="AZ122" s="248" t="str">
        <f>VLOOKUP(CONCATENATE(J122,K122,L122,M122),LookUp!$AG$2:$AH$17,2,FALSE)</f>
        <v>F</v>
      </c>
      <c r="BA122" s="248">
        <f>VLOOKUP(CONCATENATE(N122,O122,P122,Q122),LookUp!$AG$2:$AH$17,2,FALSE)</f>
        <v>9</v>
      </c>
      <c r="BB122" s="248" t="str">
        <f>VLOOKUP(CONCATENATE(R122,S122,T122,U122),LookUp!$AG$2:$AH$17,2,FALSE)</f>
        <v>E</v>
      </c>
      <c r="BC122" s="248" t="str">
        <f>VLOOKUP(CONCATENATE(V122,W122,X122,Y122),LookUp!$AG$2:$AH$17,2,FALSE)</f>
        <v>F</v>
      </c>
      <c r="BD122" s="248" t="str">
        <f>VLOOKUP(CONCATENATE(Z122,AA122,AB122,AC122),LookUp!$AG$2:$AH$17,2,FALSE)</f>
        <v>B</v>
      </c>
      <c r="BE122" s="248" t="str">
        <f>VLOOKUP(CONCATENATE(AD122,AE122,AF122,AG122),LookUp!$AG$2:$AH$17,2,FALSE)</f>
        <v>B</v>
      </c>
      <c r="BF122" s="248" t="str">
        <f>VLOOKUP(CONCATENATE(B115,C115,D115,E115),LookUp!$AG$2:$AH$17,2,FALSE)</f>
        <v>E</v>
      </c>
      <c r="BG122" s="248" t="str">
        <f>VLOOKUP(CONCATENATE(F115,G115,H115,I115),LookUp!$AG$2:$AH$17,2,FALSE)</f>
        <v>C</v>
      </c>
      <c r="BH122" s="248">
        <f>VLOOKUP(CONCATENATE(J115,K115,L115,M115),LookUp!$AG$2:$AH$17,2,FALSE)</f>
        <v>6</v>
      </c>
      <c r="BI122" s="248">
        <f>VLOOKUP(CONCATENATE(N115,O115,P115,Q115),LookUp!$AG$2:$AH$17,2,FALSE)</f>
        <v>3</v>
      </c>
      <c r="BJ122" s="248" t="str">
        <f>VLOOKUP(CONCATENATE(R115,S115,T115,U115),LookUp!$AG$2:$AH$17,2,FALSE)</f>
        <v>B</v>
      </c>
      <c r="BK122" s="248" t="str">
        <f>VLOOKUP(CONCATENATE(V115,W115,X115,Y115),LookUp!$AG$2:$AH$17,2,FALSE)</f>
        <v>C</v>
      </c>
      <c r="BL122" s="248" t="str">
        <f>VLOOKUP(CONCATENATE(Z115,AA115,AB115,AC115),LookUp!$AG$2:$AH$17,2,FALSE)</f>
        <v>D</v>
      </c>
      <c r="BM122" s="249" t="str">
        <f>VLOOKUP(CONCATENATE(AD115,AE115,AF115,AG115),LookUp!$AG$2:$AH$17,2,FALSE)</f>
        <v>C</v>
      </c>
    </row>
    <row r="123" spans="1:65" ht="18.75" thickBot="1">
      <c r="A123" s="59" t="s">
        <v>445</v>
      </c>
      <c r="B123" s="172">
        <f>B122</f>
        <v>0</v>
      </c>
      <c r="C123" s="171">
        <f t="shared" ref="C123:AG123" si="73">C122</f>
        <v>0</v>
      </c>
      <c r="D123" s="171">
        <f t="shared" si="73"/>
        <v>0</v>
      </c>
      <c r="E123" s="171">
        <f t="shared" si="73"/>
        <v>0</v>
      </c>
      <c r="F123" s="170">
        <f t="shared" si="73"/>
        <v>0</v>
      </c>
      <c r="G123" s="170">
        <f t="shared" si="73"/>
        <v>0</v>
      </c>
      <c r="H123" s="170">
        <f t="shared" si="73"/>
        <v>1</v>
      </c>
      <c r="I123" s="170">
        <f t="shared" si="73"/>
        <v>1</v>
      </c>
      <c r="J123" s="171">
        <f t="shared" si="73"/>
        <v>1</v>
      </c>
      <c r="K123" s="171">
        <f t="shared" si="73"/>
        <v>1</v>
      </c>
      <c r="L123" s="171">
        <f t="shared" si="73"/>
        <v>1</v>
      </c>
      <c r="M123" s="171">
        <f t="shared" si="73"/>
        <v>1</v>
      </c>
      <c r="N123" s="170">
        <f t="shared" si="73"/>
        <v>1</v>
      </c>
      <c r="O123" s="170">
        <f t="shared" si="73"/>
        <v>0</v>
      </c>
      <c r="P123" s="170">
        <f t="shared" si="73"/>
        <v>0</v>
      </c>
      <c r="Q123" s="170">
        <f t="shared" si="73"/>
        <v>1</v>
      </c>
      <c r="R123" s="171">
        <f t="shared" si="73"/>
        <v>1</v>
      </c>
      <c r="S123" s="171">
        <f t="shared" si="73"/>
        <v>1</v>
      </c>
      <c r="T123" s="171">
        <f t="shared" si="73"/>
        <v>1</v>
      </c>
      <c r="U123" s="171">
        <f t="shared" si="73"/>
        <v>0</v>
      </c>
      <c r="V123" s="170">
        <f t="shared" si="73"/>
        <v>1</v>
      </c>
      <c r="W123" s="170">
        <f t="shared" si="73"/>
        <v>1</v>
      </c>
      <c r="X123" s="170">
        <f t="shared" si="73"/>
        <v>1</v>
      </c>
      <c r="Y123" s="170">
        <f t="shared" si="73"/>
        <v>1</v>
      </c>
      <c r="Z123" s="171">
        <f t="shared" si="73"/>
        <v>1</v>
      </c>
      <c r="AA123" s="171">
        <f t="shared" si="73"/>
        <v>0</v>
      </c>
      <c r="AB123" s="171">
        <f t="shared" si="73"/>
        <v>1</v>
      </c>
      <c r="AC123" s="171">
        <f t="shared" si="73"/>
        <v>1</v>
      </c>
      <c r="AD123" s="170">
        <f t="shared" si="73"/>
        <v>1</v>
      </c>
      <c r="AE123" s="170">
        <f t="shared" si="73"/>
        <v>0</v>
      </c>
      <c r="AF123" s="170">
        <f t="shared" si="73"/>
        <v>1</v>
      </c>
      <c r="AG123" s="136">
        <f t="shared" si="73"/>
        <v>1</v>
      </c>
      <c r="AH123" s="438"/>
      <c r="AI123" s="439"/>
      <c r="AJ123" s="439"/>
      <c r="AK123" s="439"/>
      <c r="AL123" s="439"/>
      <c r="AM123" s="439"/>
      <c r="AN123" s="439"/>
      <c r="AO123" s="439"/>
      <c r="AP123" s="439"/>
      <c r="AQ123" s="439"/>
      <c r="AR123" s="439"/>
      <c r="AS123" s="439"/>
      <c r="AT123" s="439"/>
      <c r="AU123" s="439"/>
      <c r="AV123" s="439"/>
      <c r="AW123" s="44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446</v>
      </c>
      <c r="B124" s="64">
        <f>HLOOKUP(B$3,$B$1:$AW$123,123,FALSE)</f>
        <v>1</v>
      </c>
      <c r="C124" s="65">
        <f t="shared" ref="C124:AW124" si="74">HLOOKUP(C$3,$B$1:$AW$123,123,FALSE)</f>
        <v>0</v>
      </c>
      <c r="D124" s="65">
        <f t="shared" si="74"/>
        <v>0</v>
      </c>
      <c r="E124" s="65">
        <f t="shared" si="74"/>
        <v>0</v>
      </c>
      <c r="F124" s="66">
        <f t="shared" si="74"/>
        <v>0</v>
      </c>
      <c r="G124" s="66">
        <f t="shared" si="74"/>
        <v>0</v>
      </c>
      <c r="H124" s="66">
        <f t="shared" si="74"/>
        <v>0</v>
      </c>
      <c r="I124" s="66">
        <f t="shared" si="74"/>
        <v>0</v>
      </c>
      <c r="J124" s="65">
        <f t="shared" si="74"/>
        <v>0</v>
      </c>
      <c r="K124" s="65">
        <f t="shared" si="74"/>
        <v>1</v>
      </c>
      <c r="L124" s="65">
        <f t="shared" si="74"/>
        <v>1</v>
      </c>
      <c r="M124" s="65">
        <f t="shared" si="74"/>
        <v>1</v>
      </c>
      <c r="N124" s="66">
        <f t="shared" si="74"/>
        <v>1</v>
      </c>
      <c r="O124" s="66">
        <f t="shared" si="74"/>
        <v>1</v>
      </c>
      <c r="P124" s="66">
        <f t="shared" si="74"/>
        <v>1</v>
      </c>
      <c r="Q124" s="65">
        <f t="shared" si="74"/>
        <v>1</v>
      </c>
      <c r="R124" s="65">
        <f t="shared" si="74"/>
        <v>1</v>
      </c>
      <c r="S124" s="65">
        <f t="shared" si="74"/>
        <v>1</v>
      </c>
      <c r="T124" s="65">
        <f t="shared" si="74"/>
        <v>1</v>
      </c>
      <c r="U124" s="65">
        <f t="shared" si="74"/>
        <v>1</v>
      </c>
      <c r="V124" s="66">
        <f t="shared" si="74"/>
        <v>0</v>
      </c>
      <c r="W124" s="66">
        <f t="shared" si="74"/>
        <v>0</v>
      </c>
      <c r="X124" s="66">
        <f t="shared" si="74"/>
        <v>1</v>
      </c>
      <c r="Y124" s="66">
        <f t="shared" si="74"/>
        <v>1</v>
      </c>
      <c r="Z124" s="65">
        <f t="shared" si="74"/>
        <v>1</v>
      </c>
      <c r="AA124" s="65">
        <f t="shared" si="74"/>
        <v>1</v>
      </c>
      <c r="AB124" s="65">
        <f t="shared" si="74"/>
        <v>1</v>
      </c>
      <c r="AC124" s="65">
        <f t="shared" si="74"/>
        <v>1</v>
      </c>
      <c r="AD124" s="66">
        <f t="shared" si="74"/>
        <v>0</v>
      </c>
      <c r="AE124" s="66">
        <f t="shared" si="74"/>
        <v>1</v>
      </c>
      <c r="AF124" s="66">
        <f t="shared" si="74"/>
        <v>0</v>
      </c>
      <c r="AG124" s="66">
        <f t="shared" si="74"/>
        <v>1</v>
      </c>
      <c r="AH124" s="65">
        <f t="shared" si="74"/>
        <v>1</v>
      </c>
      <c r="AI124" s="65">
        <f t="shared" si="74"/>
        <v>1</v>
      </c>
      <c r="AJ124" s="65">
        <f t="shared" si="74"/>
        <v>1</v>
      </c>
      <c r="AK124" s="65">
        <f t="shared" si="74"/>
        <v>1</v>
      </c>
      <c r="AL124" s="66">
        <f t="shared" si="74"/>
        <v>1</v>
      </c>
      <c r="AM124" s="66">
        <f t="shared" si="74"/>
        <v>1</v>
      </c>
      <c r="AN124" s="66">
        <f t="shared" si="74"/>
        <v>0</v>
      </c>
      <c r="AO124" s="65">
        <f t="shared" si="74"/>
        <v>1</v>
      </c>
      <c r="AP124" s="65">
        <f t="shared" si="74"/>
        <v>1</v>
      </c>
      <c r="AQ124" s="65">
        <f t="shared" si="74"/>
        <v>1</v>
      </c>
      <c r="AR124" s="65">
        <f t="shared" si="74"/>
        <v>1</v>
      </c>
      <c r="AS124" s="65">
        <f t="shared" si="74"/>
        <v>1</v>
      </c>
      <c r="AT124" s="66">
        <f t="shared" si="74"/>
        <v>0</v>
      </c>
      <c r="AU124" s="66">
        <f t="shared" si="74"/>
        <v>1</v>
      </c>
      <c r="AV124" s="66">
        <f t="shared" si="74"/>
        <v>1</v>
      </c>
      <c r="AW124" s="67">
        <f t="shared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477</v>
      </c>
      <c r="B125" s="68" t="str">
        <f>'Key1'!B89</f>
        <v>0</v>
      </c>
      <c r="C125" s="69" t="str">
        <f>'Key1'!C89</f>
        <v>0</v>
      </c>
      <c r="D125" s="69" t="str">
        <f>'Key1'!D89</f>
        <v>1</v>
      </c>
      <c r="E125" s="69" t="str">
        <f>'Key1'!E89</f>
        <v>1</v>
      </c>
      <c r="F125" s="70" t="str">
        <f>'Key1'!F89</f>
        <v>0</v>
      </c>
      <c r="G125" s="70" t="str">
        <f>'Key1'!G89</f>
        <v>0</v>
      </c>
      <c r="H125" s="70" t="str">
        <f>'Key1'!H89</f>
        <v>1</v>
      </c>
      <c r="I125" s="70" t="str">
        <f>'Key1'!I89</f>
        <v>1</v>
      </c>
      <c r="J125" s="69" t="str">
        <f>'Key1'!J89</f>
        <v>0</v>
      </c>
      <c r="K125" s="69" t="str">
        <f>'Key1'!K89</f>
        <v>0</v>
      </c>
      <c r="L125" s="69" t="str">
        <f>'Key1'!L89</f>
        <v>1</v>
      </c>
      <c r="M125" s="70" t="str">
        <f>'Key1'!M89</f>
        <v>1</v>
      </c>
      <c r="N125" s="70" t="str">
        <f>'Key1'!N89</f>
        <v>0</v>
      </c>
      <c r="O125" s="70" t="str">
        <f>'Key1'!O89</f>
        <v>0</v>
      </c>
      <c r="P125" s="70" t="str">
        <f>'Key1'!P89</f>
        <v>0</v>
      </c>
      <c r="Q125" s="70" t="str">
        <f>'Key1'!Q89</f>
        <v>0</v>
      </c>
      <c r="R125" s="69" t="str">
        <f>'Key1'!R89</f>
        <v>1</v>
      </c>
      <c r="S125" s="69" t="str">
        <f>'Key1'!S89</f>
        <v>1</v>
      </c>
      <c r="T125" s="69" t="str">
        <f>'Key1'!T89</f>
        <v>0</v>
      </c>
      <c r="U125" s="69" t="str">
        <f>'Key1'!U89</f>
        <v>0</v>
      </c>
      <c r="V125" s="70" t="str">
        <f>'Key1'!V89</f>
        <v>0</v>
      </c>
      <c r="W125" s="70" t="str">
        <f>'Key1'!W89</f>
        <v>1</v>
      </c>
      <c r="X125" s="70" t="str">
        <f>'Key1'!X89</f>
        <v>0</v>
      </c>
      <c r="Y125" s="70" t="str">
        <f>'Key1'!Y89</f>
        <v>1</v>
      </c>
      <c r="Z125" s="69" t="str">
        <f>'Key1'!Z89</f>
        <v>1</v>
      </c>
      <c r="AA125" s="69" t="str">
        <f>'Key1'!AA89</f>
        <v>1</v>
      </c>
      <c r="AB125" s="69" t="str">
        <f>'Key1'!AB89</f>
        <v>0</v>
      </c>
      <c r="AC125" s="69" t="str">
        <f>'Key1'!AC89</f>
        <v>1</v>
      </c>
      <c r="AD125" s="70" t="str">
        <f>'Key1'!AD89</f>
        <v>1</v>
      </c>
      <c r="AE125" s="70" t="str">
        <f>'Key1'!AE89</f>
        <v>0</v>
      </c>
      <c r="AF125" s="70" t="str">
        <f>'Key1'!AF89</f>
        <v>0</v>
      </c>
      <c r="AG125" s="70" t="str">
        <f>'Key1'!AG89</f>
        <v>1</v>
      </c>
      <c r="AH125" s="69" t="str">
        <f>'Key1'!AH89</f>
        <v>1</v>
      </c>
      <c r="AI125" s="69" t="str">
        <f>'Key1'!AI89</f>
        <v>0</v>
      </c>
      <c r="AJ125" s="69" t="str">
        <f>'Key1'!AJ89</f>
        <v>1</v>
      </c>
      <c r="AK125" s="70" t="str">
        <f>'Key1'!AK89</f>
        <v>0</v>
      </c>
      <c r="AL125" s="70" t="str">
        <f>'Key1'!AL89</f>
        <v>0</v>
      </c>
      <c r="AM125" s="70" t="str">
        <f>'Key1'!AM89</f>
        <v>0</v>
      </c>
      <c r="AN125" s="70" t="str">
        <f>'Key1'!AN89</f>
        <v>1</v>
      </c>
      <c r="AO125" s="70" t="str">
        <f>'Key1'!AO89</f>
        <v>1</v>
      </c>
      <c r="AP125" s="69" t="str">
        <f>'Key1'!AP89</f>
        <v>0</v>
      </c>
      <c r="AQ125" s="69" t="str">
        <f>'Key1'!AQ89</f>
        <v>1</v>
      </c>
      <c r="AR125" s="69" t="str">
        <f>'Key1'!AR89</f>
        <v>1</v>
      </c>
      <c r="AS125" s="69" t="str">
        <f>'Key1'!AS89</f>
        <v>0</v>
      </c>
      <c r="AT125" s="70" t="str">
        <f>'Key1'!AT89</f>
        <v>1</v>
      </c>
      <c r="AU125" s="70" t="str">
        <f>'Key1'!AU89</f>
        <v>1</v>
      </c>
      <c r="AV125" s="70" t="str">
        <f>'Key1'!AV89</f>
        <v>0</v>
      </c>
      <c r="AW125" s="71" t="str">
        <f>'Key1'!AW89</f>
        <v>1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447</v>
      </c>
      <c r="B126" s="137">
        <f>IF(B124+B125=1,1,0)</f>
        <v>1</v>
      </c>
      <c r="C126" s="50">
        <f t="shared" ref="C126:AW126" si="75">IF(C124+C125=1,1,0)</f>
        <v>0</v>
      </c>
      <c r="D126" s="50">
        <f t="shared" si="75"/>
        <v>1</v>
      </c>
      <c r="E126" s="50">
        <f t="shared" si="75"/>
        <v>1</v>
      </c>
      <c r="F126" s="49">
        <f t="shared" si="75"/>
        <v>0</v>
      </c>
      <c r="G126" s="49">
        <f t="shared" si="75"/>
        <v>0</v>
      </c>
      <c r="H126" s="49">
        <f t="shared" si="75"/>
        <v>1</v>
      </c>
      <c r="I126" s="49">
        <f t="shared" si="75"/>
        <v>1</v>
      </c>
      <c r="J126" s="50">
        <f t="shared" si="75"/>
        <v>0</v>
      </c>
      <c r="K126" s="50">
        <f t="shared" si="75"/>
        <v>1</v>
      </c>
      <c r="L126" s="50">
        <f t="shared" si="75"/>
        <v>0</v>
      </c>
      <c r="M126" s="50">
        <f t="shared" si="75"/>
        <v>0</v>
      </c>
      <c r="N126" s="49">
        <f t="shared" si="75"/>
        <v>1</v>
      </c>
      <c r="O126" s="49">
        <f t="shared" si="75"/>
        <v>1</v>
      </c>
      <c r="P126" s="49">
        <f t="shared" si="75"/>
        <v>1</v>
      </c>
      <c r="Q126" s="50">
        <f t="shared" si="75"/>
        <v>1</v>
      </c>
      <c r="R126" s="50">
        <f t="shared" si="75"/>
        <v>0</v>
      </c>
      <c r="S126" s="50">
        <f t="shared" si="75"/>
        <v>0</v>
      </c>
      <c r="T126" s="50">
        <f t="shared" si="75"/>
        <v>1</v>
      </c>
      <c r="U126" s="50">
        <f t="shared" si="75"/>
        <v>1</v>
      </c>
      <c r="V126" s="49">
        <f t="shared" si="75"/>
        <v>0</v>
      </c>
      <c r="W126" s="49">
        <f t="shared" si="75"/>
        <v>1</v>
      </c>
      <c r="X126" s="49">
        <f t="shared" si="75"/>
        <v>1</v>
      </c>
      <c r="Y126" s="49">
        <f t="shared" si="75"/>
        <v>0</v>
      </c>
      <c r="Z126" s="50">
        <f t="shared" si="75"/>
        <v>0</v>
      </c>
      <c r="AA126" s="50">
        <f t="shared" si="75"/>
        <v>0</v>
      </c>
      <c r="AB126" s="50">
        <f t="shared" si="75"/>
        <v>1</v>
      </c>
      <c r="AC126" s="50">
        <f t="shared" si="75"/>
        <v>0</v>
      </c>
      <c r="AD126" s="49">
        <f t="shared" si="75"/>
        <v>1</v>
      </c>
      <c r="AE126" s="49">
        <f t="shared" si="75"/>
        <v>1</v>
      </c>
      <c r="AF126" s="49">
        <f t="shared" si="75"/>
        <v>0</v>
      </c>
      <c r="AG126" s="49">
        <f t="shared" si="75"/>
        <v>0</v>
      </c>
      <c r="AH126" s="50">
        <f t="shared" si="75"/>
        <v>0</v>
      </c>
      <c r="AI126" s="50">
        <f t="shared" si="75"/>
        <v>1</v>
      </c>
      <c r="AJ126" s="50">
        <f t="shared" si="75"/>
        <v>0</v>
      </c>
      <c r="AK126" s="50">
        <f t="shared" si="75"/>
        <v>1</v>
      </c>
      <c r="AL126" s="49">
        <f t="shared" si="75"/>
        <v>1</v>
      </c>
      <c r="AM126" s="49">
        <f t="shared" si="75"/>
        <v>1</v>
      </c>
      <c r="AN126" s="49">
        <f t="shared" si="75"/>
        <v>1</v>
      </c>
      <c r="AO126" s="50">
        <f t="shared" si="75"/>
        <v>0</v>
      </c>
      <c r="AP126" s="50">
        <f t="shared" si="75"/>
        <v>1</v>
      </c>
      <c r="AQ126" s="50">
        <f t="shared" si="75"/>
        <v>0</v>
      </c>
      <c r="AR126" s="50">
        <f t="shared" si="75"/>
        <v>0</v>
      </c>
      <c r="AS126" s="50">
        <f t="shared" si="75"/>
        <v>1</v>
      </c>
      <c r="AT126" s="49">
        <f t="shared" si="75"/>
        <v>1</v>
      </c>
      <c r="AU126" s="49">
        <f t="shared" si="75"/>
        <v>0</v>
      </c>
      <c r="AV126" s="49">
        <f t="shared" si="75"/>
        <v>1</v>
      </c>
      <c r="AW126" s="173">
        <f t="shared" si="75"/>
        <v>1</v>
      </c>
      <c r="AX126" s="2"/>
      <c r="AY126" s="2"/>
      <c r="AZ126" s="2"/>
      <c r="BA126" s="193"/>
      <c r="BB126" s="193"/>
      <c r="BC126" s="193"/>
      <c r="BD126" s="193"/>
      <c r="BE126" s="193"/>
      <c r="BF126" s="193"/>
      <c r="BG126" s="193"/>
      <c r="BH126" s="193"/>
    </row>
    <row r="127" spans="1:65" ht="19.5" thickBot="1">
      <c r="A127" s="441" t="s">
        <v>367</v>
      </c>
      <c r="B127" s="130" t="s">
        <v>379</v>
      </c>
      <c r="C127" s="51" t="str">
        <f>LEFT(VLOOKUP(G127,LookUp!$T$2:$U$17,2,FALSE),1)</f>
        <v>0</v>
      </c>
      <c r="D127" s="51" t="str">
        <f>MID(VLOOKUP(G127,LookUp!$T$2:$U$17,2,FALSE),2,1)</f>
        <v>0</v>
      </c>
      <c r="E127" s="51" t="str">
        <f>MID(VLOOKUP(G127,LookUp!$T$2:$U$17,2,FALSE),3,1)</f>
        <v>1</v>
      </c>
      <c r="F127" s="51" t="str">
        <f>RIGHT(VLOOKUP(G127,LookUp!$T$2:$U$17,2,FALSE),1)</f>
        <v>0</v>
      </c>
      <c r="G127" s="53">
        <f>VLOOKUP(CONCATENATE(B126,C126,D126,E126,F126,G126),LookUp!$W$2:$AE$65,2,FALSE)</f>
        <v>2</v>
      </c>
      <c r="H127" s="130" t="s">
        <v>380</v>
      </c>
      <c r="I127" s="51" t="str">
        <f>LEFT(VLOOKUP(M127,LookUp!$T$2:$U$17,2,FALSE),1)</f>
        <v>1</v>
      </c>
      <c r="J127" s="51" t="str">
        <f>MID(VLOOKUP(M127,LookUp!$T$2:$U$17,2,FALSE),2,1)</f>
        <v>1</v>
      </c>
      <c r="K127" s="51" t="str">
        <f>MID(VLOOKUP(M127,LookUp!$T$2:$U$17,2,FALSE),3,1)</f>
        <v>0</v>
      </c>
      <c r="L127" s="51" t="str">
        <f>RIGHT(VLOOKUP(M127,LookUp!$T$2:$U$17,2,FALSE),1)</f>
        <v>0</v>
      </c>
      <c r="M127" s="53">
        <f>VLOOKUP(CONCATENATE(H126,I126,J126,K126,L126,M126),LookUp!$W$2:$AE$65,3,FALSE)</f>
        <v>12</v>
      </c>
      <c r="N127" s="130" t="s">
        <v>381</v>
      </c>
      <c r="O127" s="51" t="str">
        <f>LEFT(VLOOKUP(S127,LookUp!$T$2:$U$17,2,FALSE),1)</f>
        <v>1</v>
      </c>
      <c r="P127" s="51" t="str">
        <f>MID(VLOOKUP(S127,LookUp!$T$2:$U$17,2,FALSE),2,1)</f>
        <v>1</v>
      </c>
      <c r="Q127" s="51" t="str">
        <f>MID(VLOOKUP(S127,LookUp!$T$2:$U$17,2,FALSE),3,1)</f>
        <v>1</v>
      </c>
      <c r="R127" s="51" t="str">
        <f>RIGHT(VLOOKUP(S127,LookUp!$T$2:$U$17,2,FALSE),1)</f>
        <v>0</v>
      </c>
      <c r="S127" s="53">
        <f>VLOOKUP(CONCATENATE(N126,O126,P126,Q126,R126,S126),LookUp!$W$2:$AE$65,4,FALSE)</f>
        <v>14</v>
      </c>
      <c r="T127" s="130" t="s">
        <v>382</v>
      </c>
      <c r="U127" s="51" t="str">
        <f>LEFT(VLOOKUP(Y127,LookUp!$T$2:$U$17,2,FALSE),1)</f>
        <v>1</v>
      </c>
      <c r="V127" s="51" t="str">
        <f>MID(VLOOKUP(Y127,LookUp!$T$2:$U$17,2,FALSE),2,1)</f>
        <v>1</v>
      </c>
      <c r="W127" s="51" t="str">
        <f>MID(VLOOKUP(Y127,LookUp!$T$2:$U$17,2,FALSE),3,1)</f>
        <v>1</v>
      </c>
      <c r="X127" s="51" t="str">
        <f>RIGHT(VLOOKUP(Y127,LookUp!$T$2:$U$17,2,FALSE),1)</f>
        <v>0</v>
      </c>
      <c r="Y127" s="53">
        <f>VLOOKUP(CONCATENATE(T126,U126,V126,W126,X126,Y126),LookUp!$W$2:$AE$65,5,FALSE)</f>
        <v>14</v>
      </c>
      <c r="Z127" s="130" t="s">
        <v>383</v>
      </c>
      <c r="AA127" s="51" t="str">
        <f>LEFT(VLOOKUP(AE127,LookUp!$T$2:$U$17,2,FALSE),1)</f>
        <v>0</v>
      </c>
      <c r="AB127" s="51" t="str">
        <f>MID(VLOOKUP(AE127,LookUp!$T$2:$U$17,2,FALSE),2,1)</f>
        <v>1</v>
      </c>
      <c r="AC127" s="51" t="str">
        <f>MID(VLOOKUP(AE127,LookUp!$T$2:$U$17,2,FALSE),3,1)</f>
        <v>1</v>
      </c>
      <c r="AD127" s="51" t="str">
        <f>RIGHT(VLOOKUP(AE127,LookUp!$T$2:$U$17,2,FALSE),1)</f>
        <v>1</v>
      </c>
      <c r="AE127" s="53">
        <f>VLOOKUP(CONCATENATE(Z126,AA126,AB126,AC126,AD126,AE126),LookUp!$W$2:$AE$65,6,FALSE)</f>
        <v>7</v>
      </c>
      <c r="AF127" s="130" t="s">
        <v>384</v>
      </c>
      <c r="AG127" s="51" t="str">
        <f>LEFT(VLOOKUP(AK127,LookUp!$T$2:$U$17,2,FALSE),1)</f>
        <v>0</v>
      </c>
      <c r="AH127" s="51" t="str">
        <f>MID(VLOOKUP(AK127,LookUp!$T$2:$U$17,2,FALSE),2,1)</f>
        <v>1</v>
      </c>
      <c r="AI127" s="51" t="str">
        <f>MID(VLOOKUP(AK127,LookUp!$T$2:$U$17,2,FALSE),3,1)</f>
        <v>0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4</v>
      </c>
      <c r="AL127" s="130" t="s">
        <v>385</v>
      </c>
      <c r="AM127" s="51" t="str">
        <f>LEFT(VLOOKUP(AQ127,LookUp!$T$2:$U$17,2,FALSE),1)</f>
        <v>0</v>
      </c>
      <c r="AN127" s="51" t="str">
        <f>MID(VLOOKUP(AQ127,LookUp!$T$2:$U$17,2,FALSE),2,1)</f>
        <v>1</v>
      </c>
      <c r="AO127" s="51" t="str">
        <f>MID(VLOOKUP(AQ127,LookUp!$T$2:$U$17,2,FALSE),3,1)</f>
        <v>0</v>
      </c>
      <c r="AP127" s="51" t="str">
        <f>RIGHT(VLOOKUP(AQ127,LookUp!$T$2:$U$17,2,FALSE),1)</f>
        <v>1</v>
      </c>
      <c r="AQ127" s="53">
        <f>VLOOKUP(CONCATENATE(AL126,AM126,AN126,AO126,AP126,AQ126),LookUp!$W$2:$AE$65,8,FALSE)</f>
        <v>5</v>
      </c>
      <c r="AR127" s="130" t="s">
        <v>386</v>
      </c>
      <c r="AS127" s="51" t="str">
        <f>LEFT(VLOOKUP(AW127,LookUp!$T$2:$U$17,2,FALSE),1)</f>
        <v>1</v>
      </c>
      <c r="AT127" s="51" t="str">
        <f>MID(VLOOKUP(AW127,LookUp!$T$2:$U$17,2,FALSE),2,1)</f>
        <v>1</v>
      </c>
      <c r="AU127" s="51" t="str">
        <f>MID(VLOOKUP(AW127,LookUp!$T$2:$U$17,2,FALSE),3,1)</f>
        <v>1</v>
      </c>
      <c r="AV127" s="51" t="str">
        <f>RIGHT(VLOOKUP(AW127,LookUp!$T$2:$U$17,2,FALSE),1)</f>
        <v>0</v>
      </c>
      <c r="AW127" s="53">
        <f>VLOOKUP(CONCATENATE(AR126,AS126,AT126,AU126,AV126,AW126),LookUp!$W$2:$AE$65,9,FALSE)</f>
        <v>14</v>
      </c>
      <c r="AX127" s="12"/>
      <c r="AY127" s="12"/>
      <c r="AZ127" s="12"/>
      <c r="BA127" s="48"/>
      <c r="BB127" s="48"/>
      <c r="BC127" s="48"/>
      <c r="BD127" s="48"/>
      <c r="BE127" s="48"/>
      <c r="BF127" s="48"/>
      <c r="BG127" s="48"/>
      <c r="BH127" s="48"/>
    </row>
    <row r="128" spans="1:65" ht="15.75" thickBot="1">
      <c r="A128" s="441"/>
      <c r="B128" s="64" t="str">
        <f>C127</f>
        <v>0</v>
      </c>
      <c r="C128" s="65" t="str">
        <f>D127</f>
        <v>0</v>
      </c>
      <c r="D128" s="65" t="str">
        <f>E127</f>
        <v>1</v>
      </c>
      <c r="E128" s="65" t="str">
        <f>F127</f>
        <v>0</v>
      </c>
      <c r="F128" s="66" t="str">
        <f>I127</f>
        <v>1</v>
      </c>
      <c r="G128" s="66" t="str">
        <f>J127</f>
        <v>1</v>
      </c>
      <c r="H128" s="66" t="str">
        <f>K127</f>
        <v>0</v>
      </c>
      <c r="I128" s="66" t="str">
        <f>L127</f>
        <v>0</v>
      </c>
      <c r="J128" s="65" t="str">
        <f>O127</f>
        <v>1</v>
      </c>
      <c r="K128" s="65" t="str">
        <f>P127</f>
        <v>1</v>
      </c>
      <c r="L128" s="65" t="str">
        <f>Q127</f>
        <v>1</v>
      </c>
      <c r="M128" s="65" t="str">
        <f>R127</f>
        <v>0</v>
      </c>
      <c r="N128" s="66" t="str">
        <f>U127</f>
        <v>1</v>
      </c>
      <c r="O128" s="66" t="str">
        <f>V127</f>
        <v>1</v>
      </c>
      <c r="P128" s="66" t="str">
        <f>W127</f>
        <v>1</v>
      </c>
      <c r="Q128" s="66" t="str">
        <f>X127</f>
        <v>0</v>
      </c>
      <c r="R128" s="65" t="str">
        <f>AA127</f>
        <v>0</v>
      </c>
      <c r="S128" s="65" t="str">
        <f>AB127</f>
        <v>1</v>
      </c>
      <c r="T128" s="65" t="str">
        <f>AC127</f>
        <v>1</v>
      </c>
      <c r="U128" s="65" t="str">
        <f>AD127</f>
        <v>1</v>
      </c>
      <c r="V128" s="66" t="str">
        <f>AG127</f>
        <v>0</v>
      </c>
      <c r="W128" s="66" t="str">
        <f>AH127</f>
        <v>1</v>
      </c>
      <c r="X128" s="66" t="str">
        <f>AI127</f>
        <v>0</v>
      </c>
      <c r="Y128" s="66" t="str">
        <f>AJ127</f>
        <v>0</v>
      </c>
      <c r="Z128" s="65" t="str">
        <f>AM127</f>
        <v>0</v>
      </c>
      <c r="AA128" s="65" t="str">
        <f>AN127</f>
        <v>1</v>
      </c>
      <c r="AB128" s="65" t="str">
        <f>AO127</f>
        <v>0</v>
      </c>
      <c r="AC128" s="65" t="str">
        <f>AP127</f>
        <v>1</v>
      </c>
      <c r="AD128" s="66" t="str">
        <f>AS127</f>
        <v>1</v>
      </c>
      <c r="AE128" s="66" t="str">
        <f>AT127</f>
        <v>1</v>
      </c>
      <c r="AF128" s="66" t="str">
        <f>AU127</f>
        <v>1</v>
      </c>
      <c r="AG128" s="67" t="str">
        <f>AV127</f>
        <v>0</v>
      </c>
      <c r="AH128" s="412" t="s">
        <v>549</v>
      </c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4"/>
      <c r="AX128" s="2"/>
      <c r="AY128" s="2"/>
      <c r="AZ128" s="2"/>
      <c r="BA128" s="48"/>
      <c r="BB128" s="48"/>
      <c r="BC128" s="48"/>
      <c r="BD128" s="48"/>
      <c r="BE128" s="48"/>
      <c r="BF128" s="48"/>
      <c r="BG128" s="48"/>
      <c r="BH128" s="48"/>
    </row>
    <row r="129" spans="1:65" ht="18.75" thickBot="1">
      <c r="A129" s="62" t="s">
        <v>368</v>
      </c>
      <c r="B129" s="68" t="str">
        <f>HLOOKUP(B$4,$B$1:$AG$128,128,FALSE)</f>
        <v>0</v>
      </c>
      <c r="C129" s="69" t="str">
        <f t="shared" ref="C129:AG129" si="76">HLOOKUP(C$4,$B$1:$AG$128,128,FALSE)</f>
        <v>0</v>
      </c>
      <c r="D129" s="69" t="str">
        <f t="shared" si="76"/>
        <v>1</v>
      </c>
      <c r="E129" s="69" t="str">
        <f t="shared" si="76"/>
        <v>0</v>
      </c>
      <c r="F129" s="70" t="str">
        <f t="shared" si="76"/>
        <v>1</v>
      </c>
      <c r="G129" s="70" t="str">
        <f t="shared" si="76"/>
        <v>0</v>
      </c>
      <c r="H129" s="70" t="str">
        <f t="shared" si="76"/>
        <v>1</v>
      </c>
      <c r="I129" s="70" t="str">
        <f t="shared" si="76"/>
        <v>0</v>
      </c>
      <c r="J129" s="69" t="str">
        <f t="shared" si="76"/>
        <v>0</v>
      </c>
      <c r="K129" s="69" t="str">
        <f t="shared" si="76"/>
        <v>1</v>
      </c>
      <c r="L129" s="69" t="str">
        <f t="shared" si="76"/>
        <v>0</v>
      </c>
      <c r="M129" s="69" t="str">
        <f t="shared" si="76"/>
        <v>1</v>
      </c>
      <c r="N129" s="70" t="str">
        <f t="shared" si="76"/>
        <v>1</v>
      </c>
      <c r="O129" s="70" t="str">
        <f t="shared" si="76"/>
        <v>1</v>
      </c>
      <c r="P129" s="70" t="str">
        <f t="shared" si="76"/>
        <v>1</v>
      </c>
      <c r="Q129" s="70" t="str">
        <f t="shared" si="76"/>
        <v>1</v>
      </c>
      <c r="R129" s="69" t="str">
        <f t="shared" si="76"/>
        <v>0</v>
      </c>
      <c r="S129" s="69" t="str">
        <f t="shared" si="76"/>
        <v>0</v>
      </c>
      <c r="T129" s="69" t="str">
        <f t="shared" si="76"/>
        <v>0</v>
      </c>
      <c r="U129" s="69" t="str">
        <f t="shared" si="76"/>
        <v>1</v>
      </c>
      <c r="V129" s="70" t="str">
        <f t="shared" si="76"/>
        <v>0</v>
      </c>
      <c r="W129" s="70" t="str">
        <f t="shared" si="76"/>
        <v>0</v>
      </c>
      <c r="X129" s="70" t="str">
        <f t="shared" si="76"/>
        <v>1</v>
      </c>
      <c r="Y129" s="70" t="str">
        <f t="shared" si="76"/>
        <v>1</v>
      </c>
      <c r="Z129" s="69" t="str">
        <f t="shared" si="76"/>
        <v>1</v>
      </c>
      <c r="AA129" s="69" t="str">
        <f t="shared" si="76"/>
        <v>1</v>
      </c>
      <c r="AB129" s="69" t="str">
        <f t="shared" si="76"/>
        <v>1</v>
      </c>
      <c r="AC129" s="69" t="str">
        <f t="shared" si="76"/>
        <v>1</v>
      </c>
      <c r="AD129" s="70" t="str">
        <f t="shared" si="76"/>
        <v>1</v>
      </c>
      <c r="AE129" s="70" t="str">
        <f t="shared" si="76"/>
        <v>1</v>
      </c>
      <c r="AF129" s="70" t="str">
        <f t="shared" si="76"/>
        <v>0</v>
      </c>
      <c r="AG129" s="71" t="str">
        <f t="shared" si="76"/>
        <v>0</v>
      </c>
      <c r="AH129" s="415"/>
      <c r="AI129" s="416"/>
      <c r="AJ129" s="416"/>
      <c r="AK129" s="416"/>
      <c r="AL129" s="416"/>
      <c r="AM129" s="416"/>
      <c r="AN129" s="416"/>
      <c r="AO129" s="416"/>
      <c r="AP129" s="416"/>
      <c r="AQ129" s="416"/>
      <c r="AR129" s="416"/>
      <c r="AS129" s="416"/>
      <c r="AT129" s="416"/>
      <c r="AU129" s="416"/>
      <c r="AV129" s="416"/>
      <c r="AW129" s="417"/>
      <c r="AX129" s="409" t="s">
        <v>568</v>
      </c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410"/>
      <c r="BI129" s="410"/>
      <c r="BJ129" s="410"/>
      <c r="BK129" s="410"/>
      <c r="BL129" s="410"/>
      <c r="BM129" s="411"/>
    </row>
    <row r="130" spans="1:65" ht="18.75" thickBot="1">
      <c r="A130" s="62" t="s">
        <v>448</v>
      </c>
      <c r="B130" s="72">
        <f>IF(B129+B115=1,1,0)</f>
        <v>1</v>
      </c>
      <c r="C130" s="70">
        <f t="shared" ref="C130:AG130" si="77">IF(C129+C115=1,1,0)</f>
        <v>1</v>
      </c>
      <c r="D130" s="70">
        <f t="shared" si="77"/>
        <v>0</v>
      </c>
      <c r="E130" s="70">
        <f t="shared" si="77"/>
        <v>0</v>
      </c>
      <c r="F130" s="69">
        <f t="shared" si="77"/>
        <v>0</v>
      </c>
      <c r="G130" s="69">
        <f t="shared" si="77"/>
        <v>1</v>
      </c>
      <c r="H130" s="69">
        <f t="shared" si="77"/>
        <v>1</v>
      </c>
      <c r="I130" s="69">
        <f t="shared" si="77"/>
        <v>0</v>
      </c>
      <c r="J130" s="70">
        <f t="shared" si="77"/>
        <v>0</v>
      </c>
      <c r="K130" s="70">
        <f t="shared" si="77"/>
        <v>0</v>
      </c>
      <c r="L130" s="70">
        <f t="shared" si="77"/>
        <v>1</v>
      </c>
      <c r="M130" s="70">
        <f t="shared" si="77"/>
        <v>1</v>
      </c>
      <c r="N130" s="69">
        <f t="shared" si="77"/>
        <v>1</v>
      </c>
      <c r="O130" s="69">
        <f t="shared" si="77"/>
        <v>1</v>
      </c>
      <c r="P130" s="69">
        <f t="shared" si="77"/>
        <v>0</v>
      </c>
      <c r="Q130" s="69">
        <f t="shared" si="77"/>
        <v>0</v>
      </c>
      <c r="R130" s="70">
        <f t="shared" si="77"/>
        <v>1</v>
      </c>
      <c r="S130" s="70">
        <f t="shared" si="77"/>
        <v>0</v>
      </c>
      <c r="T130" s="70">
        <f t="shared" si="77"/>
        <v>1</v>
      </c>
      <c r="U130" s="70">
        <f t="shared" si="77"/>
        <v>0</v>
      </c>
      <c r="V130" s="69">
        <f t="shared" si="77"/>
        <v>1</v>
      </c>
      <c r="W130" s="69">
        <f t="shared" si="77"/>
        <v>1</v>
      </c>
      <c r="X130" s="69">
        <f t="shared" si="77"/>
        <v>1</v>
      </c>
      <c r="Y130" s="69">
        <f t="shared" si="77"/>
        <v>1</v>
      </c>
      <c r="Z130" s="70">
        <f t="shared" si="77"/>
        <v>0</v>
      </c>
      <c r="AA130" s="70">
        <f t="shared" si="77"/>
        <v>0</v>
      </c>
      <c r="AB130" s="70">
        <f t="shared" si="77"/>
        <v>1</v>
      </c>
      <c r="AC130" s="70">
        <f t="shared" si="77"/>
        <v>0</v>
      </c>
      <c r="AD130" s="69">
        <f t="shared" si="77"/>
        <v>0</v>
      </c>
      <c r="AE130" s="69">
        <f t="shared" si="77"/>
        <v>0</v>
      </c>
      <c r="AF130" s="69">
        <f t="shared" si="77"/>
        <v>0</v>
      </c>
      <c r="AG130" s="73">
        <f t="shared" si="77"/>
        <v>0</v>
      </c>
      <c r="AH130" s="415"/>
      <c r="AI130" s="416"/>
      <c r="AJ130" s="416"/>
      <c r="AK130" s="416"/>
      <c r="AL130" s="416"/>
      <c r="AM130" s="416"/>
      <c r="AN130" s="416"/>
      <c r="AO130" s="416"/>
      <c r="AP130" s="416"/>
      <c r="AQ130" s="416"/>
      <c r="AR130" s="416"/>
      <c r="AS130" s="416"/>
      <c r="AT130" s="416"/>
      <c r="AU130" s="416"/>
      <c r="AV130" s="416"/>
      <c r="AW130" s="417"/>
      <c r="AX130" s="247" t="str">
        <f>VLOOKUP(CONCATENATE(B130,C130,D130,E130),LookUp!$AG$2:$AH$17,2,FALSE)</f>
        <v>C</v>
      </c>
      <c r="AY130" s="248">
        <f>VLOOKUP(CONCATENATE(F130,G130,H130,I130),LookUp!$AG$2:$AH$17,2,FALSE)</f>
        <v>6</v>
      </c>
      <c r="AZ130" s="248">
        <f>VLOOKUP(CONCATENATE(J130,K130,L130,M130),LookUp!$AG$2:$AH$17,2,FALSE)</f>
        <v>3</v>
      </c>
      <c r="BA130" s="248" t="str">
        <f>VLOOKUP(CONCATENATE(N130,O130,P130,Q130),LookUp!$AG$2:$AH$17,2,FALSE)</f>
        <v>C</v>
      </c>
      <c r="BB130" s="248" t="str">
        <f>VLOOKUP(CONCATENATE(R130,S130,T130,U130),LookUp!$AG$2:$AH$17,2,FALSE)</f>
        <v>A</v>
      </c>
      <c r="BC130" s="248" t="str">
        <f>VLOOKUP(CONCATENATE(V130,W130,X130,Y130),LookUp!$AG$2:$AH$17,2,FALSE)</f>
        <v>F</v>
      </c>
      <c r="BD130" s="248">
        <f>VLOOKUP(CONCATENATE(Z130,AA130,AB130,AC130),LookUp!$AG$2:$AH$17,2,FALSE)</f>
        <v>2</v>
      </c>
      <c r="BE130" s="248">
        <f>VLOOKUP(CONCATENATE(AD130,AE130,AF130,AG130),LookUp!$AG$2:$AH$17,2,FALSE)</f>
        <v>0</v>
      </c>
      <c r="BF130" s="248">
        <f>VLOOKUP(CONCATENATE(B123,C123,D123,E123),LookUp!$AG$2:$AH$17,2,FALSE)</f>
        <v>0</v>
      </c>
      <c r="BG130" s="248">
        <f>VLOOKUP(CONCATENATE(F123,G123,H123,I123),LookUp!$AG$2:$AH$17,2,FALSE)</f>
        <v>3</v>
      </c>
      <c r="BH130" s="248" t="str">
        <f>VLOOKUP(CONCATENATE(J123,K123,L123,M123),LookUp!$AG$2:$AH$17,2,FALSE)</f>
        <v>F</v>
      </c>
      <c r="BI130" s="248">
        <f>VLOOKUP(CONCATENATE(N123,O123,P123,Q123),LookUp!$AG$2:$AH$17,2,FALSE)</f>
        <v>9</v>
      </c>
      <c r="BJ130" s="248" t="str">
        <f>VLOOKUP(CONCATENATE(R123,S123,T123,U123),LookUp!$AG$2:$AH$17,2,FALSE)</f>
        <v>E</v>
      </c>
      <c r="BK130" s="248" t="str">
        <f>VLOOKUP(CONCATENATE(V123,W123,X123,Y123),LookUp!$AG$2:$AH$17,2,FALSE)</f>
        <v>F</v>
      </c>
      <c r="BL130" s="248" t="str">
        <f>VLOOKUP(CONCATENATE(Z123,AA123,AB123,AC123),LookUp!$AG$2:$AH$17,2,FALSE)</f>
        <v>B</v>
      </c>
      <c r="BM130" s="249" t="str">
        <f>VLOOKUP(CONCATENATE(AD123,AE123,AF123,AG123),LookUp!$AG$2:$AH$17,2,FALSE)</f>
        <v>B</v>
      </c>
    </row>
    <row r="131" spans="1:65" ht="18.75" thickBot="1">
      <c r="A131" s="63" t="s">
        <v>454</v>
      </c>
      <c r="B131" s="172">
        <f>B130</f>
        <v>1</v>
      </c>
      <c r="C131" s="171">
        <f t="shared" ref="C131:AG131" si="78">C130</f>
        <v>1</v>
      </c>
      <c r="D131" s="171">
        <f t="shared" si="78"/>
        <v>0</v>
      </c>
      <c r="E131" s="171">
        <f t="shared" si="78"/>
        <v>0</v>
      </c>
      <c r="F131" s="170">
        <f t="shared" si="78"/>
        <v>0</v>
      </c>
      <c r="G131" s="170">
        <f t="shared" si="78"/>
        <v>1</v>
      </c>
      <c r="H131" s="170">
        <f t="shared" si="78"/>
        <v>1</v>
      </c>
      <c r="I131" s="170">
        <f t="shared" si="78"/>
        <v>0</v>
      </c>
      <c r="J131" s="171">
        <f t="shared" si="78"/>
        <v>0</v>
      </c>
      <c r="K131" s="171">
        <f t="shared" si="78"/>
        <v>0</v>
      </c>
      <c r="L131" s="171">
        <f t="shared" si="78"/>
        <v>1</v>
      </c>
      <c r="M131" s="171">
        <f t="shared" si="78"/>
        <v>1</v>
      </c>
      <c r="N131" s="170">
        <f t="shared" si="78"/>
        <v>1</v>
      </c>
      <c r="O131" s="170">
        <f t="shared" si="78"/>
        <v>1</v>
      </c>
      <c r="P131" s="170">
        <f t="shared" si="78"/>
        <v>0</v>
      </c>
      <c r="Q131" s="170">
        <f t="shared" si="78"/>
        <v>0</v>
      </c>
      <c r="R131" s="171">
        <f t="shared" si="78"/>
        <v>1</v>
      </c>
      <c r="S131" s="171">
        <f t="shared" si="78"/>
        <v>0</v>
      </c>
      <c r="T131" s="171">
        <f t="shared" si="78"/>
        <v>1</v>
      </c>
      <c r="U131" s="171">
        <f t="shared" si="78"/>
        <v>0</v>
      </c>
      <c r="V131" s="170">
        <f t="shared" si="78"/>
        <v>1</v>
      </c>
      <c r="W131" s="170">
        <f t="shared" si="78"/>
        <v>1</v>
      </c>
      <c r="X131" s="170">
        <f t="shared" si="78"/>
        <v>1</v>
      </c>
      <c r="Y131" s="170">
        <f t="shared" si="78"/>
        <v>1</v>
      </c>
      <c r="Z131" s="171">
        <f t="shared" si="78"/>
        <v>0</v>
      </c>
      <c r="AA131" s="171">
        <f t="shared" si="78"/>
        <v>0</v>
      </c>
      <c r="AB131" s="171">
        <f t="shared" si="78"/>
        <v>1</v>
      </c>
      <c r="AC131" s="171">
        <f t="shared" si="78"/>
        <v>0</v>
      </c>
      <c r="AD131" s="170">
        <f t="shared" si="78"/>
        <v>0</v>
      </c>
      <c r="AE131" s="170">
        <f t="shared" si="78"/>
        <v>0</v>
      </c>
      <c r="AF131" s="170">
        <f t="shared" si="78"/>
        <v>0</v>
      </c>
      <c r="AG131" s="136">
        <f t="shared" si="78"/>
        <v>0</v>
      </c>
      <c r="AH131" s="418"/>
      <c r="AI131" s="419"/>
      <c r="AJ131" s="419"/>
      <c r="AK131" s="419"/>
      <c r="AL131" s="419"/>
      <c r="AM131" s="419"/>
      <c r="AN131" s="419"/>
      <c r="AO131" s="419"/>
      <c r="AP131" s="419"/>
      <c r="AQ131" s="419"/>
      <c r="AR131" s="419"/>
      <c r="AS131" s="419"/>
      <c r="AT131" s="419"/>
      <c r="AU131" s="419"/>
      <c r="AV131" s="419"/>
      <c r="AW131" s="420"/>
      <c r="AX131" s="2"/>
      <c r="AY131" s="2"/>
      <c r="AZ131" s="2"/>
      <c r="BA131" s="48"/>
      <c r="BB131" s="48"/>
      <c r="BC131" s="48"/>
      <c r="BD131" s="48"/>
      <c r="BE131" s="48"/>
      <c r="BF131" s="48"/>
      <c r="BG131" s="48"/>
      <c r="BH131" s="48"/>
    </row>
    <row r="132" spans="1:65" ht="18">
      <c r="A132" s="57" t="s">
        <v>449</v>
      </c>
      <c r="B132" s="64">
        <f>HLOOKUP(B$3,$B$1:$AW$130,130,FALSE)</f>
        <v>0</v>
      </c>
      <c r="C132" s="65">
        <f t="shared" ref="C132:AW132" si="79">HLOOKUP(C$3,$B$1:$AW$130,130,FALSE)</f>
        <v>1</v>
      </c>
      <c r="D132" s="65">
        <f t="shared" si="79"/>
        <v>1</v>
      </c>
      <c r="E132" s="65">
        <f t="shared" si="79"/>
        <v>0</v>
      </c>
      <c r="F132" s="66">
        <f t="shared" si="79"/>
        <v>0</v>
      </c>
      <c r="G132" s="66">
        <f t="shared" si="79"/>
        <v>0</v>
      </c>
      <c r="H132" s="66">
        <f t="shared" si="79"/>
        <v>0</v>
      </c>
      <c r="I132" s="66">
        <f t="shared" si="79"/>
        <v>0</v>
      </c>
      <c r="J132" s="65">
        <f t="shared" si="79"/>
        <v>1</v>
      </c>
      <c r="K132" s="65">
        <f t="shared" si="79"/>
        <v>1</v>
      </c>
      <c r="L132" s="65">
        <f t="shared" si="79"/>
        <v>0</v>
      </c>
      <c r="M132" s="65">
        <f t="shared" si="79"/>
        <v>0</v>
      </c>
      <c r="N132" s="66">
        <f t="shared" si="79"/>
        <v>0</v>
      </c>
      <c r="O132" s="66">
        <f t="shared" si="79"/>
        <v>0</v>
      </c>
      <c r="P132" s="66">
        <f t="shared" si="79"/>
        <v>0</v>
      </c>
      <c r="Q132" s="65">
        <f t="shared" si="79"/>
        <v>1</v>
      </c>
      <c r="R132" s="65">
        <f t="shared" si="79"/>
        <v>1</v>
      </c>
      <c r="S132" s="65">
        <f t="shared" si="79"/>
        <v>1</v>
      </c>
      <c r="T132" s="65">
        <f t="shared" si="79"/>
        <v>1</v>
      </c>
      <c r="U132" s="65">
        <f t="shared" si="79"/>
        <v>1</v>
      </c>
      <c r="V132" s="66">
        <f t="shared" si="79"/>
        <v>1</v>
      </c>
      <c r="W132" s="66">
        <f t="shared" si="79"/>
        <v>0</v>
      </c>
      <c r="X132" s="66">
        <f t="shared" si="79"/>
        <v>0</v>
      </c>
      <c r="Y132" s="66">
        <f t="shared" si="79"/>
        <v>1</v>
      </c>
      <c r="Z132" s="65">
        <f t="shared" si="79"/>
        <v>0</v>
      </c>
      <c r="AA132" s="65">
        <f t="shared" si="79"/>
        <v>1</v>
      </c>
      <c r="AB132" s="65">
        <f t="shared" si="79"/>
        <v>0</v>
      </c>
      <c r="AC132" s="65">
        <f t="shared" si="79"/>
        <v>1</v>
      </c>
      <c r="AD132" s="66">
        <f t="shared" si="79"/>
        <v>0</v>
      </c>
      <c r="AE132" s="66">
        <f t="shared" si="79"/>
        <v>1</v>
      </c>
      <c r="AF132" s="66">
        <f t="shared" si="79"/>
        <v>0</v>
      </c>
      <c r="AG132" s="66">
        <f t="shared" si="79"/>
        <v>1</v>
      </c>
      <c r="AH132" s="65">
        <f t="shared" si="79"/>
        <v>1</v>
      </c>
      <c r="AI132" s="65">
        <f t="shared" si="79"/>
        <v>1</v>
      </c>
      <c r="AJ132" s="65">
        <f t="shared" si="79"/>
        <v>1</v>
      </c>
      <c r="AK132" s="65">
        <f t="shared" si="79"/>
        <v>0</v>
      </c>
      <c r="AL132" s="66">
        <f t="shared" si="79"/>
        <v>1</v>
      </c>
      <c r="AM132" s="66">
        <f t="shared" si="79"/>
        <v>0</v>
      </c>
      <c r="AN132" s="66">
        <f t="shared" si="79"/>
        <v>0</v>
      </c>
      <c r="AO132" s="65">
        <f t="shared" si="79"/>
        <v>1</v>
      </c>
      <c r="AP132" s="65">
        <f t="shared" si="79"/>
        <v>0</v>
      </c>
      <c r="AQ132" s="65">
        <f t="shared" si="79"/>
        <v>0</v>
      </c>
      <c r="AR132" s="65">
        <f t="shared" si="79"/>
        <v>0</v>
      </c>
      <c r="AS132" s="65">
        <f t="shared" si="79"/>
        <v>0</v>
      </c>
      <c r="AT132" s="66">
        <f t="shared" si="79"/>
        <v>0</v>
      </c>
      <c r="AU132" s="66">
        <f t="shared" si="79"/>
        <v>0</v>
      </c>
      <c r="AV132" s="66">
        <f t="shared" si="79"/>
        <v>0</v>
      </c>
      <c r="AW132" s="67">
        <f t="shared" si="79"/>
        <v>1</v>
      </c>
      <c r="AX132" s="2"/>
      <c r="AY132" s="2"/>
      <c r="AZ132" s="2"/>
      <c r="BA132" s="48"/>
      <c r="BB132" s="48"/>
      <c r="BC132" s="48"/>
      <c r="BD132" s="48"/>
      <c r="BE132" s="48"/>
      <c r="BF132" s="48"/>
      <c r="BG132" s="48"/>
      <c r="BH132" s="48"/>
    </row>
    <row r="133" spans="1:65" ht="18">
      <c r="A133" s="58" t="s">
        <v>478</v>
      </c>
      <c r="B133" s="68" t="str">
        <f>'Key1'!B90</f>
        <v>0</v>
      </c>
      <c r="C133" s="69" t="str">
        <f>'Key1'!C90</f>
        <v>0</v>
      </c>
      <c r="D133" s="69" t="str">
        <f>'Key1'!D90</f>
        <v>0</v>
      </c>
      <c r="E133" s="69" t="str">
        <f>'Key1'!E90</f>
        <v>1</v>
      </c>
      <c r="F133" s="70" t="str">
        <f>'Key1'!F90</f>
        <v>1</v>
      </c>
      <c r="G133" s="70" t="str">
        <f>'Key1'!G90</f>
        <v>0</v>
      </c>
      <c r="H133" s="70" t="str">
        <f>'Key1'!H90</f>
        <v>0</v>
      </c>
      <c r="I133" s="70" t="str">
        <f>'Key1'!I90</f>
        <v>0</v>
      </c>
      <c r="J133" s="69" t="str">
        <f>'Key1'!J90</f>
        <v>0</v>
      </c>
      <c r="K133" s="69" t="str">
        <f>'Key1'!K90</f>
        <v>0</v>
      </c>
      <c r="L133" s="69" t="str">
        <f>'Key1'!L90</f>
        <v>0</v>
      </c>
      <c r="M133" s="70" t="str">
        <f>'Key1'!M90</f>
        <v>1</v>
      </c>
      <c r="N133" s="70" t="str">
        <f>'Key1'!N90</f>
        <v>1</v>
      </c>
      <c r="O133" s="70" t="str">
        <f>'Key1'!O90</f>
        <v>1</v>
      </c>
      <c r="P133" s="70" t="str">
        <f>'Key1'!P90</f>
        <v>0</v>
      </c>
      <c r="Q133" s="70" t="str">
        <f>'Key1'!Q90</f>
        <v>0</v>
      </c>
      <c r="R133" s="69" t="str">
        <f>'Key1'!R90</f>
        <v>0</v>
      </c>
      <c r="S133" s="69" t="str">
        <f>'Key1'!S90</f>
        <v>1</v>
      </c>
      <c r="T133" s="69" t="str">
        <f>'Key1'!T90</f>
        <v>0</v>
      </c>
      <c r="U133" s="69" t="str">
        <f>'Key1'!U90</f>
        <v>1</v>
      </c>
      <c r="V133" s="70" t="str">
        <f>'Key1'!V90</f>
        <v>1</v>
      </c>
      <c r="W133" s="70" t="str">
        <f>'Key1'!W90</f>
        <v>1</v>
      </c>
      <c r="X133" s="70" t="str">
        <f>'Key1'!X90</f>
        <v>0</v>
      </c>
      <c r="Y133" s="70" t="str">
        <f>'Key1'!Y90</f>
        <v>1</v>
      </c>
      <c r="Z133" s="69" t="str">
        <f>'Key1'!Z90</f>
        <v>0</v>
      </c>
      <c r="AA133" s="69" t="str">
        <f>'Key1'!AA90</f>
        <v>1</v>
      </c>
      <c r="AB133" s="69" t="str">
        <f>'Key1'!AB90</f>
        <v>1</v>
      </c>
      <c r="AC133" s="69" t="str">
        <f>'Key1'!AC90</f>
        <v>1</v>
      </c>
      <c r="AD133" s="70" t="str">
        <f>'Key1'!AD90</f>
        <v>0</v>
      </c>
      <c r="AE133" s="70" t="str">
        <f>'Key1'!AE90</f>
        <v>1</v>
      </c>
      <c r="AF133" s="70" t="str">
        <f>'Key1'!AF90</f>
        <v>0</v>
      </c>
      <c r="AG133" s="70" t="str">
        <f>'Key1'!AG90</f>
        <v>1</v>
      </c>
      <c r="AH133" s="69" t="str">
        <f>'Key1'!AH90</f>
        <v>1</v>
      </c>
      <c r="AI133" s="69" t="str">
        <f>'Key1'!AI90</f>
        <v>1</v>
      </c>
      <c r="AJ133" s="69" t="str">
        <f>'Key1'!AJ90</f>
        <v>0</v>
      </c>
      <c r="AK133" s="70" t="str">
        <f>'Key1'!AK90</f>
        <v>0</v>
      </c>
      <c r="AL133" s="70" t="str">
        <f>'Key1'!AL90</f>
        <v>0</v>
      </c>
      <c r="AM133" s="70" t="str">
        <f>'Key1'!AM90</f>
        <v>1</v>
      </c>
      <c r="AN133" s="70" t="str">
        <f>'Key1'!AN90</f>
        <v>1</v>
      </c>
      <c r="AO133" s="70" t="str">
        <f>'Key1'!AO90</f>
        <v>0</v>
      </c>
      <c r="AP133" s="69" t="str">
        <f>'Key1'!AP90</f>
        <v>0</v>
      </c>
      <c r="AQ133" s="69" t="str">
        <f>'Key1'!AQ90</f>
        <v>1</v>
      </c>
      <c r="AR133" s="69" t="str">
        <f>'Key1'!AR90</f>
        <v>1</v>
      </c>
      <c r="AS133" s="69" t="str">
        <f>'Key1'!AS90</f>
        <v>0</v>
      </c>
      <c r="AT133" s="70" t="str">
        <f>'Key1'!AT90</f>
        <v>1</v>
      </c>
      <c r="AU133" s="70" t="str">
        <f>'Key1'!AU90</f>
        <v>1</v>
      </c>
      <c r="AV133" s="70" t="str">
        <f>'Key1'!AV90</f>
        <v>0</v>
      </c>
      <c r="AW133" s="71" t="str">
        <f>'Key1'!AW90</f>
        <v>1</v>
      </c>
      <c r="AX133" s="2"/>
      <c r="AY133" s="2"/>
      <c r="AZ133" s="2"/>
      <c r="BA133" s="48"/>
      <c r="BB133" s="48"/>
      <c r="BC133" s="48"/>
      <c r="BD133" s="48"/>
      <c r="BE133" s="48"/>
      <c r="BF133" s="48"/>
      <c r="BG133" s="48"/>
      <c r="BH133" s="48"/>
    </row>
    <row r="134" spans="1:65" ht="18.75" thickBot="1">
      <c r="A134" s="58" t="s">
        <v>450</v>
      </c>
      <c r="B134" s="137">
        <f>IF(B132+B133=1,1,0)</f>
        <v>0</v>
      </c>
      <c r="C134" s="50">
        <f t="shared" ref="C134:AW134" si="80">IF(C132+C133=1,1,0)</f>
        <v>1</v>
      </c>
      <c r="D134" s="50">
        <f t="shared" si="80"/>
        <v>1</v>
      </c>
      <c r="E134" s="50">
        <f t="shared" si="80"/>
        <v>1</v>
      </c>
      <c r="F134" s="49">
        <f t="shared" si="80"/>
        <v>1</v>
      </c>
      <c r="G134" s="49">
        <f t="shared" si="80"/>
        <v>0</v>
      </c>
      <c r="H134" s="49">
        <f t="shared" si="80"/>
        <v>0</v>
      </c>
      <c r="I134" s="49">
        <f t="shared" si="80"/>
        <v>0</v>
      </c>
      <c r="J134" s="50">
        <f t="shared" si="80"/>
        <v>1</v>
      </c>
      <c r="K134" s="50">
        <f t="shared" si="80"/>
        <v>1</v>
      </c>
      <c r="L134" s="50">
        <f t="shared" si="80"/>
        <v>0</v>
      </c>
      <c r="M134" s="50">
        <f t="shared" si="80"/>
        <v>1</v>
      </c>
      <c r="N134" s="49">
        <f t="shared" si="80"/>
        <v>1</v>
      </c>
      <c r="O134" s="49">
        <f t="shared" si="80"/>
        <v>1</v>
      </c>
      <c r="P134" s="49">
        <f t="shared" si="80"/>
        <v>0</v>
      </c>
      <c r="Q134" s="50">
        <f t="shared" si="80"/>
        <v>1</v>
      </c>
      <c r="R134" s="50">
        <f t="shared" si="80"/>
        <v>1</v>
      </c>
      <c r="S134" s="50">
        <f t="shared" si="80"/>
        <v>0</v>
      </c>
      <c r="T134" s="50">
        <f t="shared" si="80"/>
        <v>1</v>
      </c>
      <c r="U134" s="50">
        <f t="shared" si="80"/>
        <v>0</v>
      </c>
      <c r="V134" s="49">
        <f t="shared" si="80"/>
        <v>0</v>
      </c>
      <c r="W134" s="49">
        <f t="shared" si="80"/>
        <v>1</v>
      </c>
      <c r="X134" s="49">
        <f t="shared" si="80"/>
        <v>0</v>
      </c>
      <c r="Y134" s="49">
        <f t="shared" si="80"/>
        <v>0</v>
      </c>
      <c r="Z134" s="50">
        <f t="shared" si="80"/>
        <v>0</v>
      </c>
      <c r="AA134" s="50">
        <f t="shared" si="80"/>
        <v>0</v>
      </c>
      <c r="AB134" s="50">
        <f t="shared" si="80"/>
        <v>1</v>
      </c>
      <c r="AC134" s="50">
        <f t="shared" si="80"/>
        <v>0</v>
      </c>
      <c r="AD134" s="49">
        <f t="shared" si="80"/>
        <v>0</v>
      </c>
      <c r="AE134" s="49">
        <f t="shared" si="80"/>
        <v>0</v>
      </c>
      <c r="AF134" s="49">
        <f t="shared" si="80"/>
        <v>0</v>
      </c>
      <c r="AG134" s="49">
        <f t="shared" si="80"/>
        <v>0</v>
      </c>
      <c r="AH134" s="50">
        <f t="shared" si="80"/>
        <v>0</v>
      </c>
      <c r="AI134" s="50">
        <f t="shared" si="80"/>
        <v>0</v>
      </c>
      <c r="AJ134" s="50">
        <f t="shared" si="80"/>
        <v>1</v>
      </c>
      <c r="AK134" s="50">
        <f t="shared" si="80"/>
        <v>0</v>
      </c>
      <c r="AL134" s="49">
        <f t="shared" si="80"/>
        <v>1</v>
      </c>
      <c r="AM134" s="49">
        <f t="shared" si="80"/>
        <v>1</v>
      </c>
      <c r="AN134" s="49">
        <f t="shared" si="80"/>
        <v>1</v>
      </c>
      <c r="AO134" s="50">
        <f t="shared" si="80"/>
        <v>1</v>
      </c>
      <c r="AP134" s="50">
        <f t="shared" si="80"/>
        <v>0</v>
      </c>
      <c r="AQ134" s="50">
        <f t="shared" si="80"/>
        <v>1</v>
      </c>
      <c r="AR134" s="50">
        <f t="shared" si="80"/>
        <v>1</v>
      </c>
      <c r="AS134" s="50">
        <f t="shared" si="80"/>
        <v>0</v>
      </c>
      <c r="AT134" s="49">
        <f t="shared" si="80"/>
        <v>1</v>
      </c>
      <c r="AU134" s="49">
        <f t="shared" si="80"/>
        <v>1</v>
      </c>
      <c r="AV134" s="49">
        <f t="shared" si="80"/>
        <v>0</v>
      </c>
      <c r="AW134" s="173">
        <f t="shared" si="80"/>
        <v>0</v>
      </c>
      <c r="AX134" s="2"/>
      <c r="AY134" s="2"/>
      <c r="AZ134" s="2"/>
      <c r="BA134" s="48"/>
      <c r="BB134" s="48"/>
      <c r="BC134" s="48"/>
      <c r="BD134" s="48"/>
      <c r="BE134" s="48"/>
      <c r="BF134" s="48"/>
      <c r="BG134" s="48"/>
      <c r="BH134" s="48"/>
    </row>
    <row r="135" spans="1:65" ht="19.5" thickBot="1">
      <c r="A135" s="430" t="s">
        <v>389</v>
      </c>
      <c r="B135" s="130" t="s">
        <v>379</v>
      </c>
      <c r="C135" s="51" t="str">
        <f>LEFT(VLOOKUP(G135,LookUp!$T$2:$U$17,2,FALSE),1)</f>
        <v>0</v>
      </c>
      <c r="D135" s="51" t="str">
        <f>MID(VLOOKUP(G135,LookUp!$T$2:$U$17,2,FALSE),2,1)</f>
        <v>1</v>
      </c>
      <c r="E135" s="51" t="str">
        <f>MID(VLOOKUP(G135,LookUp!$T$2:$U$17,2,FALSE),3,1)</f>
        <v>1</v>
      </c>
      <c r="F135" s="51" t="str">
        <f>RIGHT(VLOOKUP(G135,LookUp!$T$2:$U$17,2,FALSE),1)</f>
        <v>1</v>
      </c>
      <c r="G135" s="53">
        <f>VLOOKUP(CONCATENATE(B134,C134,D134,E134,F134,G134),LookUp!$W$2:$AE$65,2,FALSE)</f>
        <v>7</v>
      </c>
      <c r="H135" s="130" t="s">
        <v>380</v>
      </c>
      <c r="I135" s="51" t="str">
        <f>LEFT(VLOOKUP(M135,LookUp!$T$2:$U$17,2,FALSE),1)</f>
        <v>1</v>
      </c>
      <c r="J135" s="51" t="str">
        <f>MID(VLOOKUP(M135,LookUp!$T$2:$U$17,2,FALSE),2,1)</f>
        <v>0</v>
      </c>
      <c r="K135" s="51" t="str">
        <f>MID(VLOOKUP(M135,LookUp!$T$2:$U$17,2,FALSE),3,1)</f>
        <v>0</v>
      </c>
      <c r="L135" s="51" t="str">
        <f>RIGHT(VLOOKUP(M135,LookUp!$T$2:$U$17,2,FALSE),1)</f>
        <v>0</v>
      </c>
      <c r="M135" s="53">
        <f>VLOOKUP(CONCATENATE(H134,I134,J134,K134,L134,M134),LookUp!$W$2:$AE$65,3,FALSE)</f>
        <v>8</v>
      </c>
      <c r="N135" s="130" t="s">
        <v>381</v>
      </c>
      <c r="O135" s="51" t="str">
        <f>LEFT(VLOOKUP(S135,LookUp!$T$2:$U$17,2,FALSE),1)</f>
        <v>1</v>
      </c>
      <c r="P135" s="51" t="str">
        <f>MID(VLOOKUP(S135,LookUp!$T$2:$U$17,2,FALSE),2,1)</f>
        <v>1</v>
      </c>
      <c r="Q135" s="51" t="str">
        <f>MID(VLOOKUP(S135,LookUp!$T$2:$U$17,2,FALSE),3,1)</f>
        <v>0</v>
      </c>
      <c r="R135" s="51" t="str">
        <f>RIGHT(VLOOKUP(S135,LookUp!$T$2:$U$17,2,FALSE),1)</f>
        <v>0</v>
      </c>
      <c r="S135" s="53">
        <f>VLOOKUP(CONCATENATE(N134,O134,P134,Q134,R134,S134),LookUp!$W$2:$AE$65,4,FALSE)</f>
        <v>12</v>
      </c>
      <c r="T135" s="130" t="s">
        <v>382</v>
      </c>
      <c r="U135" s="51" t="str">
        <f>LEFT(VLOOKUP(Y135,LookUp!$T$2:$U$17,2,FALSE),1)</f>
        <v>1</v>
      </c>
      <c r="V135" s="51" t="str">
        <f>MID(VLOOKUP(Y135,LookUp!$T$2:$U$17,2,FALSE),2,1)</f>
        <v>0</v>
      </c>
      <c r="W135" s="51" t="str">
        <f>MID(VLOOKUP(Y135,LookUp!$T$2:$U$17,2,FALSE),3,1)</f>
        <v>0</v>
      </c>
      <c r="X135" s="51" t="str">
        <f>RIGHT(VLOOKUP(Y135,LookUp!$T$2:$U$17,2,FALSE),1)</f>
        <v>1</v>
      </c>
      <c r="Y135" s="53">
        <f>VLOOKUP(CONCATENATE(T134,U134,V134,W134,X134,Y134),LookUp!$W$2:$AE$65,5,FALSE)</f>
        <v>9</v>
      </c>
      <c r="Z135" s="130" t="s">
        <v>383</v>
      </c>
      <c r="AA135" s="51" t="str">
        <f>LEFT(VLOOKUP(AE135,LookUp!$T$2:$U$17,2,FALSE),1)</f>
        <v>0</v>
      </c>
      <c r="AB135" s="51" t="str">
        <f>MID(VLOOKUP(AE135,LookUp!$T$2:$U$17,2,FALSE),2,1)</f>
        <v>1</v>
      </c>
      <c r="AC135" s="51" t="str">
        <f>MID(VLOOKUP(AE135,LookUp!$T$2:$U$17,2,FALSE),3,1)</f>
        <v>1</v>
      </c>
      <c r="AD135" s="51" t="str">
        <f>RIGHT(VLOOKUP(AE135,LookUp!$T$2:$U$17,2,FALSE),1)</f>
        <v>1</v>
      </c>
      <c r="AE135" s="53">
        <f>VLOOKUP(CONCATENATE(Z134,AA134,AB134,AC134,AD134,AE134),LookUp!$W$2:$AE$65,6,FALSE)</f>
        <v>7</v>
      </c>
      <c r="AF135" s="130" t="s">
        <v>384</v>
      </c>
      <c r="AG135" s="51" t="str">
        <f>LEFT(VLOOKUP(AK135,LookUp!$T$2:$U$17,2,FALSE),1)</f>
        <v>0</v>
      </c>
      <c r="AH135" s="131" t="str">
        <f>MID(VLOOKUP(AK135,LookUp!$T$2:$U$17,2,FALSE),2,1)</f>
        <v>0</v>
      </c>
      <c r="AI135" s="131" t="str">
        <f>MID(VLOOKUP(AK135,LookUp!$T$2:$U$17,2,FALSE),3,1)</f>
        <v>0</v>
      </c>
      <c r="AJ135" s="131" t="str">
        <f>RIGHT(VLOOKUP(AK135,LookUp!$T$2:$U$17,2,FALSE),1)</f>
        <v>1</v>
      </c>
      <c r="AK135" s="132">
        <f>VLOOKUP(CONCATENATE(AF134,AG134,AH134,AI134,AJ134,AK134),LookUp!$W$2:$AE$65,7,FALSE)</f>
        <v>1</v>
      </c>
      <c r="AL135" s="130" t="s">
        <v>385</v>
      </c>
      <c r="AM135" s="131" t="str">
        <f>LEFT(VLOOKUP(AQ135,LookUp!$T$2:$U$17,2,FALSE),1)</f>
        <v>0</v>
      </c>
      <c r="AN135" s="131" t="str">
        <f>MID(VLOOKUP(AQ135,LookUp!$T$2:$U$17,2,FALSE),2,1)</f>
        <v>0</v>
      </c>
      <c r="AO135" s="131" t="str">
        <f>MID(VLOOKUP(AQ135,LookUp!$T$2:$U$17,2,FALSE),3,1)</f>
        <v>1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3</v>
      </c>
      <c r="AR135" s="130" t="s">
        <v>386</v>
      </c>
      <c r="AS135" s="131" t="str">
        <f>LEFT(VLOOKUP(AW135,LookUp!$T$2:$U$17,2,FALSE),1)</f>
        <v>1</v>
      </c>
      <c r="AT135" s="131" t="str">
        <f>MID(VLOOKUP(AW135,LookUp!$T$2:$U$17,2,FALSE),2,1)</f>
        <v>1</v>
      </c>
      <c r="AU135" s="131" t="str">
        <f>MID(VLOOKUP(AW135,LookUp!$T$2:$U$17,2,FALSE),3,1)</f>
        <v>1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14</v>
      </c>
      <c r="AX135" s="12"/>
      <c r="AY135" s="12"/>
      <c r="AZ135" s="12"/>
    </row>
    <row r="136" spans="1:65" ht="15.75" thickBot="1">
      <c r="A136" s="430"/>
      <c r="B136" s="64" t="str">
        <f>C135</f>
        <v>0</v>
      </c>
      <c r="C136" s="65" t="str">
        <f>D135</f>
        <v>1</v>
      </c>
      <c r="D136" s="65" t="str">
        <f>E135</f>
        <v>1</v>
      </c>
      <c r="E136" s="65" t="str">
        <f>F135</f>
        <v>1</v>
      </c>
      <c r="F136" s="66" t="str">
        <f>I135</f>
        <v>1</v>
      </c>
      <c r="G136" s="66" t="str">
        <f>J135</f>
        <v>0</v>
      </c>
      <c r="H136" s="66" t="str">
        <f>K135</f>
        <v>0</v>
      </c>
      <c r="I136" s="66" t="str">
        <f>L135</f>
        <v>0</v>
      </c>
      <c r="J136" s="65" t="str">
        <f>O135</f>
        <v>1</v>
      </c>
      <c r="K136" s="65" t="str">
        <f>P135</f>
        <v>1</v>
      </c>
      <c r="L136" s="65" t="str">
        <f>Q135</f>
        <v>0</v>
      </c>
      <c r="M136" s="65" t="str">
        <f>R135</f>
        <v>0</v>
      </c>
      <c r="N136" s="66" t="str">
        <f>U135</f>
        <v>1</v>
      </c>
      <c r="O136" s="66" t="str">
        <f>V135</f>
        <v>0</v>
      </c>
      <c r="P136" s="66" t="str">
        <f>W135</f>
        <v>0</v>
      </c>
      <c r="Q136" s="66" t="str">
        <f>X135</f>
        <v>1</v>
      </c>
      <c r="R136" s="65" t="str">
        <f>AA135</f>
        <v>0</v>
      </c>
      <c r="S136" s="65" t="str">
        <f>AB135</f>
        <v>1</v>
      </c>
      <c r="T136" s="65" t="str">
        <f>AC135</f>
        <v>1</v>
      </c>
      <c r="U136" s="65" t="str">
        <f>AD135</f>
        <v>1</v>
      </c>
      <c r="V136" s="66" t="str">
        <f>AG135</f>
        <v>0</v>
      </c>
      <c r="W136" s="66" t="str">
        <f>AH135</f>
        <v>0</v>
      </c>
      <c r="X136" s="66" t="str">
        <f>AI135</f>
        <v>0</v>
      </c>
      <c r="Y136" s="66" t="str">
        <f>AJ135</f>
        <v>1</v>
      </c>
      <c r="Z136" s="65" t="str">
        <f>AM135</f>
        <v>0</v>
      </c>
      <c r="AA136" s="65" t="str">
        <f>AN135</f>
        <v>0</v>
      </c>
      <c r="AB136" s="65" t="str">
        <f>AO135</f>
        <v>1</v>
      </c>
      <c r="AC136" s="65" t="str">
        <f>AP135</f>
        <v>1</v>
      </c>
      <c r="AD136" s="66" t="str">
        <f>AS135</f>
        <v>1</v>
      </c>
      <c r="AE136" s="66" t="str">
        <f>AT135</f>
        <v>1</v>
      </c>
      <c r="AF136" s="66" t="str">
        <f>AU135</f>
        <v>1</v>
      </c>
      <c r="AG136" s="67" t="str">
        <f>AV135</f>
        <v>0</v>
      </c>
      <c r="AH136" s="432" t="s">
        <v>550</v>
      </c>
      <c r="AI136" s="433"/>
      <c r="AJ136" s="433"/>
      <c r="AK136" s="433"/>
      <c r="AL136" s="433"/>
      <c r="AM136" s="433"/>
      <c r="AN136" s="433"/>
      <c r="AO136" s="433"/>
      <c r="AP136" s="433"/>
      <c r="AQ136" s="433"/>
      <c r="AR136" s="433"/>
      <c r="AS136" s="433"/>
      <c r="AT136" s="433"/>
      <c r="AU136" s="433"/>
      <c r="AV136" s="433"/>
      <c r="AW136" s="43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.75" thickBot="1">
      <c r="A137" s="58" t="s">
        <v>390</v>
      </c>
      <c r="B137" s="68" t="str">
        <f>HLOOKUP(B$4,$B$1:$AG$136,136,FALSE)</f>
        <v>1</v>
      </c>
      <c r="C137" s="69" t="str">
        <f t="shared" ref="C137:AG137" si="81">HLOOKUP(C$4,$B$1:$AG$136,136,FALSE)</f>
        <v>0</v>
      </c>
      <c r="D137" s="69" t="str">
        <f t="shared" si="81"/>
        <v>1</v>
      </c>
      <c r="E137" s="69" t="str">
        <f t="shared" si="81"/>
        <v>0</v>
      </c>
      <c r="F137" s="70" t="str">
        <f t="shared" si="81"/>
        <v>1</v>
      </c>
      <c r="G137" s="70" t="str">
        <f t="shared" si="81"/>
        <v>0</v>
      </c>
      <c r="H137" s="70" t="str">
        <f t="shared" si="81"/>
        <v>1</v>
      </c>
      <c r="I137" s="70" t="str">
        <f t="shared" si="81"/>
        <v>0</v>
      </c>
      <c r="J137" s="69" t="str">
        <f t="shared" si="81"/>
        <v>0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0</v>
      </c>
      <c r="N137" s="70" t="str">
        <f t="shared" si="81"/>
        <v>1</v>
      </c>
      <c r="O137" s="70" t="str">
        <f t="shared" si="81"/>
        <v>1</v>
      </c>
      <c r="P137" s="70" t="str">
        <f t="shared" si="81"/>
        <v>1</v>
      </c>
      <c r="Q137" s="70" t="str">
        <f t="shared" si="81"/>
        <v>1</v>
      </c>
      <c r="R137" s="69" t="str">
        <f t="shared" si="81"/>
        <v>1</v>
      </c>
      <c r="S137" s="69" t="str">
        <f t="shared" si="81"/>
        <v>0</v>
      </c>
      <c r="T137" s="69" t="str">
        <f t="shared" si="81"/>
        <v>1</v>
      </c>
      <c r="U137" s="69" t="str">
        <f t="shared" si="81"/>
        <v>0</v>
      </c>
      <c r="V137" s="70" t="str">
        <f t="shared" si="81"/>
        <v>0</v>
      </c>
      <c r="W137" s="70" t="str">
        <f t="shared" si="81"/>
        <v>1</v>
      </c>
      <c r="X137" s="70" t="str">
        <f t="shared" si="81"/>
        <v>1</v>
      </c>
      <c r="Y137" s="70" t="str">
        <f t="shared" si="81"/>
        <v>1</v>
      </c>
      <c r="Z137" s="69" t="str">
        <f t="shared" si="81"/>
        <v>1</v>
      </c>
      <c r="AA137" s="69" t="str">
        <f t="shared" si="81"/>
        <v>1</v>
      </c>
      <c r="AB137" s="69" t="str">
        <f t="shared" si="81"/>
        <v>1</v>
      </c>
      <c r="AC137" s="69" t="str">
        <f t="shared" si="81"/>
        <v>0</v>
      </c>
      <c r="AD137" s="70" t="str">
        <f t="shared" si="81"/>
        <v>0</v>
      </c>
      <c r="AE137" s="70" t="str">
        <f t="shared" si="81"/>
        <v>0</v>
      </c>
      <c r="AF137" s="70" t="str">
        <f t="shared" si="81"/>
        <v>1</v>
      </c>
      <c r="AG137" s="71" t="str">
        <f t="shared" si="81"/>
        <v>0</v>
      </c>
      <c r="AH137" s="435"/>
      <c r="AI137" s="436"/>
      <c r="AJ137" s="436"/>
      <c r="AK137" s="436"/>
      <c r="AL137" s="436"/>
      <c r="AM137" s="436"/>
      <c r="AN137" s="436"/>
      <c r="AO137" s="436"/>
      <c r="AP137" s="436"/>
      <c r="AQ137" s="436"/>
      <c r="AR137" s="436"/>
      <c r="AS137" s="436"/>
      <c r="AT137" s="436"/>
      <c r="AU137" s="436"/>
      <c r="AV137" s="436"/>
      <c r="AW137" s="437"/>
      <c r="AX137" s="409" t="s">
        <v>569</v>
      </c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1"/>
    </row>
    <row r="138" spans="1:65" ht="18.75" thickBot="1">
      <c r="A138" s="58" t="s">
        <v>451</v>
      </c>
      <c r="B138" s="180">
        <f>IF(B137+B123=1,1,0)</f>
        <v>1</v>
      </c>
      <c r="C138" s="175">
        <f t="shared" ref="C138:AG138" si="82">IF(C137+C123=1,1,0)</f>
        <v>0</v>
      </c>
      <c r="D138" s="175">
        <f t="shared" si="82"/>
        <v>1</v>
      </c>
      <c r="E138" s="175">
        <f t="shared" si="82"/>
        <v>0</v>
      </c>
      <c r="F138" s="174">
        <f t="shared" si="82"/>
        <v>1</v>
      </c>
      <c r="G138" s="174">
        <f t="shared" si="82"/>
        <v>0</v>
      </c>
      <c r="H138" s="174">
        <f t="shared" si="82"/>
        <v>0</v>
      </c>
      <c r="I138" s="174">
        <f t="shared" si="82"/>
        <v>1</v>
      </c>
      <c r="J138" s="175">
        <f t="shared" si="82"/>
        <v>1</v>
      </c>
      <c r="K138" s="175">
        <f t="shared" si="82"/>
        <v>1</v>
      </c>
      <c r="L138" s="175">
        <f t="shared" si="82"/>
        <v>1</v>
      </c>
      <c r="M138" s="175">
        <f t="shared" si="82"/>
        <v>1</v>
      </c>
      <c r="N138" s="174">
        <f t="shared" si="82"/>
        <v>0</v>
      </c>
      <c r="O138" s="174">
        <f t="shared" si="82"/>
        <v>1</v>
      </c>
      <c r="P138" s="174">
        <f t="shared" si="82"/>
        <v>1</v>
      </c>
      <c r="Q138" s="174">
        <f t="shared" si="82"/>
        <v>0</v>
      </c>
      <c r="R138" s="175">
        <f t="shared" si="82"/>
        <v>0</v>
      </c>
      <c r="S138" s="175">
        <f t="shared" si="82"/>
        <v>1</v>
      </c>
      <c r="T138" s="175">
        <f t="shared" si="82"/>
        <v>0</v>
      </c>
      <c r="U138" s="175">
        <f t="shared" si="82"/>
        <v>0</v>
      </c>
      <c r="V138" s="174">
        <f t="shared" si="82"/>
        <v>1</v>
      </c>
      <c r="W138" s="174">
        <f t="shared" si="82"/>
        <v>0</v>
      </c>
      <c r="X138" s="174">
        <f t="shared" si="82"/>
        <v>0</v>
      </c>
      <c r="Y138" s="174">
        <f t="shared" si="82"/>
        <v>0</v>
      </c>
      <c r="Z138" s="175">
        <f t="shared" si="82"/>
        <v>0</v>
      </c>
      <c r="AA138" s="175">
        <f t="shared" si="82"/>
        <v>1</v>
      </c>
      <c r="AB138" s="175">
        <f t="shared" si="82"/>
        <v>0</v>
      </c>
      <c r="AC138" s="175">
        <f t="shared" si="82"/>
        <v>1</v>
      </c>
      <c r="AD138" s="174">
        <f t="shared" si="82"/>
        <v>1</v>
      </c>
      <c r="AE138" s="174">
        <f t="shared" si="82"/>
        <v>0</v>
      </c>
      <c r="AF138" s="174">
        <f t="shared" si="82"/>
        <v>0</v>
      </c>
      <c r="AG138" s="181">
        <f t="shared" si="82"/>
        <v>1</v>
      </c>
      <c r="AH138" s="438"/>
      <c r="AI138" s="439"/>
      <c r="AJ138" s="439"/>
      <c r="AK138" s="439"/>
      <c r="AL138" s="439"/>
      <c r="AM138" s="439"/>
      <c r="AN138" s="439"/>
      <c r="AO138" s="439"/>
      <c r="AP138" s="439"/>
      <c r="AQ138" s="439"/>
      <c r="AR138" s="439"/>
      <c r="AS138" s="439"/>
      <c r="AT138" s="439"/>
      <c r="AU138" s="439"/>
      <c r="AV138" s="439"/>
      <c r="AW138" s="440"/>
      <c r="AX138" s="247" t="str">
        <f>VLOOKUP(CONCATENATE(B138,C138,D138,E138),LookUp!$AG$2:$AH$17,2,FALSE)</f>
        <v>A</v>
      </c>
      <c r="AY138" s="248">
        <f>VLOOKUP(CONCATENATE(F138,G138,H138,I138),LookUp!$AG$2:$AH$17,2,FALSE)</f>
        <v>9</v>
      </c>
      <c r="AZ138" s="248" t="str">
        <f>VLOOKUP(CONCATENATE(J138,K138,L138,M138),LookUp!$AG$2:$AH$17,2,FALSE)</f>
        <v>F</v>
      </c>
      <c r="BA138" s="248">
        <f>VLOOKUP(CONCATENATE(N138,O138,P138,Q138),LookUp!$AG$2:$AH$17,2,FALSE)</f>
        <v>6</v>
      </c>
      <c r="BB138" s="248">
        <f>VLOOKUP(CONCATENATE(R138,S138,T138,U138),LookUp!$AG$2:$AH$17,2,FALSE)</f>
        <v>4</v>
      </c>
      <c r="BC138" s="248">
        <f>VLOOKUP(CONCATENATE(V138,W138,X138,Y138),LookUp!$AG$2:$AH$17,2,FALSE)</f>
        <v>8</v>
      </c>
      <c r="BD138" s="248">
        <f>VLOOKUP(CONCATENATE(Z138,AA138,AB138,AC138),LookUp!$AG$2:$AH$17,2,FALSE)</f>
        <v>5</v>
      </c>
      <c r="BE138" s="248">
        <f>VLOOKUP(CONCATENATE(AD138,AE138,AF138,AG138),LookUp!$AG$2:$AH$17,2,FALSE)</f>
        <v>9</v>
      </c>
      <c r="BF138" s="248" t="str">
        <f>VLOOKUP(CONCATENATE(B131,C131,D131,E131),LookUp!$AG$2:$AH$17,2,FALSE)</f>
        <v>C</v>
      </c>
      <c r="BG138" s="248">
        <f>VLOOKUP(CONCATENATE(F131,G131,H131,I131),LookUp!$AG$2:$AH$17,2,FALSE)</f>
        <v>6</v>
      </c>
      <c r="BH138" s="248">
        <f>VLOOKUP(CONCATENATE(J131,K131,L131,M131),LookUp!$AG$2:$AH$17,2,FALSE)</f>
        <v>3</v>
      </c>
      <c r="BI138" s="248" t="str">
        <f>VLOOKUP(CONCATENATE(N131,O131,P131,Q131),LookUp!$AG$2:$AH$17,2,FALSE)</f>
        <v>C</v>
      </c>
      <c r="BJ138" s="248" t="str">
        <f>VLOOKUP(CONCATENATE(R131,S131,T131,U131),LookUp!$AG$2:$AH$17,2,FALSE)</f>
        <v>A</v>
      </c>
      <c r="BK138" s="248" t="str">
        <f>VLOOKUP(CONCATENATE(V131,W131,X131,Y131),LookUp!$AG$2:$AH$17,2,FALSE)</f>
        <v>F</v>
      </c>
      <c r="BL138" s="248">
        <f>VLOOKUP(CONCATENATE(Z131,AA131,AB131,AC131),LookUp!$AG$2:$AH$17,2,FALSE)</f>
        <v>2</v>
      </c>
      <c r="BM138" s="249">
        <f>VLOOKUP(CONCATENATE(AD131,AE131,AF131,AG131),LookUp!$AG$2:$AH$17,2,FALSE)</f>
        <v>0</v>
      </c>
    </row>
    <row r="139" spans="1:65" ht="18.75" thickBot="1">
      <c r="A139" s="60" t="s">
        <v>452</v>
      </c>
      <c r="B139" s="178">
        <f>B138</f>
        <v>1</v>
      </c>
      <c r="C139" s="44">
        <f t="shared" ref="C139:AG139" si="83">C138</f>
        <v>0</v>
      </c>
      <c r="D139" s="44">
        <f t="shared" si="83"/>
        <v>1</v>
      </c>
      <c r="E139" s="44">
        <f t="shared" si="83"/>
        <v>0</v>
      </c>
      <c r="F139" s="43">
        <f t="shared" si="83"/>
        <v>1</v>
      </c>
      <c r="G139" s="43">
        <f t="shared" si="83"/>
        <v>0</v>
      </c>
      <c r="H139" s="43">
        <f t="shared" si="83"/>
        <v>0</v>
      </c>
      <c r="I139" s="43">
        <f t="shared" si="83"/>
        <v>1</v>
      </c>
      <c r="J139" s="44">
        <f t="shared" si="83"/>
        <v>1</v>
      </c>
      <c r="K139" s="44">
        <f t="shared" si="83"/>
        <v>1</v>
      </c>
      <c r="L139" s="44">
        <f t="shared" si="83"/>
        <v>1</v>
      </c>
      <c r="M139" s="44">
        <f t="shared" si="83"/>
        <v>1</v>
      </c>
      <c r="N139" s="43">
        <f t="shared" si="83"/>
        <v>0</v>
      </c>
      <c r="O139" s="43">
        <f t="shared" si="83"/>
        <v>1</v>
      </c>
      <c r="P139" s="43">
        <f t="shared" si="83"/>
        <v>1</v>
      </c>
      <c r="Q139" s="43">
        <f t="shared" si="83"/>
        <v>0</v>
      </c>
      <c r="R139" s="44">
        <f t="shared" si="83"/>
        <v>0</v>
      </c>
      <c r="S139" s="44">
        <f t="shared" si="83"/>
        <v>1</v>
      </c>
      <c r="T139" s="44">
        <f t="shared" si="83"/>
        <v>0</v>
      </c>
      <c r="U139" s="44">
        <f t="shared" si="83"/>
        <v>0</v>
      </c>
      <c r="V139" s="43">
        <f t="shared" si="83"/>
        <v>1</v>
      </c>
      <c r="W139" s="43">
        <f t="shared" si="83"/>
        <v>0</v>
      </c>
      <c r="X139" s="43">
        <f t="shared" si="83"/>
        <v>0</v>
      </c>
      <c r="Y139" s="43">
        <f t="shared" si="83"/>
        <v>0</v>
      </c>
      <c r="Z139" s="44">
        <f t="shared" si="83"/>
        <v>0</v>
      </c>
      <c r="AA139" s="44">
        <f t="shared" si="83"/>
        <v>1</v>
      </c>
      <c r="AB139" s="44">
        <f t="shared" si="83"/>
        <v>0</v>
      </c>
      <c r="AC139" s="44">
        <f t="shared" si="83"/>
        <v>1</v>
      </c>
      <c r="AD139" s="43">
        <f t="shared" si="83"/>
        <v>1</v>
      </c>
      <c r="AE139" s="43">
        <f t="shared" si="83"/>
        <v>0</v>
      </c>
      <c r="AF139" s="43">
        <f t="shared" si="83"/>
        <v>0</v>
      </c>
      <c r="AG139" s="43">
        <f t="shared" si="83"/>
        <v>1</v>
      </c>
      <c r="AH139" s="44">
        <f>B131</f>
        <v>1</v>
      </c>
      <c r="AI139" s="44">
        <f t="shared" ref="AI139:AZ139" si="84">C131</f>
        <v>1</v>
      </c>
      <c r="AJ139" s="44">
        <f t="shared" si="84"/>
        <v>0</v>
      </c>
      <c r="AK139" s="44">
        <f t="shared" si="84"/>
        <v>0</v>
      </c>
      <c r="AL139" s="43">
        <f t="shared" si="84"/>
        <v>0</v>
      </c>
      <c r="AM139" s="43">
        <f t="shared" si="84"/>
        <v>1</v>
      </c>
      <c r="AN139" s="43">
        <f t="shared" si="84"/>
        <v>1</v>
      </c>
      <c r="AO139" s="43">
        <f t="shared" si="84"/>
        <v>0</v>
      </c>
      <c r="AP139" s="44">
        <f t="shared" si="84"/>
        <v>0</v>
      </c>
      <c r="AQ139" s="44">
        <f t="shared" si="84"/>
        <v>0</v>
      </c>
      <c r="AR139" s="44">
        <f t="shared" si="84"/>
        <v>1</v>
      </c>
      <c r="AS139" s="44">
        <f t="shared" si="84"/>
        <v>1</v>
      </c>
      <c r="AT139" s="43">
        <f t="shared" si="84"/>
        <v>1</v>
      </c>
      <c r="AU139" s="43">
        <f t="shared" si="84"/>
        <v>1</v>
      </c>
      <c r="AV139" s="43">
        <f t="shared" si="84"/>
        <v>0</v>
      </c>
      <c r="AW139" s="43">
        <f t="shared" si="84"/>
        <v>0</v>
      </c>
      <c r="AX139" s="44">
        <f t="shared" si="84"/>
        <v>1</v>
      </c>
      <c r="AY139" s="44">
        <f t="shared" si="84"/>
        <v>0</v>
      </c>
      <c r="AZ139" s="44">
        <f t="shared" si="84"/>
        <v>1</v>
      </c>
      <c r="BA139" s="44">
        <f t="shared" ref="BA139" si="85">U131</f>
        <v>0</v>
      </c>
      <c r="BB139" s="43">
        <f t="shared" ref="BB139" si="86">V131</f>
        <v>1</v>
      </c>
      <c r="BC139" s="43">
        <f t="shared" ref="BC139" si="87">W131</f>
        <v>1</v>
      </c>
      <c r="BD139" s="43">
        <f t="shared" ref="BD139" si="88">X131</f>
        <v>1</v>
      </c>
      <c r="BE139" s="43">
        <f t="shared" ref="BE139" si="89">Y131</f>
        <v>1</v>
      </c>
      <c r="BF139" s="44">
        <f t="shared" ref="BF139" si="90">Z131</f>
        <v>0</v>
      </c>
      <c r="BG139" s="44">
        <f t="shared" ref="BG139" si="91">AA131</f>
        <v>0</v>
      </c>
      <c r="BH139" s="44">
        <f t="shared" ref="BH139" si="92">AB131</f>
        <v>1</v>
      </c>
      <c r="BI139" s="44">
        <f t="shared" ref="BI139" si="93">AC131</f>
        <v>0</v>
      </c>
      <c r="BJ139" s="43">
        <f t="shared" ref="BJ139" si="94">AD131</f>
        <v>0</v>
      </c>
      <c r="BK139" s="43">
        <f t="shared" ref="BK139" si="95">AE131</f>
        <v>0</v>
      </c>
      <c r="BL139" s="43">
        <f t="shared" ref="BL139" si="96">AF131</f>
        <v>0</v>
      </c>
      <c r="BM139" s="179">
        <f t="shared" ref="BM139" si="97">AG131</f>
        <v>0</v>
      </c>
    </row>
    <row r="140" spans="1:65" ht="15.75" customHeight="1" thickBot="1">
      <c r="A140" s="177" t="s">
        <v>291</v>
      </c>
      <c r="B140" s="182">
        <f>HLOOKUP(B$5,$B$1:$BM$139,139,FALSE)</f>
        <v>0</v>
      </c>
      <c r="C140" s="43">
        <f t="shared" ref="C140:BM140" si="98">HLOOKUP(C5,$B$1:$BM$139,139,FALSE)</f>
        <v>1</v>
      </c>
      <c r="D140" s="43">
        <f t="shared" si="98"/>
        <v>0</v>
      </c>
      <c r="E140" s="43">
        <f t="shared" si="98"/>
        <v>0</v>
      </c>
      <c r="F140" s="44">
        <f t="shared" si="98"/>
        <v>1</v>
      </c>
      <c r="G140" s="44">
        <f t="shared" si="98"/>
        <v>0</v>
      </c>
      <c r="H140" s="44">
        <f t="shared" si="98"/>
        <v>0</v>
      </c>
      <c r="I140" s="44">
        <f t="shared" si="98"/>
        <v>1</v>
      </c>
      <c r="J140" s="43">
        <f t="shared" si="98"/>
        <v>1</v>
      </c>
      <c r="K140" s="43">
        <f t="shared" si="98"/>
        <v>0</v>
      </c>
      <c r="L140" s="43">
        <f t="shared" si="98"/>
        <v>0</v>
      </c>
      <c r="M140" s="43">
        <f t="shared" si="98"/>
        <v>1</v>
      </c>
      <c r="N140" s="44">
        <f t="shared" si="98"/>
        <v>1</v>
      </c>
      <c r="O140" s="44">
        <f t="shared" si="98"/>
        <v>0</v>
      </c>
      <c r="P140" s="44">
        <f t="shared" si="98"/>
        <v>0</v>
      </c>
      <c r="Q140" s="44">
        <f t="shared" si="98"/>
        <v>0</v>
      </c>
      <c r="R140" s="43">
        <f t="shared" si="98"/>
        <v>1</v>
      </c>
      <c r="S140" s="43">
        <f t="shared" si="98"/>
        <v>0</v>
      </c>
      <c r="T140" s="43">
        <f t="shared" si="98"/>
        <v>1</v>
      </c>
      <c r="U140" s="43">
        <f t="shared" si="98"/>
        <v>1</v>
      </c>
      <c r="V140" s="44">
        <f t="shared" si="98"/>
        <v>1</v>
      </c>
      <c r="W140" s="44">
        <f t="shared" si="98"/>
        <v>0</v>
      </c>
      <c r="X140" s="44">
        <f t="shared" si="98"/>
        <v>0</v>
      </c>
      <c r="Y140" s="44">
        <f t="shared" si="98"/>
        <v>0</v>
      </c>
      <c r="Z140" s="43">
        <f t="shared" si="98"/>
        <v>0</v>
      </c>
      <c r="AA140" s="43">
        <f t="shared" si="98"/>
        <v>1</v>
      </c>
      <c r="AB140" s="43">
        <f t="shared" si="98"/>
        <v>1</v>
      </c>
      <c r="AC140" s="43">
        <f t="shared" si="98"/>
        <v>0</v>
      </c>
      <c r="AD140" s="44">
        <f t="shared" si="98"/>
        <v>1</v>
      </c>
      <c r="AE140" s="44">
        <f t="shared" si="98"/>
        <v>1</v>
      </c>
      <c r="AF140" s="44">
        <f t="shared" si="98"/>
        <v>0</v>
      </c>
      <c r="AG140" s="44">
        <f t="shared" si="98"/>
        <v>1</v>
      </c>
      <c r="AH140" s="43">
        <f t="shared" si="98"/>
        <v>0</v>
      </c>
      <c r="AI140" s="43">
        <f t="shared" si="98"/>
        <v>0</v>
      </c>
      <c r="AJ140" s="43">
        <f t="shared" si="98"/>
        <v>1</v>
      </c>
      <c r="AK140" s="43">
        <f t="shared" si="98"/>
        <v>1</v>
      </c>
      <c r="AL140" s="44">
        <f t="shared" si="98"/>
        <v>0</v>
      </c>
      <c r="AM140" s="44">
        <f t="shared" si="98"/>
        <v>0</v>
      </c>
      <c r="AN140" s="44">
        <f t="shared" si="98"/>
        <v>0</v>
      </c>
      <c r="AO140" s="44">
        <f t="shared" si="98"/>
        <v>1</v>
      </c>
      <c r="AP140" s="43">
        <f t="shared" si="98"/>
        <v>0</v>
      </c>
      <c r="AQ140" s="43">
        <f t="shared" si="98"/>
        <v>1</v>
      </c>
      <c r="AR140" s="43">
        <f t="shared" si="98"/>
        <v>1</v>
      </c>
      <c r="AS140" s="43">
        <f t="shared" si="98"/>
        <v>1</v>
      </c>
      <c r="AT140" s="44">
        <f t="shared" si="98"/>
        <v>1</v>
      </c>
      <c r="AU140" s="44">
        <f t="shared" si="98"/>
        <v>0</v>
      </c>
      <c r="AV140" s="44">
        <f t="shared" si="98"/>
        <v>1</v>
      </c>
      <c r="AW140" s="44">
        <f t="shared" si="98"/>
        <v>0</v>
      </c>
      <c r="AX140" s="43">
        <f t="shared" si="98"/>
        <v>1</v>
      </c>
      <c r="AY140" s="43">
        <f t="shared" si="98"/>
        <v>0</v>
      </c>
      <c r="AZ140" s="43">
        <f t="shared" si="98"/>
        <v>0</v>
      </c>
      <c r="BA140" s="43">
        <f t="shared" si="98"/>
        <v>1</v>
      </c>
      <c r="BB140" s="44">
        <f t="shared" si="98"/>
        <v>0</v>
      </c>
      <c r="BC140" s="44">
        <f t="shared" si="98"/>
        <v>1</v>
      </c>
      <c r="BD140" s="44">
        <f t="shared" si="98"/>
        <v>0</v>
      </c>
      <c r="BE140" s="44">
        <f t="shared" si="98"/>
        <v>1</v>
      </c>
      <c r="BF140" s="43">
        <f t="shared" si="98"/>
        <v>1</v>
      </c>
      <c r="BG140" s="43">
        <f t="shared" si="98"/>
        <v>1</v>
      </c>
      <c r="BH140" s="43">
        <f t="shared" si="98"/>
        <v>0</v>
      </c>
      <c r="BI140" s="43">
        <f t="shared" si="98"/>
        <v>1</v>
      </c>
      <c r="BJ140" s="44">
        <f t="shared" si="98"/>
        <v>1</v>
      </c>
      <c r="BK140" s="44">
        <f t="shared" si="98"/>
        <v>0</v>
      </c>
      <c r="BL140" s="44">
        <f t="shared" si="98"/>
        <v>0</v>
      </c>
      <c r="BM140" s="45">
        <f t="shared" si="98"/>
        <v>0</v>
      </c>
    </row>
    <row r="141" spans="1:65" ht="16.5" thickBot="1">
      <c r="A141" s="216" t="s">
        <v>292</v>
      </c>
      <c r="B141" s="214">
        <f>VLOOKUP(CONCATENATE(B140,C140,D140,E140),LookUp!$AG$2:$AH$17,2,FALSE)</f>
        <v>4</v>
      </c>
      <c r="C141" s="215">
        <f>VLOOKUP(CONCATENATE(F140,G140,H140,I140),LookUp!$AG$2:$AH$17,2,FALSE)</f>
        <v>9</v>
      </c>
      <c r="D141" s="215">
        <f>VLOOKUP(CONCATENATE(J140,K140,L140,M140),LookUp!$AG$2:$AH$17,2,FALSE)</f>
        <v>9</v>
      </c>
      <c r="E141" s="215">
        <f>VLOOKUP(CONCATENATE(N140,O140,P140,Q140),LookUp!$AG$2:$AH$17,2,FALSE)</f>
        <v>8</v>
      </c>
      <c r="F141" s="215" t="str">
        <f>VLOOKUP(CONCATENATE(R140,S140,T140,U140),LookUp!$AG$2:$AH$17,2,FALSE)</f>
        <v>B</v>
      </c>
      <c r="G141" s="215">
        <f>VLOOKUP(CONCATENATE(V140,W140,X140,Y140),LookUp!$AG$2:$AH$17,2,FALSE)</f>
        <v>8</v>
      </c>
      <c r="H141" s="215">
        <f>VLOOKUP(CONCATENATE(Z140,AA140,AB140,AC140),LookUp!$AG$2:$AH$17,2,FALSE)</f>
        <v>6</v>
      </c>
      <c r="I141" s="215" t="str">
        <f>VLOOKUP(CONCATENATE(AD140,AE140,AF140,AG140),LookUp!$AG$2:$AH$17,2,FALSE)</f>
        <v>D</v>
      </c>
      <c r="J141" s="215">
        <f>VLOOKUP(CONCATENATE(AH140,AI140,AJ140,AK140),LookUp!$AG$2:$AH$17,2,FALSE)</f>
        <v>3</v>
      </c>
      <c r="K141" s="215">
        <f>VLOOKUP(CONCATENATE(AL140,AM140,AN140,AO140),LookUp!$AG$2:$AH$17,2,FALSE)</f>
        <v>1</v>
      </c>
      <c r="L141" s="215">
        <f>VLOOKUP(CONCATENATE(AP140,AQ140,AR140,AS140),LookUp!$AG$2:$AH$17,2,FALSE)</f>
        <v>7</v>
      </c>
      <c r="M141" s="215" t="str">
        <f>VLOOKUP(CONCATENATE(AT140,AU140,AV140,AW140),LookUp!$AG$2:$AH$17,2,FALSE)</f>
        <v>A</v>
      </c>
      <c r="N141" s="215">
        <f>VLOOKUP(CONCATENATE(AX140,AY140,AZ140,BA140),LookUp!$AG$2:$AH$17,2,FALSE)</f>
        <v>9</v>
      </c>
      <c r="O141" s="215">
        <f>VLOOKUP(CONCATENATE(BB140,BC140,BD140,BE140),LookUp!$AG$2:$AH$17,2,FALSE)</f>
        <v>5</v>
      </c>
      <c r="P141" s="215" t="str">
        <f>VLOOKUP(CONCATENATE(BF140,BG140,BH140,BI140),LookUp!$AG$2:$AH$17,2,FALSE)</f>
        <v>D</v>
      </c>
      <c r="Q141" s="199">
        <f>VLOOKUP(CONCATENATE(BJ140,BK140,BL140,BM140),LookUp!$AG$2:$AH$17,2,FALSE)</f>
        <v>8</v>
      </c>
      <c r="R141" s="3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2"/>
      <c r="BB141" s="2"/>
      <c r="BC141" s="2"/>
      <c r="BD141" s="2"/>
      <c r="BE141" s="2"/>
      <c r="BF141" s="2"/>
      <c r="BG141" s="2"/>
      <c r="BH141" s="2"/>
      <c r="BI141" s="17"/>
      <c r="BJ141" s="17"/>
      <c r="BK141" s="17"/>
      <c r="BL141" s="17"/>
      <c r="BM141" s="17"/>
    </row>
    <row r="142" spans="1:6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</row>
  </sheetData>
  <mergeCells count="50">
    <mergeCell ref="AH56:AW59"/>
    <mergeCell ref="AH64:AW67"/>
    <mergeCell ref="AH72:AW75"/>
    <mergeCell ref="AH80:AW83"/>
    <mergeCell ref="AH88:AW91"/>
    <mergeCell ref="A135:A136"/>
    <mergeCell ref="AH128:AW131"/>
    <mergeCell ref="AH136:AW138"/>
    <mergeCell ref="A111:A112"/>
    <mergeCell ref="A119:A120"/>
    <mergeCell ref="A127:A128"/>
    <mergeCell ref="AH104:AW107"/>
    <mergeCell ref="AH112:AW115"/>
    <mergeCell ref="AH120:AW123"/>
    <mergeCell ref="A87:A88"/>
    <mergeCell ref="A95:A96"/>
    <mergeCell ref="A103:A104"/>
    <mergeCell ref="AH96:AW99"/>
    <mergeCell ref="A79:A80"/>
    <mergeCell ref="A55:A56"/>
    <mergeCell ref="A63:A64"/>
    <mergeCell ref="A71:A72"/>
    <mergeCell ref="A15:A16"/>
    <mergeCell ref="A47:A48"/>
    <mergeCell ref="AH48:AW51"/>
    <mergeCell ref="AH16:AW19"/>
    <mergeCell ref="AH9:AW11"/>
    <mergeCell ref="A39:A40"/>
    <mergeCell ref="AH24:AW27"/>
    <mergeCell ref="AH32:AW35"/>
    <mergeCell ref="AH40:AW43"/>
    <mergeCell ref="A23:A24"/>
    <mergeCell ref="A31:A32"/>
    <mergeCell ref="AX17:BM17"/>
    <mergeCell ref="AX9:BM9"/>
    <mergeCell ref="AX25:BM25"/>
    <mergeCell ref="AX33:BM33"/>
    <mergeCell ref="AX41:BM41"/>
    <mergeCell ref="AX49:BM49"/>
    <mergeCell ref="AX57:BM57"/>
    <mergeCell ref="AX65:BM65"/>
    <mergeCell ref="AX73:BM73"/>
    <mergeCell ref="AX81:BM81"/>
    <mergeCell ref="AX129:BM129"/>
    <mergeCell ref="AX137:BM137"/>
    <mergeCell ref="AX89:BM89"/>
    <mergeCell ref="AX97:BM97"/>
    <mergeCell ref="AX105:BM105"/>
    <mergeCell ref="AX113:BM113"/>
    <mergeCell ref="AX121:BM121"/>
  </mergeCells>
  <pageMargins left="0.7" right="0.7" top="0.75" bottom="0.75" header="0.3" footer="0.3"/>
  <pageSetup paperSize="9" orientation="portrait" r:id="rId1"/>
  <ignoredErrors>
    <ignoredError sqref="B10:I10 J10:AG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BN149"/>
  <sheetViews>
    <sheetView topLeftCell="C1" workbookViewId="0">
      <pane ySplit="1" topLeftCell="A2" activePane="bottomLeft" state="frozen"/>
      <selection pane="bottomLeft" activeCell="BF10" sqref="BF10"/>
    </sheetView>
  </sheetViews>
  <sheetFormatPr defaultRowHeight="15"/>
  <cols>
    <col min="1" max="1" width="27.85546875" bestFit="1" customWidth="1"/>
    <col min="2" max="65" width="2.85546875" customWidth="1"/>
  </cols>
  <sheetData>
    <row r="1" spans="1:66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6">
      <c r="A2" s="158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6">
      <c r="A3" s="158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9"/>
    </row>
    <row r="4" spans="1:66">
      <c r="A4" s="158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9"/>
    </row>
    <row r="5" spans="1:66" ht="16.5" thickBot="1">
      <c r="A5" s="160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6" ht="16.5" customHeight="1" thickBot="1">
      <c r="A6" s="152" t="s">
        <v>479</v>
      </c>
      <c r="B6" s="153">
        <f>'Enc1'!B141</f>
        <v>4</v>
      </c>
      <c r="C6" s="153">
        <f>'Enc1'!C141</f>
        <v>9</v>
      </c>
      <c r="D6" s="153">
        <f>'Enc1'!D141</f>
        <v>9</v>
      </c>
      <c r="E6" s="153">
        <f>'Enc1'!E141</f>
        <v>8</v>
      </c>
      <c r="F6" s="153" t="str">
        <f>'Enc1'!F141</f>
        <v>B</v>
      </c>
      <c r="G6" s="153">
        <f>'Enc1'!G141</f>
        <v>8</v>
      </c>
      <c r="H6" s="153">
        <f>'Enc1'!H141</f>
        <v>6</v>
      </c>
      <c r="I6" s="153" t="str">
        <f>'Enc1'!I141</f>
        <v>D</v>
      </c>
      <c r="J6" s="153">
        <f>'Enc1'!J141</f>
        <v>3</v>
      </c>
      <c r="K6" s="153">
        <f>'Enc1'!K141</f>
        <v>1</v>
      </c>
      <c r="L6" s="153">
        <f>'Enc1'!L141</f>
        <v>7</v>
      </c>
      <c r="M6" s="153" t="str">
        <f>'Enc1'!M141</f>
        <v>A</v>
      </c>
      <c r="N6" s="153">
        <f>'Enc1'!N141</f>
        <v>9</v>
      </c>
      <c r="O6" s="153">
        <f>'Enc1'!O141</f>
        <v>5</v>
      </c>
      <c r="P6" s="153" t="str">
        <f>'Enc1'!P141</f>
        <v>D</v>
      </c>
      <c r="Q6" s="153">
        <f>'Enc1'!Q141</f>
        <v>8</v>
      </c>
      <c r="R6" s="23"/>
      <c r="S6" s="78"/>
      <c r="T6" s="221"/>
      <c r="U6" s="221"/>
      <c r="V6" s="224"/>
      <c r="W6" s="221"/>
      <c r="X6" s="29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/>
    </row>
    <row r="7" spans="1:66" ht="16.5" customHeight="1" thickBot="1">
      <c r="A7" s="149" t="s">
        <v>480</v>
      </c>
      <c r="B7" s="126" t="str">
        <f>LEFT(VLOOKUP($B$6,LookUp!$S$2:$U$17,3,FALSE),1)</f>
        <v>0</v>
      </c>
      <c r="C7" s="127" t="str">
        <f>MID(VLOOKUP($B$6,LookUp!$S$2:$U$17,3,FALSE),2,1)</f>
        <v>1</v>
      </c>
      <c r="D7" s="127" t="str">
        <f>MID(VLOOKUP($B$6,LookUp!$S$2:$U$17,3,FALSE),3,1)</f>
        <v>0</v>
      </c>
      <c r="E7" s="127" t="str">
        <f>RIGHT(VLOOKUP($B$6,LookUp!$S$2:$U$17,3,FALSE),1)</f>
        <v>0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0</v>
      </c>
      <c r="I7" s="128" t="str">
        <f>RIGHT(VLOOKUP($C$6,LookUp!$S$2:$U$17,3,FALSE),1)</f>
        <v>1</v>
      </c>
      <c r="J7" s="127" t="str">
        <f>LEFT(VLOOKUP($D$6,LookUp!$S$2:$U$17,3,FALSE),1)</f>
        <v>1</v>
      </c>
      <c r="K7" s="127" t="str">
        <f>MID(VLOOKUP($D$6,LookUp!$S$2:$U$17,3,FALSE),2,1)</f>
        <v>0</v>
      </c>
      <c r="L7" s="127" t="str">
        <f>MID(VLOOKUP($D$6,LookUp!$S$2:$U$17,3,FALSE),3,1)</f>
        <v>0</v>
      </c>
      <c r="M7" s="127" t="str">
        <f>RIGHT(VLOOKUP($D$6,LookUp!$S$2:$U$17,3,FALSE),1)</f>
        <v>1</v>
      </c>
      <c r="N7" s="128" t="str">
        <f>LEFT(VLOOKUP($E$6,LookUp!$S$2:$U$17,3,FALSE),1)</f>
        <v>1</v>
      </c>
      <c r="O7" s="128" t="str">
        <f>MID(VLOOKUP($E$6,LookUp!$S$2:$U$17,3,FALSE),2,1)</f>
        <v>0</v>
      </c>
      <c r="P7" s="128" t="str">
        <f>MID(VLOOKUP($E$6,LookUp!$S$2:$U$17,3,FALSE),3,1)</f>
        <v>0</v>
      </c>
      <c r="Q7" s="128" t="str">
        <f>RIGHT(VLOOKUP($E$6,LookUp!$S$2:$U$17,3,FALSE),1)</f>
        <v>0</v>
      </c>
      <c r="R7" s="127" t="str">
        <f>LEFT(VLOOKUP($F$6,LookUp!$S$2:$U$17,3,FALSE),1)</f>
        <v>1</v>
      </c>
      <c r="S7" s="127" t="str">
        <f>MID(VLOOKUP($F$6,LookUp!$S$2:$U$17,3,FALSE),2,1)</f>
        <v>0</v>
      </c>
      <c r="T7" s="127" t="str">
        <f>MID(VLOOKUP($F$6,LookUp!$S$2:$U$17,3,FALSE),3,1)</f>
        <v>1</v>
      </c>
      <c r="U7" s="127" t="str">
        <f>RIGHT(VLOOKUP($F$6,LookUp!$S$2:$U$17,3,FALSE),1)</f>
        <v>1</v>
      </c>
      <c r="V7" s="128" t="str">
        <f>LEFT(VLOOKUP($G$6,LookUp!$S$2:$U$17,3,FALSE),1)</f>
        <v>1</v>
      </c>
      <c r="W7" s="128" t="str">
        <f>MID(VLOOKUP($G$6,LookUp!$S$2:$U$17,3,FALSE),2,1)</f>
        <v>0</v>
      </c>
      <c r="X7" s="128" t="str">
        <f>MID(VLOOKUP($G$6,LookUp!$S$2:$U$17,3,FALSE),3,1)</f>
        <v>0</v>
      </c>
      <c r="Y7" s="128" t="str">
        <f>RIGHT(VLOOKUP($G$6,LookUp!$S$2:$U$17,3,FALSE),1)</f>
        <v>0</v>
      </c>
      <c r="Z7" s="127" t="str">
        <f>LEFT(VLOOKUP($H$6,LookUp!$S$2:$U$17,3,FALSE),1)</f>
        <v>0</v>
      </c>
      <c r="AA7" s="127" t="str">
        <f>MID(VLOOKUP($H$6,LookUp!$S$2:$U$17,3,FALSE),2,1)</f>
        <v>1</v>
      </c>
      <c r="AB7" s="127" t="str">
        <f>MID(VLOOKUP($H$6,LookUp!$S$2:$U$17,3,FALSE),3,1)</f>
        <v>1</v>
      </c>
      <c r="AC7" s="127" t="str">
        <f>RIGHT(VLOOKUP($H$6,LookUp!$S$2:$U$17,3,FALSE),1)</f>
        <v>0</v>
      </c>
      <c r="AD7" s="128" t="str">
        <f>LEFT(VLOOKUP($I$6,LookUp!$S$2:$U$17,3,FALSE),1)</f>
        <v>1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1</v>
      </c>
      <c r="AH7" s="127" t="str">
        <f>LEFT(VLOOKUP($J$6,LookUp!$S$2:$U$17,3,FALSE),1)</f>
        <v>0</v>
      </c>
      <c r="AI7" s="127" t="str">
        <f>MID(VLOOKUP($J$6,LookUp!$S$2:$U$17,3,FALSE),2,1)</f>
        <v>0</v>
      </c>
      <c r="AJ7" s="127" t="str">
        <f>MID(VLOOKUP($J$6,LookUp!$S$2:$U$17,3,FALSE),3,1)</f>
        <v>1</v>
      </c>
      <c r="AK7" s="127" t="str">
        <f>RIGHT(VLOOKUP($J$6,LookUp!$S$2:$U$17,3,FALSE),1)</f>
        <v>1</v>
      </c>
      <c r="AL7" s="128" t="str">
        <f>LEFT(VLOOKUP($K$6,LookUp!$S$2:$U$17,3,FALSE),1)</f>
        <v>0</v>
      </c>
      <c r="AM7" s="128" t="str">
        <f>MID(VLOOKUP($K$6,LookUp!$S$2:$U$17,3,FALSE),2,1)</f>
        <v>0</v>
      </c>
      <c r="AN7" s="128" t="str">
        <f>MID(VLOOKUP($K$6,LookUp!$S$2:$U$17,3,FALSE),3,1)</f>
        <v>0</v>
      </c>
      <c r="AO7" s="128" t="str">
        <f>RIGHT(VLOOKUP($K$6,LookUp!$S$2:$U$17,3,FALSE),1)</f>
        <v>1</v>
      </c>
      <c r="AP7" s="127" t="str">
        <f>LEFT(VLOOKUP($L$6,LookUp!$S$2:$U$17,3,FALSE),1)</f>
        <v>0</v>
      </c>
      <c r="AQ7" s="127" t="str">
        <f>MID(VLOOKUP($L$6,LookUp!$S$2:$U$17,3,FALSE),2,1)</f>
        <v>1</v>
      </c>
      <c r="AR7" s="127" t="str">
        <f>MID(VLOOKUP($L$6,LookUp!$S$2:$U$17,3,FALSE),3,1)</f>
        <v>1</v>
      </c>
      <c r="AS7" s="127" t="str">
        <f>RIGHT(VLOOKUP($L$6,LookUp!$S$2:$U$17,3,FALSE),1)</f>
        <v>1</v>
      </c>
      <c r="AT7" s="128" t="str">
        <f>LEFT(VLOOKUP($M$6,LookUp!$S$2:$U$17,3,FALSE),1)</f>
        <v>1</v>
      </c>
      <c r="AU7" s="128" t="str">
        <f>MID(VLOOKUP($M$6,LookUp!$S$2:$U$17,3,FALSE),2,1)</f>
        <v>0</v>
      </c>
      <c r="AV7" s="128" t="str">
        <f>MID(VLOOKUP($M$6,LookUp!$S$2:$U$17,3,FALSE),3,1)</f>
        <v>1</v>
      </c>
      <c r="AW7" s="128" t="str">
        <f>RIGHT(VLOOKUP($M$6,LookUp!$S$2:$U$17,3,FALSE),1)</f>
        <v>0</v>
      </c>
      <c r="AX7" s="127" t="str">
        <f>LEFT(VLOOKUP($N$6,LookUp!$S$2:$U$17,3,FALSE),1)</f>
        <v>1</v>
      </c>
      <c r="AY7" s="127" t="str">
        <f>MID(VLOOKUP($N$6,LookUp!$S$2:$U$17,3,FALSE),2,1)</f>
        <v>0</v>
      </c>
      <c r="AZ7" s="127" t="str">
        <f>MID(VLOOKUP($N$6,LookUp!$S$2:$U$17,3,FALSE),3,1)</f>
        <v>0</v>
      </c>
      <c r="BA7" s="127" t="str">
        <f>RIGHT(VLOOKUP($N$6,LookUp!$S$2:$U$17,3,FALSE),1)</f>
        <v>1</v>
      </c>
      <c r="BB7" s="128" t="str">
        <f>LEFT(VLOOKUP($O$6,LookUp!$S$2:$U$17,3,FALSE),1)</f>
        <v>0</v>
      </c>
      <c r="BC7" s="128" t="str">
        <f>MID(VLOOKUP($O$6,LookUp!$S$2:$U$17,3,FALSE),2,1)</f>
        <v>1</v>
      </c>
      <c r="BD7" s="128" t="str">
        <f>MID(VLOOKUP($O$6,LookUp!$S$2:$U$17,3,FALSE),3,1)</f>
        <v>0</v>
      </c>
      <c r="BE7" s="128" t="str">
        <f>RIGHT(VLOOKUP($O$6,LookUp!$S$2:$U$17,3,FALSE),1)</f>
        <v>1</v>
      </c>
      <c r="BF7" s="127" t="str">
        <f>LEFT(VLOOKUP($P$6,LookUp!$S$2:$U$17,3,FALSE),1)</f>
        <v>1</v>
      </c>
      <c r="BG7" s="127" t="str">
        <f>MID(VLOOKUP($P$6,LookUp!$S$2:$U$17,3,FALSE),2,1)</f>
        <v>1</v>
      </c>
      <c r="BH7" s="127" t="str">
        <f>MID(VLOOKUP($P$6,LookUp!$S$2:$U$17,3,FALSE),3,1)</f>
        <v>0</v>
      </c>
      <c r="BI7" s="127" t="str">
        <f>RIGHT(VLOOKUP($P$6,LookUp!$S$2:$U$17,3,FALSE),1)</f>
        <v>1</v>
      </c>
      <c r="BJ7" s="128" t="str">
        <f>LEFT(VLOOKUP($Q$6,LookUp!$S$2:$U$17,3,FALSE),1)</f>
        <v>1</v>
      </c>
      <c r="BK7" s="128" t="str">
        <f>MID(VLOOKUP($Q$6,LookUp!$S$2:$U$17,3,FALSE),2,1)</f>
        <v>0</v>
      </c>
      <c r="BL7" s="128" t="str">
        <f>MID(VLOOKUP($Q$6,LookUp!$S$2:$U$17,3,FALSE),3,1)</f>
        <v>0</v>
      </c>
      <c r="BM7" s="129" t="str">
        <f>RIGHT(VLOOKUP($Q$6,LookUp!$S$2:$U$17,3,FALSE),1)</f>
        <v>0</v>
      </c>
    </row>
    <row r="8" spans="1:66" ht="15.75" thickBot="1">
      <c r="A8" s="149" t="s">
        <v>481</v>
      </c>
      <c r="B8" s="150" t="str">
        <f>HLOOKUP(B2,$B$1:$BM$82,7,FALSE)</f>
        <v>1</v>
      </c>
      <c r="C8" s="151" t="str">
        <f t="shared" ref="C8:BM8" si="0">HLOOKUP(C2,$B$1:$BM$82,7,FALSE)</f>
        <v>0</v>
      </c>
      <c r="D8" s="151" t="str">
        <f t="shared" si="0"/>
        <v>1</v>
      </c>
      <c r="E8" s="151" t="str">
        <f t="shared" si="0"/>
        <v>0</v>
      </c>
      <c r="F8" s="164" t="str">
        <f t="shared" si="0"/>
        <v>1</v>
      </c>
      <c r="G8" s="164" t="str">
        <f t="shared" si="0"/>
        <v>0</v>
      </c>
      <c r="H8" s="164" t="str">
        <f t="shared" si="0"/>
        <v>0</v>
      </c>
      <c r="I8" s="164" t="str">
        <f t="shared" si="0"/>
        <v>1</v>
      </c>
      <c r="J8" s="151" t="str">
        <f t="shared" si="0"/>
        <v>1</v>
      </c>
      <c r="K8" s="151" t="str">
        <f t="shared" si="0"/>
        <v>1</v>
      </c>
      <c r="L8" s="151" t="str">
        <f t="shared" si="0"/>
        <v>1</v>
      </c>
      <c r="M8" s="151" t="str">
        <f t="shared" si="0"/>
        <v>1</v>
      </c>
      <c r="N8" s="164" t="str">
        <f t="shared" si="0"/>
        <v>0</v>
      </c>
      <c r="O8" s="164" t="str">
        <f t="shared" si="0"/>
        <v>1</v>
      </c>
      <c r="P8" s="164" t="str">
        <f t="shared" si="0"/>
        <v>1</v>
      </c>
      <c r="Q8" s="164" t="str">
        <f t="shared" si="0"/>
        <v>0</v>
      </c>
      <c r="R8" s="151" t="str">
        <f t="shared" si="0"/>
        <v>0</v>
      </c>
      <c r="S8" s="151" t="str">
        <f t="shared" si="0"/>
        <v>1</v>
      </c>
      <c r="T8" s="151" t="str">
        <f t="shared" si="0"/>
        <v>0</v>
      </c>
      <c r="U8" s="151" t="str">
        <f t="shared" si="0"/>
        <v>0</v>
      </c>
      <c r="V8" s="164" t="str">
        <f t="shared" si="0"/>
        <v>1</v>
      </c>
      <c r="W8" s="164" t="str">
        <f t="shared" si="0"/>
        <v>0</v>
      </c>
      <c r="X8" s="164" t="str">
        <f t="shared" si="0"/>
        <v>0</v>
      </c>
      <c r="Y8" s="164" t="str">
        <f t="shared" si="0"/>
        <v>0</v>
      </c>
      <c r="Z8" s="151" t="str">
        <f t="shared" si="0"/>
        <v>0</v>
      </c>
      <c r="AA8" s="151" t="str">
        <f t="shared" si="0"/>
        <v>1</v>
      </c>
      <c r="AB8" s="151" t="str">
        <f t="shared" si="0"/>
        <v>0</v>
      </c>
      <c r="AC8" s="151" t="str">
        <f t="shared" si="0"/>
        <v>1</v>
      </c>
      <c r="AD8" s="164" t="str">
        <f t="shared" si="0"/>
        <v>1</v>
      </c>
      <c r="AE8" s="164" t="str">
        <f t="shared" si="0"/>
        <v>0</v>
      </c>
      <c r="AF8" s="164" t="str">
        <f t="shared" si="0"/>
        <v>0</v>
      </c>
      <c r="AG8" s="165" t="str">
        <f t="shared" si="0"/>
        <v>1</v>
      </c>
      <c r="AH8" s="162" t="str">
        <f t="shared" si="0"/>
        <v>1</v>
      </c>
      <c r="AI8" s="163" t="str">
        <f t="shared" si="0"/>
        <v>1</v>
      </c>
      <c r="AJ8" s="163" t="str">
        <f t="shared" si="0"/>
        <v>0</v>
      </c>
      <c r="AK8" s="163" t="str">
        <f t="shared" si="0"/>
        <v>0</v>
      </c>
      <c r="AL8" s="166" t="str">
        <f t="shared" si="0"/>
        <v>0</v>
      </c>
      <c r="AM8" s="166" t="str">
        <f t="shared" si="0"/>
        <v>1</v>
      </c>
      <c r="AN8" s="166" t="str">
        <f t="shared" si="0"/>
        <v>1</v>
      </c>
      <c r="AO8" s="166" t="str">
        <f t="shared" si="0"/>
        <v>0</v>
      </c>
      <c r="AP8" s="163" t="str">
        <f t="shared" si="0"/>
        <v>0</v>
      </c>
      <c r="AQ8" s="163" t="str">
        <f t="shared" si="0"/>
        <v>0</v>
      </c>
      <c r="AR8" s="163" t="str">
        <f t="shared" si="0"/>
        <v>1</v>
      </c>
      <c r="AS8" s="163" t="str">
        <f t="shared" si="0"/>
        <v>1</v>
      </c>
      <c r="AT8" s="166" t="str">
        <f t="shared" si="0"/>
        <v>1</v>
      </c>
      <c r="AU8" s="166" t="str">
        <f t="shared" si="0"/>
        <v>1</v>
      </c>
      <c r="AV8" s="166" t="str">
        <f t="shared" si="0"/>
        <v>0</v>
      </c>
      <c r="AW8" s="166" t="str">
        <f t="shared" si="0"/>
        <v>0</v>
      </c>
      <c r="AX8" s="163" t="str">
        <f t="shared" si="0"/>
        <v>1</v>
      </c>
      <c r="AY8" s="163" t="str">
        <f t="shared" si="0"/>
        <v>0</v>
      </c>
      <c r="AZ8" s="163" t="str">
        <f t="shared" si="0"/>
        <v>1</v>
      </c>
      <c r="BA8" s="163" t="str">
        <f t="shared" si="0"/>
        <v>0</v>
      </c>
      <c r="BB8" s="166" t="str">
        <f t="shared" si="0"/>
        <v>1</v>
      </c>
      <c r="BC8" s="166" t="str">
        <f t="shared" si="0"/>
        <v>1</v>
      </c>
      <c r="BD8" s="166" t="str">
        <f t="shared" si="0"/>
        <v>1</v>
      </c>
      <c r="BE8" s="166" t="str">
        <f t="shared" si="0"/>
        <v>1</v>
      </c>
      <c r="BF8" s="163" t="str">
        <f t="shared" si="0"/>
        <v>0</v>
      </c>
      <c r="BG8" s="163" t="str">
        <f t="shared" si="0"/>
        <v>0</v>
      </c>
      <c r="BH8" s="163" t="str">
        <f t="shared" si="0"/>
        <v>1</v>
      </c>
      <c r="BI8" s="163" t="str">
        <f t="shared" si="0"/>
        <v>0</v>
      </c>
      <c r="BJ8" s="166" t="str">
        <f t="shared" si="0"/>
        <v>0</v>
      </c>
      <c r="BK8" s="166" t="str">
        <f t="shared" si="0"/>
        <v>0</v>
      </c>
      <c r="BL8" s="166" t="str">
        <f t="shared" si="0"/>
        <v>0</v>
      </c>
      <c r="BM8" s="167" t="str">
        <f t="shared" si="0"/>
        <v>0</v>
      </c>
    </row>
    <row r="9" spans="1:66" ht="15.75" customHeight="1" thickBot="1">
      <c r="A9" s="183" t="s">
        <v>396</v>
      </c>
      <c r="B9" s="24" t="str">
        <f>B8</f>
        <v>1</v>
      </c>
      <c r="C9" s="24" t="str">
        <f>C8</f>
        <v>0</v>
      </c>
      <c r="D9" s="24" t="str">
        <f>D8</f>
        <v>1</v>
      </c>
      <c r="E9" s="24" t="str">
        <f t="shared" ref="E9:AG9" si="1">E8</f>
        <v>0</v>
      </c>
      <c r="F9" s="25" t="str">
        <f t="shared" si="1"/>
        <v>1</v>
      </c>
      <c r="G9" s="25" t="str">
        <f t="shared" si="1"/>
        <v>0</v>
      </c>
      <c r="H9" s="25" t="str">
        <f t="shared" si="1"/>
        <v>0</v>
      </c>
      <c r="I9" s="25" t="str">
        <f t="shared" si="1"/>
        <v>1</v>
      </c>
      <c r="J9" s="24" t="str">
        <f t="shared" si="1"/>
        <v>1</v>
      </c>
      <c r="K9" s="24" t="str">
        <f t="shared" si="1"/>
        <v>1</v>
      </c>
      <c r="L9" s="24" t="str">
        <f t="shared" si="1"/>
        <v>1</v>
      </c>
      <c r="M9" s="24" t="str">
        <f t="shared" si="1"/>
        <v>1</v>
      </c>
      <c r="N9" s="25" t="str">
        <f t="shared" si="1"/>
        <v>0</v>
      </c>
      <c r="O9" s="25" t="str">
        <f t="shared" si="1"/>
        <v>1</v>
      </c>
      <c r="P9" s="25" t="str">
        <f t="shared" si="1"/>
        <v>1</v>
      </c>
      <c r="Q9" s="25" t="str">
        <f t="shared" si="1"/>
        <v>0</v>
      </c>
      <c r="R9" s="24" t="str">
        <f t="shared" si="1"/>
        <v>0</v>
      </c>
      <c r="S9" s="24" t="str">
        <f t="shared" si="1"/>
        <v>1</v>
      </c>
      <c r="T9" s="24" t="str">
        <f t="shared" si="1"/>
        <v>0</v>
      </c>
      <c r="U9" s="24" t="str">
        <f t="shared" si="1"/>
        <v>0</v>
      </c>
      <c r="V9" s="25" t="str">
        <f t="shared" si="1"/>
        <v>1</v>
      </c>
      <c r="W9" s="25" t="str">
        <f t="shared" si="1"/>
        <v>0</v>
      </c>
      <c r="X9" s="25" t="str">
        <f t="shared" si="1"/>
        <v>0</v>
      </c>
      <c r="Y9" s="25" t="str">
        <f t="shared" si="1"/>
        <v>0</v>
      </c>
      <c r="Z9" s="24" t="str">
        <f t="shared" si="1"/>
        <v>0</v>
      </c>
      <c r="AA9" s="24" t="str">
        <f t="shared" si="1"/>
        <v>1</v>
      </c>
      <c r="AB9" s="24" t="str">
        <f t="shared" si="1"/>
        <v>0</v>
      </c>
      <c r="AC9" s="24" t="str">
        <f t="shared" si="1"/>
        <v>1</v>
      </c>
      <c r="AD9" s="25" t="str">
        <f t="shared" si="1"/>
        <v>1</v>
      </c>
      <c r="AE9" s="25" t="str">
        <f t="shared" si="1"/>
        <v>0</v>
      </c>
      <c r="AF9" s="25" t="str">
        <f t="shared" si="1"/>
        <v>0</v>
      </c>
      <c r="AG9" s="26" t="str">
        <f t="shared" si="1"/>
        <v>1</v>
      </c>
      <c r="AH9" s="421" t="s">
        <v>534</v>
      </c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3"/>
      <c r="AX9" s="409" t="s">
        <v>569</v>
      </c>
      <c r="AY9" s="410"/>
      <c r="AZ9" s="410"/>
      <c r="BA9" s="410"/>
      <c r="BB9" s="410"/>
      <c r="BC9" s="410"/>
      <c r="BD9" s="410"/>
      <c r="BE9" s="410"/>
      <c r="BF9" s="410"/>
      <c r="BG9" s="410"/>
      <c r="BH9" s="410"/>
      <c r="BI9" s="410"/>
      <c r="BJ9" s="410"/>
      <c r="BK9" s="410"/>
      <c r="BL9" s="410"/>
      <c r="BM9" s="411"/>
      <c r="BN9" s="2"/>
    </row>
    <row r="10" spans="1:66" ht="18.75" thickBot="1">
      <c r="A10" s="39" t="s">
        <v>397</v>
      </c>
      <c r="B10" s="40" t="str">
        <f>AH8</f>
        <v>1</v>
      </c>
      <c r="C10" s="40" t="str">
        <f t="shared" ref="C10:AG10" si="2">AI8</f>
        <v>1</v>
      </c>
      <c r="D10" s="40" t="str">
        <f t="shared" si="2"/>
        <v>0</v>
      </c>
      <c r="E10" s="40" t="str">
        <f t="shared" si="2"/>
        <v>0</v>
      </c>
      <c r="F10" s="41" t="str">
        <f t="shared" si="2"/>
        <v>0</v>
      </c>
      <c r="G10" s="41" t="str">
        <f t="shared" si="2"/>
        <v>1</v>
      </c>
      <c r="H10" s="41" t="str">
        <f t="shared" si="2"/>
        <v>1</v>
      </c>
      <c r="I10" s="41" t="str">
        <f t="shared" si="2"/>
        <v>0</v>
      </c>
      <c r="J10" s="40" t="str">
        <f t="shared" si="2"/>
        <v>0</v>
      </c>
      <c r="K10" s="40" t="str">
        <f t="shared" si="2"/>
        <v>0</v>
      </c>
      <c r="L10" s="40" t="str">
        <f t="shared" si="2"/>
        <v>1</v>
      </c>
      <c r="M10" s="40" t="str">
        <f t="shared" si="2"/>
        <v>1</v>
      </c>
      <c r="N10" s="41" t="str">
        <f t="shared" si="2"/>
        <v>1</v>
      </c>
      <c r="O10" s="41" t="str">
        <f t="shared" si="2"/>
        <v>1</v>
      </c>
      <c r="P10" s="41" t="str">
        <f t="shared" si="2"/>
        <v>0</v>
      </c>
      <c r="Q10" s="41" t="str">
        <f t="shared" si="2"/>
        <v>0</v>
      </c>
      <c r="R10" s="40" t="str">
        <f t="shared" si="2"/>
        <v>1</v>
      </c>
      <c r="S10" s="40" t="str">
        <f t="shared" si="2"/>
        <v>0</v>
      </c>
      <c r="T10" s="40" t="str">
        <f t="shared" si="2"/>
        <v>1</v>
      </c>
      <c r="U10" s="40" t="str">
        <f t="shared" si="2"/>
        <v>0</v>
      </c>
      <c r="V10" s="41" t="str">
        <f t="shared" si="2"/>
        <v>1</v>
      </c>
      <c r="W10" s="41" t="str">
        <f t="shared" si="2"/>
        <v>1</v>
      </c>
      <c r="X10" s="41" t="str">
        <f t="shared" si="2"/>
        <v>1</v>
      </c>
      <c r="Y10" s="41" t="str">
        <f t="shared" si="2"/>
        <v>1</v>
      </c>
      <c r="Z10" s="40" t="str">
        <f t="shared" si="2"/>
        <v>0</v>
      </c>
      <c r="AA10" s="40" t="str">
        <f t="shared" si="2"/>
        <v>0</v>
      </c>
      <c r="AB10" s="40" t="str">
        <f t="shared" si="2"/>
        <v>1</v>
      </c>
      <c r="AC10" s="40" t="str">
        <f t="shared" si="2"/>
        <v>0</v>
      </c>
      <c r="AD10" s="41" t="str">
        <f t="shared" si="2"/>
        <v>0</v>
      </c>
      <c r="AE10" s="41" t="str">
        <f t="shared" si="2"/>
        <v>0</v>
      </c>
      <c r="AF10" s="41" t="str">
        <f t="shared" si="2"/>
        <v>0</v>
      </c>
      <c r="AG10" s="42" t="str">
        <f t="shared" si="2"/>
        <v>0</v>
      </c>
      <c r="AH10" s="424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6"/>
      <c r="AX10" s="247" t="str">
        <f>VLOOKUP(CONCATENATE(B10,C10,D10,E10),LookUp!$AG$2:$AH$17,2,FALSE)</f>
        <v>C</v>
      </c>
      <c r="AY10" s="248">
        <f>VLOOKUP(CONCATENATE(F10,G10,H10,I10),LookUp!$AG$2:$AH$17,2,FALSE)</f>
        <v>6</v>
      </c>
      <c r="AZ10" s="248">
        <f>VLOOKUP(CONCATENATE(J10,K10,L10,M10),LookUp!$AG$2:$AH$17,2,FALSE)</f>
        <v>3</v>
      </c>
      <c r="BA10" s="248" t="str">
        <f>VLOOKUP(CONCATENATE(N10,O10,P10,Q10),LookUp!$AG$2:$AH$17,2,FALSE)</f>
        <v>C</v>
      </c>
      <c r="BB10" s="248" t="str">
        <f>VLOOKUP(CONCATENATE(R10,S10,T10,U10),LookUp!$AG$2:$AH$17,2,FALSE)</f>
        <v>A</v>
      </c>
      <c r="BC10" s="248" t="str">
        <f>VLOOKUP(CONCATENATE(V10,W10,X10,Y10),LookUp!$AG$2:$AH$17,2,FALSE)</f>
        <v>F</v>
      </c>
      <c r="BD10" s="248">
        <f>VLOOKUP(CONCATENATE(Z10,AA10,AB10,AC10),LookUp!$AG$2:$AH$17,2,FALSE)</f>
        <v>2</v>
      </c>
      <c r="BE10" s="248">
        <f>VLOOKUP(CONCATENATE(AD10,AE10,AF10,AG10),LookUp!$AG$2:$AH$17,2,FALSE)</f>
        <v>0</v>
      </c>
      <c r="BF10" s="248" t="str">
        <f>VLOOKUP(CONCATENATE(B9,C9,D9,E9),LookUp!$AG$2:$AH$17,2,FALSE)</f>
        <v>A</v>
      </c>
      <c r="BG10" s="248">
        <f>VLOOKUP(CONCATENATE(F9,G9,H9,I9),LookUp!$AG$2:$AH$17,2,FALSE)</f>
        <v>9</v>
      </c>
      <c r="BH10" s="248" t="str">
        <f>VLOOKUP(CONCATENATE(J9,K9,L9,M9),LookUp!$AG$2:$AH$17,2,FALSE)</f>
        <v>F</v>
      </c>
      <c r="BI10" s="248">
        <f>VLOOKUP(CONCATENATE(N9,O9,P9,Q9),LookUp!$AG$2:$AH$17,2,FALSE)</f>
        <v>6</v>
      </c>
      <c r="BJ10" s="248">
        <f>VLOOKUP(CONCATENATE(R9,S9,T9,U9),LookUp!$AG$2:$AH$17,2,FALSE)</f>
        <v>4</v>
      </c>
      <c r="BK10" s="248">
        <f>VLOOKUP(CONCATENATE(V9,W9,X9,Y9),LookUp!$AG$2:$AH$17,2,FALSE)</f>
        <v>8</v>
      </c>
      <c r="BL10" s="248">
        <f>VLOOKUP(CONCATENATE(Z9,AA9,AB9,AC9),LookUp!$AG$2:$AH$17,2,FALSE)</f>
        <v>5</v>
      </c>
      <c r="BM10" s="249">
        <f>VLOOKUP(CONCATENATE(AD9,AE9,AF9,AG9),LookUp!$AG$2:$AH$17,2,FALSE)</f>
        <v>9</v>
      </c>
    </row>
    <row r="11" spans="1:66" ht="20.25" thickBot="1">
      <c r="A11" s="46" t="s">
        <v>398</v>
      </c>
      <c r="B11" s="41" t="str">
        <f>B10</f>
        <v>1</v>
      </c>
      <c r="C11" s="41" t="str">
        <f t="shared" ref="C11:AG11" si="3">C10</f>
        <v>1</v>
      </c>
      <c r="D11" s="41" t="str">
        <f t="shared" si="3"/>
        <v>0</v>
      </c>
      <c r="E11" s="41" t="str">
        <f t="shared" si="3"/>
        <v>0</v>
      </c>
      <c r="F11" s="40" t="str">
        <f t="shared" si="3"/>
        <v>0</v>
      </c>
      <c r="G11" s="40" t="str">
        <f t="shared" si="3"/>
        <v>1</v>
      </c>
      <c r="H11" s="40" t="str">
        <f t="shared" si="3"/>
        <v>1</v>
      </c>
      <c r="I11" s="40" t="str">
        <f t="shared" si="3"/>
        <v>0</v>
      </c>
      <c r="J11" s="41" t="str">
        <f t="shared" si="3"/>
        <v>0</v>
      </c>
      <c r="K11" s="41" t="str">
        <f t="shared" si="3"/>
        <v>0</v>
      </c>
      <c r="L11" s="41" t="str">
        <f t="shared" si="3"/>
        <v>1</v>
      </c>
      <c r="M11" s="41" t="str">
        <f t="shared" si="3"/>
        <v>1</v>
      </c>
      <c r="N11" s="40" t="str">
        <f t="shared" si="3"/>
        <v>1</v>
      </c>
      <c r="O11" s="40" t="str">
        <f t="shared" si="3"/>
        <v>1</v>
      </c>
      <c r="P11" s="40" t="str">
        <f t="shared" si="3"/>
        <v>0</v>
      </c>
      <c r="Q11" s="40" t="str">
        <f t="shared" si="3"/>
        <v>0</v>
      </c>
      <c r="R11" s="41" t="str">
        <f t="shared" si="3"/>
        <v>1</v>
      </c>
      <c r="S11" s="41" t="str">
        <f t="shared" si="3"/>
        <v>0</v>
      </c>
      <c r="T11" s="41" t="str">
        <f t="shared" si="3"/>
        <v>1</v>
      </c>
      <c r="U11" s="41" t="str">
        <f t="shared" si="3"/>
        <v>0</v>
      </c>
      <c r="V11" s="40" t="str">
        <f t="shared" si="3"/>
        <v>1</v>
      </c>
      <c r="W11" s="40" t="str">
        <f t="shared" si="3"/>
        <v>1</v>
      </c>
      <c r="X11" s="40" t="str">
        <f t="shared" si="3"/>
        <v>1</v>
      </c>
      <c r="Y11" s="40" t="str">
        <f t="shared" si="3"/>
        <v>1</v>
      </c>
      <c r="Z11" s="41" t="str">
        <f t="shared" si="3"/>
        <v>0</v>
      </c>
      <c r="AA11" s="41" t="str">
        <f t="shared" si="3"/>
        <v>0</v>
      </c>
      <c r="AB11" s="41" t="str">
        <f t="shared" si="3"/>
        <v>1</v>
      </c>
      <c r="AC11" s="42" t="str">
        <f t="shared" si="3"/>
        <v>0</v>
      </c>
      <c r="AD11" s="3" t="str">
        <f t="shared" si="3"/>
        <v>0</v>
      </c>
      <c r="AE11" s="3" t="str">
        <f t="shared" si="3"/>
        <v>0</v>
      </c>
      <c r="AF11" s="3" t="str">
        <f t="shared" si="3"/>
        <v>0</v>
      </c>
      <c r="AG11" s="47" t="str">
        <f t="shared" si="3"/>
        <v>0</v>
      </c>
      <c r="AH11" s="427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9"/>
      <c r="AX11" s="2"/>
      <c r="AY11" s="2"/>
      <c r="AZ11" s="2"/>
      <c r="BA11" s="193"/>
      <c r="BB11" s="193"/>
      <c r="BC11" s="193"/>
      <c r="BD11" s="193"/>
      <c r="BE11" s="193"/>
      <c r="BF11" s="193"/>
      <c r="BG11" s="193"/>
      <c r="BH11" s="193"/>
    </row>
    <row r="12" spans="1:66" ht="18">
      <c r="A12" s="61" t="s">
        <v>399</v>
      </c>
      <c r="B12" s="64" t="str">
        <f>HLOOKUP(B$3,$B$1:$AW$10,10,FALSE)</f>
        <v>0</v>
      </c>
      <c r="C12" s="65" t="str">
        <f t="shared" ref="C12:AW12" si="4">HLOOKUP(C$3,$B$1:$AW$10,10,FALSE)</f>
        <v>1</v>
      </c>
      <c r="D12" s="65" t="str">
        <f t="shared" si="4"/>
        <v>1</v>
      </c>
      <c r="E12" s="65" t="str">
        <f t="shared" si="4"/>
        <v>0</v>
      </c>
      <c r="F12" s="65" t="str">
        <f t="shared" si="4"/>
        <v>0</v>
      </c>
      <c r="G12" s="65" t="str">
        <f t="shared" si="4"/>
        <v>0</v>
      </c>
      <c r="H12" s="66" t="str">
        <f t="shared" si="4"/>
        <v>0</v>
      </c>
      <c r="I12" s="66" t="str">
        <f t="shared" si="4"/>
        <v>0</v>
      </c>
      <c r="J12" s="66" t="str">
        <f t="shared" si="4"/>
        <v>1</v>
      </c>
      <c r="K12" s="66" t="str">
        <f t="shared" si="4"/>
        <v>1</v>
      </c>
      <c r="L12" s="66" t="str">
        <f t="shared" si="4"/>
        <v>0</v>
      </c>
      <c r="M12" s="66" t="str">
        <f t="shared" si="4"/>
        <v>0</v>
      </c>
      <c r="N12" s="65" t="str">
        <f t="shared" si="4"/>
        <v>0</v>
      </c>
      <c r="O12" s="65" t="str">
        <f t="shared" si="4"/>
        <v>0</v>
      </c>
      <c r="P12" s="65" t="str">
        <f t="shared" si="4"/>
        <v>0</v>
      </c>
      <c r="Q12" s="65" t="str">
        <f t="shared" si="4"/>
        <v>1</v>
      </c>
      <c r="R12" s="65" t="str">
        <f t="shared" si="4"/>
        <v>1</v>
      </c>
      <c r="S12" s="65" t="str">
        <f t="shared" si="4"/>
        <v>1</v>
      </c>
      <c r="T12" s="66" t="str">
        <f t="shared" si="4"/>
        <v>1</v>
      </c>
      <c r="U12" s="66" t="str">
        <f t="shared" si="4"/>
        <v>1</v>
      </c>
      <c r="V12" s="66" t="str">
        <f t="shared" si="4"/>
        <v>1</v>
      </c>
      <c r="W12" s="66" t="str">
        <f t="shared" si="4"/>
        <v>0</v>
      </c>
      <c r="X12" s="66" t="str">
        <f t="shared" si="4"/>
        <v>0</v>
      </c>
      <c r="Y12" s="66" t="str">
        <f t="shared" si="4"/>
        <v>1</v>
      </c>
      <c r="Z12" s="65" t="str">
        <f t="shared" si="4"/>
        <v>0</v>
      </c>
      <c r="AA12" s="65" t="str">
        <f t="shared" si="4"/>
        <v>1</v>
      </c>
      <c r="AB12" s="65" t="str">
        <f t="shared" si="4"/>
        <v>0</v>
      </c>
      <c r="AC12" s="65" t="str">
        <f t="shared" si="4"/>
        <v>1</v>
      </c>
      <c r="AD12" s="65" t="str">
        <f t="shared" si="4"/>
        <v>0</v>
      </c>
      <c r="AE12" s="65" t="str">
        <f t="shared" si="4"/>
        <v>1</v>
      </c>
      <c r="AF12" s="66" t="str">
        <f t="shared" si="4"/>
        <v>0</v>
      </c>
      <c r="AG12" s="66" t="str">
        <f t="shared" si="4"/>
        <v>1</v>
      </c>
      <c r="AH12" s="66" t="str">
        <f t="shared" si="4"/>
        <v>1</v>
      </c>
      <c r="AI12" s="66" t="str">
        <f t="shared" si="4"/>
        <v>1</v>
      </c>
      <c r="AJ12" s="66" t="str">
        <f t="shared" si="4"/>
        <v>1</v>
      </c>
      <c r="AK12" s="66" t="str">
        <f t="shared" si="4"/>
        <v>0</v>
      </c>
      <c r="AL12" s="65" t="str">
        <f t="shared" si="4"/>
        <v>1</v>
      </c>
      <c r="AM12" s="65" t="str">
        <f t="shared" si="4"/>
        <v>0</v>
      </c>
      <c r="AN12" s="65" t="str">
        <f t="shared" si="4"/>
        <v>0</v>
      </c>
      <c r="AO12" s="65" t="str">
        <f t="shared" si="4"/>
        <v>1</v>
      </c>
      <c r="AP12" s="65" t="str">
        <f t="shared" si="4"/>
        <v>0</v>
      </c>
      <c r="AQ12" s="65" t="str">
        <f t="shared" si="4"/>
        <v>0</v>
      </c>
      <c r="AR12" s="66" t="str">
        <f t="shared" si="4"/>
        <v>0</v>
      </c>
      <c r="AS12" s="66" t="str">
        <f t="shared" si="4"/>
        <v>0</v>
      </c>
      <c r="AT12" s="66" t="str">
        <f t="shared" si="4"/>
        <v>0</v>
      </c>
      <c r="AU12" s="66" t="str">
        <f t="shared" si="4"/>
        <v>0</v>
      </c>
      <c r="AV12" s="66" t="str">
        <f t="shared" si="4"/>
        <v>0</v>
      </c>
      <c r="AW12" s="67" t="str">
        <f t="shared" si="4"/>
        <v>1</v>
      </c>
      <c r="AX12" s="2"/>
      <c r="AY12" s="2"/>
      <c r="AZ12" s="2"/>
      <c r="BA12" s="225"/>
      <c r="BB12" s="225"/>
      <c r="BC12" s="225"/>
      <c r="BD12" s="225"/>
      <c r="BE12" s="225"/>
      <c r="BF12" s="225"/>
      <c r="BG12" s="225"/>
      <c r="BH12" s="225"/>
    </row>
    <row r="13" spans="1:66" ht="18">
      <c r="A13" s="62" t="s">
        <v>478</v>
      </c>
      <c r="B13" s="68" t="str">
        <f>'Key2'!B90</f>
        <v>1</v>
      </c>
      <c r="C13" s="69" t="str">
        <f>'Key2'!C90</f>
        <v>1</v>
      </c>
      <c r="D13" s="69" t="str">
        <f>'Key2'!D90</f>
        <v>0</v>
      </c>
      <c r="E13" s="69" t="str">
        <f>'Key2'!E90</f>
        <v>0</v>
      </c>
      <c r="F13" s="69" t="str">
        <f>'Key2'!F90</f>
        <v>0</v>
      </c>
      <c r="G13" s="69" t="str">
        <f>'Key2'!G90</f>
        <v>0</v>
      </c>
      <c r="H13" s="70" t="str">
        <f>'Key2'!H90</f>
        <v>0</v>
      </c>
      <c r="I13" s="70" t="str">
        <f>'Key2'!I90</f>
        <v>0</v>
      </c>
      <c r="J13" s="70" t="str">
        <f>'Key2'!J90</f>
        <v>1</v>
      </c>
      <c r="K13" s="70" t="str">
        <f>'Key2'!K90</f>
        <v>0</v>
      </c>
      <c r="L13" s="70" t="str">
        <f>'Key2'!L90</f>
        <v>0</v>
      </c>
      <c r="M13" s="70" t="str">
        <f>'Key2'!M90</f>
        <v>0</v>
      </c>
      <c r="N13" s="69" t="str">
        <f>'Key2'!N90</f>
        <v>0</v>
      </c>
      <c r="O13" s="69" t="str">
        <f>'Key2'!O90</f>
        <v>1</v>
      </c>
      <c r="P13" s="69" t="str">
        <f>'Key2'!P90</f>
        <v>1</v>
      </c>
      <c r="Q13" s="69" t="str">
        <f>'Key2'!Q90</f>
        <v>0</v>
      </c>
      <c r="R13" s="69" t="str">
        <f>'Key2'!R90</f>
        <v>1</v>
      </c>
      <c r="S13" s="69" t="str">
        <f>'Key2'!S90</f>
        <v>0</v>
      </c>
      <c r="T13" s="70" t="str">
        <f>'Key2'!T90</f>
        <v>1</v>
      </c>
      <c r="U13" s="70" t="str">
        <f>'Key2'!U90</f>
        <v>0</v>
      </c>
      <c r="V13" s="70" t="str">
        <f>'Key2'!V90</f>
        <v>0</v>
      </c>
      <c r="W13" s="70" t="str">
        <f>'Key2'!W90</f>
        <v>0</v>
      </c>
      <c r="X13" s="70" t="str">
        <f>'Key2'!X90</f>
        <v>1</v>
      </c>
      <c r="Y13" s="70" t="str">
        <f>'Key2'!Y90</f>
        <v>0</v>
      </c>
      <c r="Z13" s="69" t="str">
        <f>'Key2'!Z90</f>
        <v>1</v>
      </c>
      <c r="AA13" s="69" t="str">
        <f>'Key2'!AA90</f>
        <v>1</v>
      </c>
      <c r="AB13" s="69" t="str">
        <f>'Key2'!AB90</f>
        <v>0</v>
      </c>
      <c r="AC13" s="69" t="str">
        <f>'Key2'!AC90</f>
        <v>0</v>
      </c>
      <c r="AD13" s="69" t="str">
        <f>'Key2'!AD90</f>
        <v>0</v>
      </c>
      <c r="AE13" s="69" t="str">
        <f>'Key2'!AE90</f>
        <v>0</v>
      </c>
      <c r="AF13" s="70" t="str">
        <f>'Key2'!AF90</f>
        <v>0</v>
      </c>
      <c r="AG13" s="70" t="str">
        <f>'Key2'!AG90</f>
        <v>1</v>
      </c>
      <c r="AH13" s="70" t="str">
        <f>'Key2'!AH90</f>
        <v>0</v>
      </c>
      <c r="AI13" s="70" t="str">
        <f>'Key2'!AI90</f>
        <v>0</v>
      </c>
      <c r="AJ13" s="70" t="str">
        <f>'Key2'!AJ90</f>
        <v>0</v>
      </c>
      <c r="AK13" s="70" t="str">
        <f>'Key2'!AK90</f>
        <v>1</v>
      </c>
      <c r="AL13" s="69" t="str">
        <f>'Key2'!AL90</f>
        <v>0</v>
      </c>
      <c r="AM13" s="69" t="str">
        <f>'Key2'!AM90</f>
        <v>1</v>
      </c>
      <c r="AN13" s="69" t="str">
        <f>'Key2'!AN90</f>
        <v>0</v>
      </c>
      <c r="AO13" s="69" t="str">
        <f>'Key2'!AO90</f>
        <v>0</v>
      </c>
      <c r="AP13" s="69" t="str">
        <f>'Key2'!AP90</f>
        <v>0</v>
      </c>
      <c r="AQ13" s="69" t="str">
        <f>'Key2'!AQ90</f>
        <v>0</v>
      </c>
      <c r="AR13" s="70" t="str">
        <f>'Key2'!AR90</f>
        <v>0</v>
      </c>
      <c r="AS13" s="70" t="str">
        <f>'Key2'!AS90</f>
        <v>1</v>
      </c>
      <c r="AT13" s="70" t="str">
        <f>'Key2'!AT90</f>
        <v>1</v>
      </c>
      <c r="AU13" s="70" t="str">
        <f>'Key2'!AU90</f>
        <v>0</v>
      </c>
      <c r="AV13" s="70" t="str">
        <f>'Key2'!AV90</f>
        <v>0</v>
      </c>
      <c r="AW13" s="71" t="str">
        <f>'Key2'!AW90</f>
        <v>1</v>
      </c>
      <c r="AX13" s="2"/>
      <c r="AY13" s="2"/>
      <c r="AZ13" s="2"/>
      <c r="BA13" s="225"/>
      <c r="BB13" s="225"/>
      <c r="BC13" s="225"/>
      <c r="BD13" s="225"/>
      <c r="BE13" s="225"/>
      <c r="BF13" s="225"/>
      <c r="BG13" s="225"/>
      <c r="BH13" s="225"/>
    </row>
    <row r="14" spans="1:66" ht="18">
      <c r="A14" s="62" t="s">
        <v>400</v>
      </c>
      <c r="B14" s="168">
        <f>IF(B12+B13=1,1,0)</f>
        <v>1</v>
      </c>
      <c r="C14" s="133">
        <f t="shared" ref="C14:AW14" si="5">IF(C12+C13=1,1,0)</f>
        <v>0</v>
      </c>
      <c r="D14" s="133">
        <f t="shared" si="5"/>
        <v>1</v>
      </c>
      <c r="E14" s="133">
        <f t="shared" si="5"/>
        <v>0</v>
      </c>
      <c r="F14" s="133">
        <f t="shared" si="5"/>
        <v>0</v>
      </c>
      <c r="G14" s="133">
        <f t="shared" si="5"/>
        <v>0</v>
      </c>
      <c r="H14" s="169">
        <f t="shared" si="5"/>
        <v>0</v>
      </c>
      <c r="I14" s="169">
        <f t="shared" si="5"/>
        <v>0</v>
      </c>
      <c r="J14" s="169">
        <f t="shared" si="5"/>
        <v>0</v>
      </c>
      <c r="K14" s="169">
        <f t="shared" si="5"/>
        <v>1</v>
      </c>
      <c r="L14" s="169">
        <f t="shared" si="5"/>
        <v>0</v>
      </c>
      <c r="M14" s="169">
        <f t="shared" si="5"/>
        <v>0</v>
      </c>
      <c r="N14" s="133">
        <f t="shared" si="5"/>
        <v>0</v>
      </c>
      <c r="O14" s="133">
        <f t="shared" si="5"/>
        <v>1</v>
      </c>
      <c r="P14" s="133">
        <f t="shared" si="5"/>
        <v>1</v>
      </c>
      <c r="Q14" s="133">
        <f t="shared" si="5"/>
        <v>1</v>
      </c>
      <c r="R14" s="133">
        <f t="shared" si="5"/>
        <v>0</v>
      </c>
      <c r="S14" s="133">
        <f t="shared" si="5"/>
        <v>1</v>
      </c>
      <c r="T14" s="169">
        <f t="shared" si="5"/>
        <v>0</v>
      </c>
      <c r="U14" s="169">
        <f t="shared" si="5"/>
        <v>1</v>
      </c>
      <c r="V14" s="169">
        <f t="shared" si="5"/>
        <v>1</v>
      </c>
      <c r="W14" s="169">
        <f t="shared" si="5"/>
        <v>0</v>
      </c>
      <c r="X14" s="169">
        <f t="shared" si="5"/>
        <v>1</v>
      </c>
      <c r="Y14" s="169">
        <f t="shared" si="5"/>
        <v>1</v>
      </c>
      <c r="Z14" s="133">
        <f t="shared" si="5"/>
        <v>1</v>
      </c>
      <c r="AA14" s="133">
        <f t="shared" si="5"/>
        <v>0</v>
      </c>
      <c r="AB14" s="133">
        <f t="shared" si="5"/>
        <v>0</v>
      </c>
      <c r="AC14" s="133">
        <f t="shared" si="5"/>
        <v>1</v>
      </c>
      <c r="AD14" s="133">
        <f t="shared" si="5"/>
        <v>0</v>
      </c>
      <c r="AE14" s="133">
        <f t="shared" si="5"/>
        <v>1</v>
      </c>
      <c r="AF14" s="169">
        <f t="shared" si="5"/>
        <v>0</v>
      </c>
      <c r="AG14" s="169">
        <f t="shared" si="5"/>
        <v>0</v>
      </c>
      <c r="AH14" s="169">
        <f t="shared" si="5"/>
        <v>1</v>
      </c>
      <c r="AI14" s="169">
        <f t="shared" si="5"/>
        <v>1</v>
      </c>
      <c r="AJ14" s="169">
        <f t="shared" si="5"/>
        <v>1</v>
      </c>
      <c r="AK14" s="169">
        <f t="shared" si="5"/>
        <v>1</v>
      </c>
      <c r="AL14" s="133">
        <f t="shared" si="5"/>
        <v>1</v>
      </c>
      <c r="AM14" s="133">
        <f t="shared" si="5"/>
        <v>1</v>
      </c>
      <c r="AN14" s="133">
        <f t="shared" si="5"/>
        <v>0</v>
      </c>
      <c r="AO14" s="133">
        <f t="shared" si="5"/>
        <v>1</v>
      </c>
      <c r="AP14" s="133">
        <f t="shared" si="5"/>
        <v>0</v>
      </c>
      <c r="AQ14" s="133">
        <f t="shared" si="5"/>
        <v>0</v>
      </c>
      <c r="AR14" s="169">
        <f t="shared" si="5"/>
        <v>0</v>
      </c>
      <c r="AS14" s="169">
        <f t="shared" si="5"/>
        <v>1</v>
      </c>
      <c r="AT14" s="169">
        <f t="shared" si="5"/>
        <v>1</v>
      </c>
      <c r="AU14" s="169">
        <f t="shared" si="5"/>
        <v>0</v>
      </c>
      <c r="AV14" s="169">
        <f t="shared" si="5"/>
        <v>0</v>
      </c>
      <c r="AW14" s="176">
        <f t="shared" si="5"/>
        <v>0</v>
      </c>
      <c r="AX14" s="2"/>
      <c r="AY14" s="2"/>
      <c r="AZ14" s="2"/>
      <c r="BA14" s="225"/>
      <c r="BB14" s="225"/>
      <c r="BC14" s="225"/>
      <c r="BD14" s="225"/>
      <c r="BE14" s="225"/>
      <c r="BF14" s="225"/>
      <c r="BG14" s="225"/>
      <c r="BH14" s="225"/>
    </row>
    <row r="15" spans="1:66" ht="16.5" customHeight="1" thickBot="1">
      <c r="A15" s="441" t="s">
        <v>367</v>
      </c>
      <c r="B15" s="130" t="s">
        <v>16</v>
      </c>
      <c r="C15" s="131" t="str">
        <f>LEFT(VLOOKUP(G15,LookUp!$T$2:$U$17,2,FALSE),1)</f>
        <v>1</v>
      </c>
      <c r="D15" s="131" t="str">
        <f>MID(VLOOKUP(G15,LookUp!$T$2:$U$17,2,FALSE),2,1)</f>
        <v>1</v>
      </c>
      <c r="E15" s="131" t="str">
        <f>MID(VLOOKUP(G15,LookUp!$T$2:$U$17,2,FALSE),3,1)</f>
        <v>0</v>
      </c>
      <c r="F15" s="131" t="str">
        <f>RIGHT(VLOOKUP(G15,LookUp!$T$2:$U$17,2,FALSE),1)</f>
        <v>1</v>
      </c>
      <c r="G15" s="132">
        <f>VLOOKUP(CONCATENATE(B14,C14,D14,E14,F14,G14),LookUp!$W$2:$AE$65,2,FALSE)</f>
        <v>13</v>
      </c>
      <c r="H15" s="130" t="s">
        <v>17</v>
      </c>
      <c r="I15" s="131" t="str">
        <f>LEFT(VLOOKUP(M15,LookUp!$T$2:$U$17,2,FALSE),1)</f>
        <v>1</v>
      </c>
      <c r="J15" s="131" t="str">
        <f>MID(VLOOKUP(M15,LookUp!$T$2:$U$17,2,FALSE),2,1)</f>
        <v>0</v>
      </c>
      <c r="K15" s="131" t="str">
        <f>MID(VLOOKUP(M15,LookUp!$T$2:$U$17,2,FALSE),3,1)</f>
        <v>0</v>
      </c>
      <c r="L15" s="131" t="str">
        <f>RIGHT(VLOOKUP(M15,LookUp!$T$2:$U$17,2,FALSE),1)</f>
        <v>0</v>
      </c>
      <c r="M15" s="132">
        <f>VLOOKUP(CONCATENATE(H14,I14,J14,K14,L14,M14),LookUp!$W$2:$AE$65,3,FALSE)</f>
        <v>8</v>
      </c>
      <c r="N15" s="130" t="s">
        <v>18</v>
      </c>
      <c r="O15" s="131" t="str">
        <f>LEFT(VLOOKUP(S15,LookUp!$T$2:$U$17,2,FALSE),1)</f>
        <v>1</v>
      </c>
      <c r="P15" s="131" t="str">
        <f>MID(VLOOKUP(S15,LookUp!$T$2:$U$17,2,FALSE),2,1)</f>
        <v>1</v>
      </c>
      <c r="Q15" s="131" t="str">
        <f>MID(VLOOKUP(S15,LookUp!$T$2:$U$17,2,FALSE),3,1)</f>
        <v>1</v>
      </c>
      <c r="R15" s="131" t="str">
        <f>RIGHT(VLOOKUP(S15,LookUp!$T$2:$U$17,2,FALSE),1)</f>
        <v>1</v>
      </c>
      <c r="S15" s="132">
        <f>VLOOKUP(CONCATENATE(N14,O14,P14,Q14,R14,S14),LookUp!$W$2:$AE$65,4,FALSE)</f>
        <v>15</v>
      </c>
      <c r="T15" s="130" t="s">
        <v>19</v>
      </c>
      <c r="U15" s="131" t="str">
        <f>LEFT(VLOOKUP(Y15,LookUp!$T$2:$U$17,2,FALSE),1)</f>
        <v>1</v>
      </c>
      <c r="V15" s="131" t="str">
        <f>MID(VLOOKUP(Y15,LookUp!$T$2:$U$17,2,FALSE),2,1)</f>
        <v>0</v>
      </c>
      <c r="W15" s="131" t="str">
        <f>MID(VLOOKUP(Y15,LookUp!$T$2:$U$17,2,FALSE),3,1)</f>
        <v>1</v>
      </c>
      <c r="X15" s="131" t="str">
        <f>RIGHT(VLOOKUP(Y15,LookUp!$T$2:$U$17,2,FALSE),1)</f>
        <v>0</v>
      </c>
      <c r="Y15" s="132">
        <f>VLOOKUP(CONCATENATE(T14,U14,V14,W14,X14,Y14),LookUp!$W$2:$AE$65,5,FALSE)</f>
        <v>10</v>
      </c>
      <c r="Z15" s="130" t="s">
        <v>98</v>
      </c>
      <c r="AA15" s="131" t="str">
        <f>LEFT(VLOOKUP(AE15,LookUp!$T$2:$U$17,2,FALSE),1)</f>
        <v>1</v>
      </c>
      <c r="AB15" s="131" t="str">
        <f>MID(VLOOKUP(AE15,LookUp!$T$2:$U$17,2,FALSE),2,1)</f>
        <v>1</v>
      </c>
      <c r="AC15" s="131" t="str">
        <f>MID(VLOOKUP(AE15,LookUp!$T$2:$U$17,2,FALSE),3,1)</f>
        <v>0</v>
      </c>
      <c r="AD15" s="131" t="str">
        <f>RIGHT(VLOOKUP(AE15,LookUp!$T$2:$U$17,2,FALSE),1)</f>
        <v>0</v>
      </c>
      <c r="AE15" s="132">
        <f>VLOOKUP(CONCATENATE(Z14,AA14,AB14,AC14,AD14,AE14),LookUp!$W$2:$AE$65,6,FALSE)</f>
        <v>12</v>
      </c>
      <c r="AF15" s="130" t="s">
        <v>20</v>
      </c>
      <c r="AG15" s="131" t="str">
        <f>LEFT(VLOOKUP(AK15,LookUp!$T$2:$U$17,2,FALSE),1)</f>
        <v>0</v>
      </c>
      <c r="AH15" s="131" t="str">
        <f>MID(VLOOKUP(AK15,LookUp!$T$2:$U$17,2,FALSE),2,1)</f>
        <v>1</v>
      </c>
      <c r="AI15" s="131" t="str">
        <f>MID(VLOOKUP(AK15,LookUp!$T$2:$U$17,2,FALSE),3,1)</f>
        <v>0</v>
      </c>
      <c r="AJ15" s="131" t="str">
        <f>RIGHT(VLOOKUP(AK15,LookUp!$T$2:$U$17,2,FALSE),1)</f>
        <v>1</v>
      </c>
      <c r="AK15" s="132">
        <f>VLOOKUP(CONCATENATE(AF14,AG14,AH14,AI14,AJ14,AK14),LookUp!$W$2:$AE$65,7,FALSE)</f>
        <v>5</v>
      </c>
      <c r="AL15" s="130" t="s">
        <v>22</v>
      </c>
      <c r="AM15" s="131" t="str">
        <f>LEFT(VLOOKUP(AQ15,LookUp!$T$2:$U$17,2,FALSE),1)</f>
        <v>0</v>
      </c>
      <c r="AN15" s="131" t="str">
        <f>MID(VLOOKUP(AQ15,LookUp!$T$2:$U$17,2,FALSE),2,1)</f>
        <v>1</v>
      </c>
      <c r="AO15" s="131" t="str">
        <f>MID(VLOOKUP(AQ15,LookUp!$T$2:$U$17,2,FALSE),3,1)</f>
        <v>1</v>
      </c>
      <c r="AP15" s="131" t="str">
        <f>RIGHT(VLOOKUP(AQ15,LookUp!$T$2:$U$17,2,FALSE),1)</f>
        <v>0</v>
      </c>
      <c r="AQ15" s="132">
        <f>VLOOKUP(CONCATENATE(AL14,AM14,AN14,AO14,AP14,AQ14),LookUp!$W$2:$AE$65,8,FALSE)</f>
        <v>6</v>
      </c>
      <c r="AR15" s="130" t="s">
        <v>21</v>
      </c>
      <c r="AS15" s="131" t="str">
        <f>LEFT(VLOOKUP(AW15,LookUp!$T$2:$U$17,2,FALSE),1)</f>
        <v>0</v>
      </c>
      <c r="AT15" s="131" t="str">
        <f>MID(VLOOKUP(AW15,LookUp!$T$2:$U$17,2,FALSE),2,1)</f>
        <v>1</v>
      </c>
      <c r="AU15" s="131" t="str">
        <f>MID(VLOOKUP(AW15,LookUp!$T$2:$U$17,2,FALSE),3,1)</f>
        <v>0</v>
      </c>
      <c r="AV15" s="131" t="str">
        <f>RIGHT(VLOOKUP(AW15,LookUp!$T$2:$U$17,2,FALSE),1)</f>
        <v>1</v>
      </c>
      <c r="AW15" s="132">
        <f>VLOOKUP(CONCATENATE(AR14,AS14,AT14,AU14,AV14,AW14),LookUp!$W$2:$AE$65,9,FALSE)</f>
        <v>5</v>
      </c>
      <c r="AX15" s="12"/>
      <c r="AY15" s="12"/>
      <c r="AZ15" s="12"/>
      <c r="BA15" s="225"/>
      <c r="BB15" s="225"/>
      <c r="BC15" s="225"/>
      <c r="BD15" s="225"/>
      <c r="BE15" s="225"/>
      <c r="BF15" s="225"/>
      <c r="BG15" s="225"/>
      <c r="BH15" s="225"/>
    </row>
    <row r="16" spans="1:66" ht="15.75" thickBot="1">
      <c r="A16" s="442"/>
      <c r="B16" s="64" t="str">
        <f>C15</f>
        <v>1</v>
      </c>
      <c r="C16" s="65" t="str">
        <f>D15</f>
        <v>1</v>
      </c>
      <c r="D16" s="65" t="str">
        <f>E15</f>
        <v>0</v>
      </c>
      <c r="E16" s="65" t="str">
        <f>F15</f>
        <v>1</v>
      </c>
      <c r="F16" s="66" t="str">
        <f>I15</f>
        <v>1</v>
      </c>
      <c r="G16" s="66" t="str">
        <f>J15</f>
        <v>0</v>
      </c>
      <c r="H16" s="66" t="str">
        <f>K15</f>
        <v>0</v>
      </c>
      <c r="I16" s="66" t="str">
        <f>L15</f>
        <v>0</v>
      </c>
      <c r="J16" s="65" t="str">
        <f>O15</f>
        <v>1</v>
      </c>
      <c r="K16" s="65" t="str">
        <f>P15</f>
        <v>1</v>
      </c>
      <c r="L16" s="65" t="str">
        <f>Q15</f>
        <v>1</v>
      </c>
      <c r="M16" s="65" t="str">
        <f>R15</f>
        <v>1</v>
      </c>
      <c r="N16" s="66" t="str">
        <f>U15</f>
        <v>1</v>
      </c>
      <c r="O16" s="66" t="str">
        <f>V15</f>
        <v>0</v>
      </c>
      <c r="P16" s="66" t="str">
        <f>W15</f>
        <v>1</v>
      </c>
      <c r="Q16" s="66" t="str">
        <f>X15</f>
        <v>0</v>
      </c>
      <c r="R16" s="65" t="str">
        <f>AA15</f>
        <v>1</v>
      </c>
      <c r="S16" s="65" t="str">
        <f>AB15</f>
        <v>1</v>
      </c>
      <c r="T16" s="65" t="str">
        <f>AC15</f>
        <v>0</v>
      </c>
      <c r="U16" s="65" t="str">
        <f>AD15</f>
        <v>0</v>
      </c>
      <c r="V16" s="66" t="str">
        <f>AG15</f>
        <v>0</v>
      </c>
      <c r="W16" s="66" t="str">
        <f>AH15</f>
        <v>1</v>
      </c>
      <c r="X16" s="66" t="str">
        <f>AI15</f>
        <v>0</v>
      </c>
      <c r="Y16" s="66" t="str">
        <f>AJ15</f>
        <v>1</v>
      </c>
      <c r="Z16" s="65" t="str">
        <f>AM15</f>
        <v>0</v>
      </c>
      <c r="AA16" s="65" t="str">
        <f>AN15</f>
        <v>1</v>
      </c>
      <c r="AB16" s="65" t="str">
        <f>AO15</f>
        <v>1</v>
      </c>
      <c r="AC16" s="65" t="str">
        <f>AP15</f>
        <v>0</v>
      </c>
      <c r="AD16" s="66" t="str">
        <f>AS15</f>
        <v>0</v>
      </c>
      <c r="AE16" s="66" t="str">
        <f>AT15</f>
        <v>1</v>
      </c>
      <c r="AF16" s="66" t="str">
        <f>AU15</f>
        <v>0</v>
      </c>
      <c r="AG16" s="67" t="str">
        <f>AV15</f>
        <v>1</v>
      </c>
      <c r="AH16" s="412" t="s">
        <v>570</v>
      </c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4"/>
      <c r="AX16" s="2"/>
      <c r="AY16" s="2"/>
      <c r="AZ16" s="2"/>
      <c r="BA16" s="225"/>
      <c r="BB16" s="225"/>
      <c r="BC16" s="225"/>
      <c r="BD16" s="225"/>
      <c r="BE16" s="225"/>
      <c r="BF16" s="225"/>
      <c r="BG16" s="225"/>
      <c r="BH16" s="225"/>
    </row>
    <row r="17" spans="1:65" ht="18.75" thickBot="1">
      <c r="A17" s="62" t="s">
        <v>368</v>
      </c>
      <c r="B17" s="68" t="str">
        <f>HLOOKUP(B$4,$B$1:$AG$16,16,FALSE)</f>
        <v>0</v>
      </c>
      <c r="C17" s="69" t="str">
        <f t="shared" ref="C17:AG17" si="6">HLOOKUP(C$4,$B$1:$AG$16,16,FALSE)</f>
        <v>0</v>
      </c>
      <c r="D17" s="69" t="str">
        <f t="shared" si="6"/>
        <v>0</v>
      </c>
      <c r="E17" s="69" t="str">
        <f t="shared" si="6"/>
        <v>0</v>
      </c>
      <c r="F17" s="70" t="str">
        <f t="shared" si="6"/>
        <v>0</v>
      </c>
      <c r="G17" s="70" t="str">
        <f t="shared" si="6"/>
        <v>1</v>
      </c>
      <c r="H17" s="70" t="str">
        <f t="shared" si="6"/>
        <v>0</v>
      </c>
      <c r="I17" s="70" t="str">
        <f t="shared" si="6"/>
        <v>1</v>
      </c>
      <c r="J17" s="69" t="str">
        <f t="shared" si="6"/>
        <v>1</v>
      </c>
      <c r="K17" s="69" t="str">
        <f t="shared" si="6"/>
        <v>1</v>
      </c>
      <c r="L17" s="69" t="str">
        <f t="shared" si="6"/>
        <v>0</v>
      </c>
      <c r="M17" s="69" t="str">
        <f t="shared" si="6"/>
        <v>1</v>
      </c>
      <c r="N17" s="70" t="str">
        <f t="shared" si="6"/>
        <v>1</v>
      </c>
      <c r="O17" s="70" t="str">
        <f t="shared" si="6"/>
        <v>1</v>
      </c>
      <c r="P17" s="70" t="str">
        <f t="shared" si="6"/>
        <v>0</v>
      </c>
      <c r="Q17" s="70" t="str">
        <f t="shared" si="6"/>
        <v>1</v>
      </c>
      <c r="R17" s="69" t="str">
        <f t="shared" si="6"/>
        <v>1</v>
      </c>
      <c r="S17" s="69" t="str">
        <f t="shared" si="6"/>
        <v>0</v>
      </c>
      <c r="T17" s="69" t="str">
        <f t="shared" si="6"/>
        <v>1</v>
      </c>
      <c r="U17" s="69" t="str">
        <f t="shared" si="6"/>
        <v>0</v>
      </c>
      <c r="V17" s="70" t="str">
        <f t="shared" si="6"/>
        <v>1</v>
      </c>
      <c r="W17" s="70" t="str">
        <f t="shared" si="6"/>
        <v>1</v>
      </c>
      <c r="X17" s="70" t="str">
        <f t="shared" si="6"/>
        <v>0</v>
      </c>
      <c r="Y17" s="70" t="str">
        <f t="shared" si="6"/>
        <v>1</v>
      </c>
      <c r="Z17" s="69" t="str">
        <f t="shared" si="6"/>
        <v>0</v>
      </c>
      <c r="AA17" s="69" t="str">
        <f t="shared" si="6"/>
        <v>1</v>
      </c>
      <c r="AB17" s="69" t="str">
        <f t="shared" si="6"/>
        <v>1</v>
      </c>
      <c r="AC17" s="69" t="str">
        <f t="shared" si="6"/>
        <v>0</v>
      </c>
      <c r="AD17" s="70" t="str">
        <f t="shared" si="6"/>
        <v>1</v>
      </c>
      <c r="AE17" s="70" t="str">
        <f t="shared" si="6"/>
        <v>1</v>
      </c>
      <c r="AF17" s="70" t="str">
        <f t="shared" si="6"/>
        <v>1</v>
      </c>
      <c r="AG17" s="71" t="str">
        <f t="shared" si="6"/>
        <v>0</v>
      </c>
      <c r="AH17" s="415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7"/>
      <c r="AX17" s="409" t="s">
        <v>602</v>
      </c>
      <c r="AY17" s="410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410"/>
      <c r="BL17" s="410"/>
      <c r="BM17" s="411"/>
    </row>
    <row r="18" spans="1:65" ht="18.75" thickBot="1">
      <c r="A18" s="62" t="s">
        <v>455</v>
      </c>
      <c r="B18" s="168">
        <f>IF(B17+B9=1,1,0)</f>
        <v>1</v>
      </c>
      <c r="C18" s="133">
        <f t="shared" ref="C18:AG18" si="7">IF(C17+C9=1,1,0)</f>
        <v>0</v>
      </c>
      <c r="D18" s="133">
        <f t="shared" si="7"/>
        <v>1</v>
      </c>
      <c r="E18" s="133">
        <f t="shared" si="7"/>
        <v>0</v>
      </c>
      <c r="F18" s="169">
        <f t="shared" si="7"/>
        <v>1</v>
      </c>
      <c r="G18" s="169">
        <f t="shared" si="7"/>
        <v>1</v>
      </c>
      <c r="H18" s="169">
        <f t="shared" si="7"/>
        <v>0</v>
      </c>
      <c r="I18" s="169">
        <f t="shared" si="7"/>
        <v>0</v>
      </c>
      <c r="J18" s="133">
        <f t="shared" si="7"/>
        <v>0</v>
      </c>
      <c r="K18" s="133">
        <f t="shared" si="7"/>
        <v>0</v>
      </c>
      <c r="L18" s="133">
        <f t="shared" si="7"/>
        <v>1</v>
      </c>
      <c r="M18" s="133">
        <f t="shared" si="7"/>
        <v>0</v>
      </c>
      <c r="N18" s="169">
        <f t="shared" si="7"/>
        <v>1</v>
      </c>
      <c r="O18" s="169">
        <f t="shared" si="7"/>
        <v>0</v>
      </c>
      <c r="P18" s="169">
        <f t="shared" si="7"/>
        <v>1</v>
      </c>
      <c r="Q18" s="169">
        <f t="shared" si="7"/>
        <v>1</v>
      </c>
      <c r="R18" s="133">
        <f t="shared" si="7"/>
        <v>1</v>
      </c>
      <c r="S18" s="133">
        <f t="shared" si="7"/>
        <v>1</v>
      </c>
      <c r="T18" s="133">
        <f t="shared" si="7"/>
        <v>1</v>
      </c>
      <c r="U18" s="133">
        <f t="shared" si="7"/>
        <v>0</v>
      </c>
      <c r="V18" s="169">
        <f t="shared" si="7"/>
        <v>0</v>
      </c>
      <c r="W18" s="169">
        <f t="shared" si="7"/>
        <v>1</v>
      </c>
      <c r="X18" s="169">
        <f t="shared" si="7"/>
        <v>0</v>
      </c>
      <c r="Y18" s="169">
        <f t="shared" si="7"/>
        <v>1</v>
      </c>
      <c r="Z18" s="133">
        <f t="shared" si="7"/>
        <v>0</v>
      </c>
      <c r="AA18" s="133">
        <f t="shared" si="7"/>
        <v>0</v>
      </c>
      <c r="AB18" s="133">
        <f t="shared" si="7"/>
        <v>1</v>
      </c>
      <c r="AC18" s="133">
        <f t="shared" si="7"/>
        <v>1</v>
      </c>
      <c r="AD18" s="169">
        <f t="shared" si="7"/>
        <v>0</v>
      </c>
      <c r="AE18" s="169">
        <f t="shared" si="7"/>
        <v>1</v>
      </c>
      <c r="AF18" s="169">
        <f t="shared" si="7"/>
        <v>1</v>
      </c>
      <c r="AG18" s="176">
        <f t="shared" si="7"/>
        <v>1</v>
      </c>
      <c r="AH18" s="415"/>
      <c r="AI18" s="416"/>
      <c r="AJ18" s="416"/>
      <c r="AK18" s="416"/>
      <c r="AL18" s="416"/>
      <c r="AM18" s="416"/>
      <c r="AN18" s="416"/>
      <c r="AO18" s="416"/>
      <c r="AP18" s="416"/>
      <c r="AQ18" s="416"/>
      <c r="AR18" s="416"/>
      <c r="AS18" s="416"/>
      <c r="AT18" s="416"/>
      <c r="AU18" s="416"/>
      <c r="AV18" s="416"/>
      <c r="AW18" s="417"/>
      <c r="AX18" s="247" t="str">
        <f>VLOOKUP(CONCATENATE(B18,C18,D18,E18),LookUp!$AG$2:$AH$17,2,FALSE)</f>
        <v>A</v>
      </c>
      <c r="AY18" s="248" t="str">
        <f>VLOOKUP(CONCATENATE(F18,G18,H18,I18),LookUp!$AG$2:$AH$17,2,FALSE)</f>
        <v>C</v>
      </c>
      <c r="AZ18" s="248">
        <f>VLOOKUP(CONCATENATE(J18,K18,L18,M18),LookUp!$AG$2:$AH$17,2,FALSE)</f>
        <v>2</v>
      </c>
      <c r="BA18" s="248" t="str">
        <f>VLOOKUP(CONCATENATE(N18,O18,P18,Q18),LookUp!$AG$2:$AH$17,2,FALSE)</f>
        <v>B</v>
      </c>
      <c r="BB18" s="248" t="str">
        <f>VLOOKUP(CONCATENATE(R18,S18,T18,U18),LookUp!$AG$2:$AH$17,2,FALSE)</f>
        <v>E</v>
      </c>
      <c r="BC18" s="248">
        <f>VLOOKUP(CONCATENATE(V18,W18,X18,Y18),LookUp!$AG$2:$AH$17,2,FALSE)</f>
        <v>5</v>
      </c>
      <c r="BD18" s="248">
        <f>VLOOKUP(CONCATENATE(Z18,AA18,AB18,AC18),LookUp!$AG$2:$AH$17,2,FALSE)</f>
        <v>3</v>
      </c>
      <c r="BE18" s="248">
        <f>VLOOKUP(CONCATENATE(AD18,AE18,AF18,AG18),LookUp!$AG$2:$AH$17,2,FALSE)</f>
        <v>7</v>
      </c>
      <c r="BF18" s="248" t="str">
        <f>VLOOKUP(CONCATENATE(B11,C11,D11,E11),LookUp!$AG$2:$AH$17,2,FALSE)</f>
        <v>C</v>
      </c>
      <c r="BG18" s="248">
        <f>VLOOKUP(CONCATENATE(F11,G11,H11,I11),LookUp!$AG$2:$AH$17,2,FALSE)</f>
        <v>6</v>
      </c>
      <c r="BH18" s="248">
        <f>VLOOKUP(CONCATENATE(J11,K11,L11,M11),LookUp!$AG$2:$AH$17,2,FALSE)</f>
        <v>3</v>
      </c>
      <c r="BI18" s="248" t="str">
        <f>VLOOKUP(CONCATENATE(N11,O11,P11,Q11),LookUp!$AG$2:$AH$17,2,FALSE)</f>
        <v>C</v>
      </c>
      <c r="BJ18" s="248" t="str">
        <f>VLOOKUP(CONCATENATE(R11,S11,T11,U11),LookUp!$AG$2:$AH$17,2,FALSE)</f>
        <v>A</v>
      </c>
      <c r="BK18" s="248" t="str">
        <f>VLOOKUP(CONCATENATE(V11,W11,X11,Y11),LookUp!$AG$2:$AH$17,2,FALSE)</f>
        <v>F</v>
      </c>
      <c r="BL18" s="248">
        <f>VLOOKUP(CONCATENATE(Z11,AA11,AB11,AC11),LookUp!$AG$2:$AH$17,2,FALSE)</f>
        <v>2</v>
      </c>
      <c r="BM18" s="249">
        <f>VLOOKUP(CONCATENATE(AD11,AE11,AF11,AG11),LookUp!$AG$2:$AH$17,2,FALSE)</f>
        <v>0</v>
      </c>
    </row>
    <row r="19" spans="1:65" ht="18.75" thickBot="1">
      <c r="A19" s="63" t="s">
        <v>456</v>
      </c>
      <c r="B19" s="204">
        <f>B18</f>
        <v>1</v>
      </c>
      <c r="C19" s="49">
        <f t="shared" ref="C19:AG19" si="8">C18</f>
        <v>0</v>
      </c>
      <c r="D19" s="49">
        <f t="shared" si="8"/>
        <v>1</v>
      </c>
      <c r="E19" s="49">
        <f t="shared" si="8"/>
        <v>0</v>
      </c>
      <c r="F19" s="50">
        <f t="shared" si="8"/>
        <v>1</v>
      </c>
      <c r="G19" s="50">
        <f t="shared" si="8"/>
        <v>1</v>
      </c>
      <c r="H19" s="50">
        <f t="shared" si="8"/>
        <v>0</v>
      </c>
      <c r="I19" s="50">
        <f t="shared" si="8"/>
        <v>0</v>
      </c>
      <c r="J19" s="49">
        <f t="shared" si="8"/>
        <v>0</v>
      </c>
      <c r="K19" s="49">
        <f t="shared" si="8"/>
        <v>0</v>
      </c>
      <c r="L19" s="49">
        <f t="shared" si="8"/>
        <v>1</v>
      </c>
      <c r="M19" s="49">
        <f t="shared" si="8"/>
        <v>0</v>
      </c>
      <c r="N19" s="50">
        <f t="shared" si="8"/>
        <v>1</v>
      </c>
      <c r="O19" s="50">
        <f t="shared" si="8"/>
        <v>0</v>
      </c>
      <c r="P19" s="50">
        <f t="shared" si="8"/>
        <v>1</v>
      </c>
      <c r="Q19" s="50">
        <f t="shared" si="8"/>
        <v>1</v>
      </c>
      <c r="R19" s="49">
        <f t="shared" si="8"/>
        <v>1</v>
      </c>
      <c r="S19" s="49">
        <f t="shared" si="8"/>
        <v>1</v>
      </c>
      <c r="T19" s="49">
        <f t="shared" si="8"/>
        <v>1</v>
      </c>
      <c r="U19" s="205">
        <f t="shared" si="8"/>
        <v>0</v>
      </c>
      <c r="V19" s="50">
        <f t="shared" si="8"/>
        <v>0</v>
      </c>
      <c r="W19" s="50">
        <f t="shared" si="8"/>
        <v>1</v>
      </c>
      <c r="X19" s="50">
        <f t="shared" si="8"/>
        <v>0</v>
      </c>
      <c r="Y19" s="50">
        <f t="shared" si="8"/>
        <v>1</v>
      </c>
      <c r="Z19" s="49">
        <f t="shared" si="8"/>
        <v>0</v>
      </c>
      <c r="AA19" s="49">
        <f t="shared" si="8"/>
        <v>0</v>
      </c>
      <c r="AB19" s="49">
        <f t="shared" si="8"/>
        <v>1</v>
      </c>
      <c r="AC19" s="49">
        <f t="shared" si="8"/>
        <v>1</v>
      </c>
      <c r="AD19" s="50">
        <f t="shared" si="8"/>
        <v>0</v>
      </c>
      <c r="AE19" s="50">
        <f t="shared" si="8"/>
        <v>1</v>
      </c>
      <c r="AF19" s="50">
        <f t="shared" si="8"/>
        <v>1</v>
      </c>
      <c r="AG19" s="206">
        <f t="shared" si="8"/>
        <v>1</v>
      </c>
      <c r="AH19" s="418"/>
      <c r="AI19" s="419"/>
      <c r="AJ19" s="419"/>
      <c r="AK19" s="419"/>
      <c r="AL19" s="419"/>
      <c r="AM19" s="419"/>
      <c r="AN19" s="419"/>
      <c r="AO19" s="419"/>
      <c r="AP19" s="419"/>
      <c r="AQ19" s="419"/>
      <c r="AR19" s="419"/>
      <c r="AS19" s="419"/>
      <c r="AT19" s="419"/>
      <c r="AU19" s="419"/>
      <c r="AV19" s="419"/>
      <c r="AW19" s="420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</row>
    <row r="20" spans="1:65" ht="18">
      <c r="A20" s="135" t="s">
        <v>449</v>
      </c>
      <c r="B20" s="64">
        <f>HLOOKUP(B$3,$B$1:$AW$18,18,FALSE)</f>
        <v>1</v>
      </c>
      <c r="C20" s="65">
        <f t="shared" ref="C20:AW20" si="9">HLOOKUP(C$3,$B$1:$AW$18,18,FALSE)</f>
        <v>1</v>
      </c>
      <c r="D20" s="65">
        <f t="shared" si="9"/>
        <v>0</v>
      </c>
      <c r="E20" s="65">
        <f t="shared" si="9"/>
        <v>1</v>
      </c>
      <c r="F20" s="66">
        <f t="shared" si="9"/>
        <v>0</v>
      </c>
      <c r="G20" s="66">
        <f t="shared" si="9"/>
        <v>1</v>
      </c>
      <c r="H20" s="66">
        <f t="shared" si="9"/>
        <v>0</v>
      </c>
      <c r="I20" s="66">
        <f t="shared" si="9"/>
        <v>1</v>
      </c>
      <c r="J20" s="65">
        <f t="shared" si="9"/>
        <v>1</v>
      </c>
      <c r="K20" s="65">
        <f t="shared" si="9"/>
        <v>0</v>
      </c>
      <c r="L20" s="65">
        <f t="shared" si="9"/>
        <v>0</v>
      </c>
      <c r="M20" s="65">
        <f t="shared" si="9"/>
        <v>0</v>
      </c>
      <c r="N20" s="66">
        <f t="shared" si="9"/>
        <v>0</v>
      </c>
      <c r="O20" s="66">
        <f t="shared" si="9"/>
        <v>0</v>
      </c>
      <c r="P20" s="66">
        <f t="shared" si="9"/>
        <v>0</v>
      </c>
      <c r="Q20" s="65">
        <f t="shared" si="9"/>
        <v>1</v>
      </c>
      <c r="R20" s="65">
        <f t="shared" si="9"/>
        <v>0</v>
      </c>
      <c r="S20" s="65">
        <f t="shared" si="9"/>
        <v>1</v>
      </c>
      <c r="T20" s="65">
        <f t="shared" si="9"/>
        <v>0</v>
      </c>
      <c r="U20" s="65">
        <f t="shared" si="9"/>
        <v>1</v>
      </c>
      <c r="V20" s="66">
        <f t="shared" si="9"/>
        <v>0</v>
      </c>
      <c r="W20" s="66">
        <f t="shared" si="9"/>
        <v>1</v>
      </c>
      <c r="X20" s="66">
        <f t="shared" si="9"/>
        <v>1</v>
      </c>
      <c r="Y20" s="66">
        <f t="shared" si="9"/>
        <v>1</v>
      </c>
      <c r="Z20" s="65">
        <f t="shared" si="9"/>
        <v>1</v>
      </c>
      <c r="AA20" s="65">
        <f t="shared" si="9"/>
        <v>1</v>
      </c>
      <c r="AB20" s="65">
        <f t="shared" si="9"/>
        <v>1</v>
      </c>
      <c r="AC20" s="65">
        <f t="shared" si="9"/>
        <v>1</v>
      </c>
      <c r="AD20" s="66">
        <f t="shared" si="9"/>
        <v>0</v>
      </c>
      <c r="AE20" s="66">
        <f t="shared" si="9"/>
        <v>0</v>
      </c>
      <c r="AF20" s="66">
        <f t="shared" si="9"/>
        <v>0</v>
      </c>
      <c r="AG20" s="66">
        <f t="shared" si="9"/>
        <v>0</v>
      </c>
      <c r="AH20" s="65">
        <f t="shared" si="9"/>
        <v>1</v>
      </c>
      <c r="AI20" s="65">
        <f t="shared" si="9"/>
        <v>0</v>
      </c>
      <c r="AJ20" s="65">
        <f t="shared" si="9"/>
        <v>1</v>
      </c>
      <c r="AK20" s="65">
        <f t="shared" si="9"/>
        <v>0</v>
      </c>
      <c r="AL20" s="66">
        <f t="shared" si="9"/>
        <v>1</v>
      </c>
      <c r="AM20" s="66">
        <f t="shared" si="9"/>
        <v>0</v>
      </c>
      <c r="AN20" s="66">
        <f t="shared" si="9"/>
        <v>0</v>
      </c>
      <c r="AO20" s="65">
        <f t="shared" si="9"/>
        <v>1</v>
      </c>
      <c r="AP20" s="65">
        <f t="shared" si="9"/>
        <v>1</v>
      </c>
      <c r="AQ20" s="65">
        <f t="shared" si="9"/>
        <v>0</v>
      </c>
      <c r="AR20" s="65">
        <f t="shared" si="9"/>
        <v>1</v>
      </c>
      <c r="AS20" s="65">
        <f t="shared" si="9"/>
        <v>0</v>
      </c>
      <c r="AT20" s="66">
        <f t="shared" si="9"/>
        <v>1</v>
      </c>
      <c r="AU20" s="66">
        <f t="shared" si="9"/>
        <v>1</v>
      </c>
      <c r="AV20" s="66">
        <f t="shared" si="9"/>
        <v>1</v>
      </c>
      <c r="AW20" s="67">
        <f t="shared" si="9"/>
        <v>1</v>
      </c>
      <c r="AX20" s="225"/>
      <c r="AY20" s="225"/>
      <c r="AZ20" s="225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'Key2'!B89</f>
        <v>1</v>
      </c>
      <c r="C21" s="69" t="str">
        <f>'Key2'!C89</f>
        <v>1</v>
      </c>
      <c r="D21" s="69" t="str">
        <f>'Key2'!D89</f>
        <v>0</v>
      </c>
      <c r="E21" s="69" t="str">
        <f>'Key2'!E89</f>
        <v>0</v>
      </c>
      <c r="F21" s="70" t="str">
        <f>'Key2'!F89</f>
        <v>0</v>
      </c>
      <c r="G21" s="70" t="str">
        <f>'Key2'!G89</f>
        <v>0</v>
      </c>
      <c r="H21" s="70" t="str">
        <f>'Key2'!H89</f>
        <v>0</v>
      </c>
      <c r="I21" s="70" t="str">
        <f>'Key2'!I89</f>
        <v>0</v>
      </c>
      <c r="J21" s="69" t="str">
        <f>'Key2'!J89</f>
        <v>1</v>
      </c>
      <c r="K21" s="69" t="str">
        <f>'Key2'!K89</f>
        <v>0</v>
      </c>
      <c r="L21" s="69" t="str">
        <f>'Key2'!L89</f>
        <v>0</v>
      </c>
      <c r="M21" s="70" t="str">
        <f>'Key2'!M89</f>
        <v>0</v>
      </c>
      <c r="N21" s="70" t="str">
        <f>'Key2'!N89</f>
        <v>0</v>
      </c>
      <c r="O21" s="70" t="str">
        <f>'Key2'!O89</f>
        <v>1</v>
      </c>
      <c r="P21" s="70" t="str">
        <f>'Key2'!P89</f>
        <v>0</v>
      </c>
      <c r="Q21" s="70" t="str">
        <f>'Key2'!Q89</f>
        <v>0</v>
      </c>
      <c r="R21" s="69" t="str">
        <f>'Key2'!R89</f>
        <v>1</v>
      </c>
      <c r="S21" s="69" t="str">
        <f>'Key2'!S89</f>
        <v>0</v>
      </c>
      <c r="T21" s="69" t="str">
        <f>'Key2'!T89</f>
        <v>1</v>
      </c>
      <c r="U21" s="69" t="str">
        <f>'Key2'!U89</f>
        <v>0</v>
      </c>
      <c r="V21" s="70" t="str">
        <f>'Key2'!V89</f>
        <v>1</v>
      </c>
      <c r="W21" s="70" t="str">
        <f>'Key2'!W89</f>
        <v>1</v>
      </c>
      <c r="X21" s="70" t="str">
        <f>'Key2'!X89</f>
        <v>1</v>
      </c>
      <c r="Y21" s="70" t="str">
        <f>'Key2'!Y89</f>
        <v>0</v>
      </c>
      <c r="Z21" s="69" t="str">
        <f>'Key2'!Z89</f>
        <v>1</v>
      </c>
      <c r="AA21" s="69" t="str">
        <f>'Key2'!AA89</f>
        <v>0</v>
      </c>
      <c r="AB21" s="69" t="str">
        <f>'Key2'!AB89</f>
        <v>0</v>
      </c>
      <c r="AC21" s="69" t="str">
        <f>'Key2'!AC89</f>
        <v>0</v>
      </c>
      <c r="AD21" s="70" t="str">
        <f>'Key2'!AD89</f>
        <v>0</v>
      </c>
      <c r="AE21" s="70" t="str">
        <f>'Key2'!AE89</f>
        <v>0</v>
      </c>
      <c r="AF21" s="70" t="str">
        <f>'Key2'!AF89</f>
        <v>0</v>
      </c>
      <c r="AG21" s="70" t="str">
        <f>'Key2'!AG89</f>
        <v>0</v>
      </c>
      <c r="AH21" s="69" t="str">
        <f>'Key2'!AH89</f>
        <v>1</v>
      </c>
      <c r="AI21" s="69" t="str">
        <f>'Key2'!AI89</f>
        <v>0</v>
      </c>
      <c r="AJ21" s="69" t="str">
        <f>'Key2'!AJ89</f>
        <v>1</v>
      </c>
      <c r="AK21" s="70" t="str">
        <f>'Key2'!AK89</f>
        <v>0</v>
      </c>
      <c r="AL21" s="70" t="str">
        <f>'Key2'!AL89</f>
        <v>1</v>
      </c>
      <c r="AM21" s="70" t="str">
        <f>'Key2'!AM89</f>
        <v>1</v>
      </c>
      <c r="AN21" s="70" t="str">
        <f>'Key2'!AN89</f>
        <v>0</v>
      </c>
      <c r="AO21" s="70" t="str">
        <f>'Key2'!AO89</f>
        <v>0</v>
      </c>
      <c r="AP21" s="69" t="str">
        <f>'Key2'!AP89</f>
        <v>0</v>
      </c>
      <c r="AQ21" s="69" t="str">
        <f>'Key2'!AQ89</f>
        <v>1</v>
      </c>
      <c r="AR21" s="69" t="str">
        <f>'Key2'!AR89</f>
        <v>0</v>
      </c>
      <c r="AS21" s="69" t="str">
        <f>'Key2'!AS89</f>
        <v>1</v>
      </c>
      <c r="AT21" s="70" t="str">
        <f>'Key2'!AT89</f>
        <v>1</v>
      </c>
      <c r="AU21" s="70" t="str">
        <f>'Key2'!AU89</f>
        <v>0</v>
      </c>
      <c r="AV21" s="70" t="str">
        <f>'Key2'!AV89</f>
        <v>0</v>
      </c>
      <c r="AW21" s="71" t="str">
        <f>'Key2'!AW89</f>
        <v>0</v>
      </c>
      <c r="AX21" s="2"/>
      <c r="AY21" s="2"/>
      <c r="AZ21" s="2"/>
    </row>
    <row r="22" spans="1:65" ht="18.75" thickBot="1">
      <c r="A22" s="134" t="s">
        <v>482</v>
      </c>
      <c r="B22" s="137">
        <f>IF(B20+B21=1,1,0)</f>
        <v>0</v>
      </c>
      <c r="C22" s="50">
        <f t="shared" ref="C22:AW22" si="10">IF(C20+C21=1,1,0)</f>
        <v>0</v>
      </c>
      <c r="D22" s="50">
        <f t="shared" si="10"/>
        <v>0</v>
      </c>
      <c r="E22" s="50">
        <f t="shared" si="10"/>
        <v>1</v>
      </c>
      <c r="F22" s="49">
        <f t="shared" si="10"/>
        <v>0</v>
      </c>
      <c r="G22" s="49">
        <f t="shared" si="10"/>
        <v>1</v>
      </c>
      <c r="H22" s="49">
        <f t="shared" si="10"/>
        <v>0</v>
      </c>
      <c r="I22" s="49">
        <f t="shared" si="10"/>
        <v>1</v>
      </c>
      <c r="J22" s="50">
        <f t="shared" si="10"/>
        <v>0</v>
      </c>
      <c r="K22" s="50">
        <f t="shared" si="10"/>
        <v>0</v>
      </c>
      <c r="L22" s="50">
        <f t="shared" si="10"/>
        <v>0</v>
      </c>
      <c r="M22" s="50">
        <f t="shared" si="10"/>
        <v>0</v>
      </c>
      <c r="N22" s="49">
        <f t="shared" si="10"/>
        <v>0</v>
      </c>
      <c r="O22" s="49">
        <f t="shared" si="10"/>
        <v>1</v>
      </c>
      <c r="P22" s="49">
        <f t="shared" si="10"/>
        <v>0</v>
      </c>
      <c r="Q22" s="50">
        <f t="shared" si="10"/>
        <v>1</v>
      </c>
      <c r="R22" s="50">
        <f t="shared" si="10"/>
        <v>1</v>
      </c>
      <c r="S22" s="50">
        <f t="shared" si="10"/>
        <v>1</v>
      </c>
      <c r="T22" s="50">
        <f t="shared" si="10"/>
        <v>1</v>
      </c>
      <c r="U22" s="50">
        <f t="shared" si="10"/>
        <v>1</v>
      </c>
      <c r="V22" s="49">
        <f t="shared" si="10"/>
        <v>1</v>
      </c>
      <c r="W22" s="49">
        <f t="shared" si="10"/>
        <v>0</v>
      </c>
      <c r="X22" s="49">
        <f t="shared" si="10"/>
        <v>0</v>
      </c>
      <c r="Y22" s="49">
        <f t="shared" si="10"/>
        <v>1</v>
      </c>
      <c r="Z22" s="50">
        <f t="shared" si="10"/>
        <v>0</v>
      </c>
      <c r="AA22" s="50">
        <f t="shared" si="10"/>
        <v>1</v>
      </c>
      <c r="AB22" s="50">
        <f t="shared" si="10"/>
        <v>1</v>
      </c>
      <c r="AC22" s="50">
        <f t="shared" si="10"/>
        <v>1</v>
      </c>
      <c r="AD22" s="49">
        <f t="shared" si="10"/>
        <v>0</v>
      </c>
      <c r="AE22" s="49">
        <f t="shared" si="10"/>
        <v>0</v>
      </c>
      <c r="AF22" s="49">
        <f t="shared" si="10"/>
        <v>0</v>
      </c>
      <c r="AG22" s="49">
        <f t="shared" si="10"/>
        <v>0</v>
      </c>
      <c r="AH22" s="50">
        <f t="shared" si="10"/>
        <v>0</v>
      </c>
      <c r="AI22" s="50">
        <f t="shared" si="10"/>
        <v>0</v>
      </c>
      <c r="AJ22" s="50">
        <f t="shared" si="10"/>
        <v>0</v>
      </c>
      <c r="AK22" s="50">
        <f t="shared" si="10"/>
        <v>0</v>
      </c>
      <c r="AL22" s="49">
        <f t="shared" si="10"/>
        <v>0</v>
      </c>
      <c r="AM22" s="49">
        <f t="shared" si="10"/>
        <v>1</v>
      </c>
      <c r="AN22" s="49">
        <f t="shared" si="10"/>
        <v>0</v>
      </c>
      <c r="AO22" s="50">
        <f t="shared" si="10"/>
        <v>1</v>
      </c>
      <c r="AP22" s="50">
        <f t="shared" si="10"/>
        <v>1</v>
      </c>
      <c r="AQ22" s="50">
        <f t="shared" si="10"/>
        <v>1</v>
      </c>
      <c r="AR22" s="50">
        <f t="shared" si="10"/>
        <v>1</v>
      </c>
      <c r="AS22" s="50">
        <f t="shared" si="10"/>
        <v>1</v>
      </c>
      <c r="AT22" s="49">
        <f t="shared" si="10"/>
        <v>0</v>
      </c>
      <c r="AU22" s="49">
        <f t="shared" si="10"/>
        <v>1</v>
      </c>
      <c r="AV22" s="49">
        <f t="shared" si="10"/>
        <v>1</v>
      </c>
      <c r="AW22" s="173">
        <f t="shared" si="10"/>
        <v>1</v>
      </c>
      <c r="AX22" s="2"/>
      <c r="AY22" s="2"/>
      <c r="AZ22" s="2"/>
    </row>
    <row r="23" spans="1:65" ht="16.5" customHeight="1" thickBot="1">
      <c r="A23" s="430" t="s">
        <v>485</v>
      </c>
      <c r="B23" s="130" t="s">
        <v>16</v>
      </c>
      <c r="C23" s="131" t="str">
        <f>LEFT(VLOOKUP(G23,LookUp!$T$2:$U$17,2,FALSE),1)</f>
        <v>0</v>
      </c>
      <c r="D23" s="131" t="str">
        <f>MID(VLOOKUP(G23,LookUp!$T$2:$U$17,2,FALSE),2,1)</f>
        <v>1</v>
      </c>
      <c r="E23" s="131" t="str">
        <f>MID(VLOOKUP(G23,LookUp!$T$2:$U$17,2,FALSE),3,1)</f>
        <v>1</v>
      </c>
      <c r="F23" s="131" t="str">
        <f>RIGHT(VLOOKUP(G23,LookUp!$T$2:$U$17,2,FALSE),1)</f>
        <v>1</v>
      </c>
      <c r="G23" s="132">
        <f>VLOOKUP(CONCATENATE(B22,C22,D22,E22,F22,G22),LookUp!$W$2:$AE$65,2,FALSE)</f>
        <v>7</v>
      </c>
      <c r="H23" s="130" t="s">
        <v>17</v>
      </c>
      <c r="I23" s="131" t="str">
        <f>LEFT(VLOOKUP(M23,LookUp!$T$2:$U$17,2,FALSE),1)</f>
        <v>1</v>
      </c>
      <c r="J23" s="131" t="str">
        <f>MID(VLOOKUP(M23,LookUp!$T$2:$U$17,2,FALSE),2,1)</f>
        <v>0</v>
      </c>
      <c r="K23" s="131" t="str">
        <f>MID(VLOOKUP(M23,LookUp!$T$2:$U$17,2,FALSE),3,1)</f>
        <v>0</v>
      </c>
      <c r="L23" s="131" t="str">
        <f>RIGHT(VLOOKUP(M23,LookUp!$T$2:$U$17,2,FALSE),1)</f>
        <v>1</v>
      </c>
      <c r="M23" s="132">
        <f>VLOOKUP(CONCATENATE(H22,I22,J22,K22,L22,M22),LookUp!$W$2:$AE$65,3,FALSE)</f>
        <v>9</v>
      </c>
      <c r="N23" s="130" t="s">
        <v>18</v>
      </c>
      <c r="O23" s="131" t="str">
        <f>LEFT(VLOOKUP(S23,LookUp!$T$2:$U$17,2,FALSE),1)</f>
        <v>1</v>
      </c>
      <c r="P23" s="131" t="str">
        <f>MID(VLOOKUP(S23,LookUp!$T$2:$U$17,2,FALSE),2,1)</f>
        <v>1</v>
      </c>
      <c r="Q23" s="131" t="str">
        <f>MID(VLOOKUP(S23,LookUp!$T$2:$U$17,2,FALSE),3,1)</f>
        <v>1</v>
      </c>
      <c r="R23" s="131" t="str">
        <f>RIGHT(VLOOKUP(S23,LookUp!$T$2:$U$17,2,FALSE),1)</f>
        <v>0</v>
      </c>
      <c r="S23" s="132">
        <f>VLOOKUP(CONCATENATE(N22,O22,P22,Q22,R22,S22),LookUp!$W$2:$AE$65,4,FALSE)</f>
        <v>14</v>
      </c>
      <c r="T23" s="130" t="s">
        <v>19</v>
      </c>
      <c r="U23" s="131" t="str">
        <f>LEFT(VLOOKUP(Y23,LookUp!$T$2:$U$17,2,FALSE),1)</f>
        <v>1</v>
      </c>
      <c r="V23" s="131" t="str">
        <f>MID(VLOOKUP(Y23,LookUp!$T$2:$U$17,2,FALSE),2,1)</f>
        <v>1</v>
      </c>
      <c r="W23" s="131" t="str">
        <f>MID(VLOOKUP(Y23,LookUp!$T$2:$U$17,2,FALSE),3,1)</f>
        <v>0</v>
      </c>
      <c r="X23" s="131" t="str">
        <f>RIGHT(VLOOKUP(Y23,LookUp!$T$2:$U$17,2,FALSE),1)</f>
        <v>0</v>
      </c>
      <c r="Y23" s="132">
        <f>VLOOKUP(CONCATENATE(T22,U22,V22,W22,X22,Y22),LookUp!$W$2:$AE$65,5,FALSE)</f>
        <v>12</v>
      </c>
      <c r="Z23" s="130" t="s">
        <v>98</v>
      </c>
      <c r="AA23" s="131" t="str">
        <f>LEFT(VLOOKUP(AE23,LookUp!$T$2:$U$17,2,FALSE),1)</f>
        <v>1</v>
      </c>
      <c r="AB23" s="131" t="str">
        <f>MID(VLOOKUP(AE23,LookUp!$T$2:$U$17,2,FALSE),2,1)</f>
        <v>1</v>
      </c>
      <c r="AC23" s="131" t="str">
        <f>MID(VLOOKUP(AE23,LookUp!$T$2:$U$17,2,FALSE),3,1)</f>
        <v>1</v>
      </c>
      <c r="AD23" s="131" t="str">
        <f>RIGHT(VLOOKUP(AE23,LookUp!$T$2:$U$17,2,FALSE),1)</f>
        <v>0</v>
      </c>
      <c r="AE23" s="132">
        <f>VLOOKUP(CONCATENATE(Z22,AA22,AB22,AC22,AD22,AE22),LookUp!$W$2:$AE$65,6,FALSE)</f>
        <v>14</v>
      </c>
      <c r="AF23" s="130" t="s">
        <v>20</v>
      </c>
      <c r="AG23" s="131" t="str">
        <f>LEFT(VLOOKUP(AK23,LookUp!$T$2:$U$17,2,FALSE),1)</f>
        <v>1</v>
      </c>
      <c r="AH23" s="131" t="str">
        <f>MID(VLOOKUP(AK23,LookUp!$T$2:$U$17,2,FALSE),2,1)</f>
        <v>1</v>
      </c>
      <c r="AI23" s="131" t="str">
        <f>MID(VLOOKUP(AK23,LookUp!$T$2:$U$17,2,FALSE),3,1)</f>
        <v>0</v>
      </c>
      <c r="AJ23" s="131" t="str">
        <f>RIGHT(VLOOKUP(AK23,LookUp!$T$2:$U$17,2,FALSE),1)</f>
        <v>0</v>
      </c>
      <c r="AK23" s="132">
        <f>VLOOKUP(CONCATENATE(AF22,AG22,AH22,AI22,AJ22,AK22),LookUp!$W$2:$AE$65,7,FALSE)</f>
        <v>12</v>
      </c>
      <c r="AL23" s="130" t="s">
        <v>22</v>
      </c>
      <c r="AM23" s="131" t="str">
        <f>LEFT(VLOOKUP(AQ23,LookUp!$T$2:$U$17,2,FALSE),1)</f>
        <v>1</v>
      </c>
      <c r="AN23" s="131" t="str">
        <f>MID(VLOOKUP(AQ23,LookUp!$T$2:$U$17,2,FALSE),2,1)</f>
        <v>1</v>
      </c>
      <c r="AO23" s="131" t="str">
        <f>MID(VLOOKUP(AQ23,LookUp!$T$2:$U$17,2,FALSE),3,1)</f>
        <v>0</v>
      </c>
      <c r="AP23" s="131" t="str">
        <f>RIGHT(VLOOKUP(AQ23,LookUp!$T$2:$U$17,2,FALSE),1)</f>
        <v>0</v>
      </c>
      <c r="AQ23" s="132">
        <f>VLOOKUP(CONCATENATE(AL22,AM22,AN22,AO22,AP22,AQ22),LookUp!$W$2:$AE$65,8,FALSE)</f>
        <v>12</v>
      </c>
      <c r="AR23" s="130" t="s">
        <v>21</v>
      </c>
      <c r="AS23" s="131" t="str">
        <f>LEFT(VLOOKUP(AW23,LookUp!$T$2:$U$17,2,FALSE),1)</f>
        <v>0</v>
      </c>
      <c r="AT23" s="131" t="str">
        <f>MID(VLOOKUP(AW23,LookUp!$T$2:$U$17,2,FALSE),2,1)</f>
        <v>0</v>
      </c>
      <c r="AU23" s="131" t="str">
        <f>MID(VLOOKUP(AW23,LookUp!$T$2:$U$17,2,FALSE),3,1)</f>
        <v>0</v>
      </c>
      <c r="AV23" s="131" t="str">
        <f>RIGHT(VLOOKUP(AW23,LookUp!$T$2:$U$17,2,FALSE),1)</f>
        <v>0</v>
      </c>
      <c r="AW23" s="132">
        <f>VLOOKUP(CONCATENATE(AR22,AS22,AT22,AU22,AV22,AW22),LookUp!$W$2:$AE$65,9,FALSE)</f>
        <v>0</v>
      </c>
      <c r="AX23" s="12"/>
      <c r="AY23" s="12"/>
      <c r="AZ23" s="12"/>
      <c r="BA23" s="193"/>
      <c r="BB23" s="193"/>
      <c r="BC23" s="193"/>
      <c r="BD23" s="193"/>
      <c r="BE23" s="193"/>
      <c r="BF23" s="193"/>
    </row>
    <row r="24" spans="1:65" ht="15.75" thickBot="1">
      <c r="A24" s="431"/>
      <c r="B24" s="64" t="str">
        <f>C23</f>
        <v>0</v>
      </c>
      <c r="C24" s="65" t="str">
        <f>D23</f>
        <v>1</v>
      </c>
      <c r="D24" s="65" t="str">
        <f>E23</f>
        <v>1</v>
      </c>
      <c r="E24" s="65" t="str">
        <f>F23</f>
        <v>1</v>
      </c>
      <c r="F24" s="66" t="str">
        <f>I23</f>
        <v>1</v>
      </c>
      <c r="G24" s="66" t="str">
        <f>J23</f>
        <v>0</v>
      </c>
      <c r="H24" s="66" t="str">
        <f>K23</f>
        <v>0</v>
      </c>
      <c r="I24" s="66" t="str">
        <f>L23</f>
        <v>1</v>
      </c>
      <c r="J24" s="65" t="str">
        <f>O23</f>
        <v>1</v>
      </c>
      <c r="K24" s="65" t="str">
        <f>P23</f>
        <v>1</v>
      </c>
      <c r="L24" s="65" t="str">
        <f>Q23</f>
        <v>1</v>
      </c>
      <c r="M24" s="65" t="str">
        <f>R23</f>
        <v>0</v>
      </c>
      <c r="N24" s="66" t="str">
        <f>U23</f>
        <v>1</v>
      </c>
      <c r="O24" s="66" t="str">
        <f>V23</f>
        <v>1</v>
      </c>
      <c r="P24" s="66" t="str">
        <f>W23</f>
        <v>0</v>
      </c>
      <c r="Q24" s="66" t="str">
        <f>X23</f>
        <v>0</v>
      </c>
      <c r="R24" s="65" t="str">
        <f>AA23</f>
        <v>1</v>
      </c>
      <c r="S24" s="65" t="str">
        <f>AB23</f>
        <v>1</v>
      </c>
      <c r="T24" s="65" t="str">
        <f>AC23</f>
        <v>1</v>
      </c>
      <c r="U24" s="65" t="str">
        <f>AD23</f>
        <v>0</v>
      </c>
      <c r="V24" s="66" t="str">
        <f>AG23</f>
        <v>1</v>
      </c>
      <c r="W24" s="66" t="str">
        <f>AH23</f>
        <v>1</v>
      </c>
      <c r="X24" s="66" t="str">
        <f>AI23</f>
        <v>0</v>
      </c>
      <c r="Y24" s="66" t="str">
        <f>AJ23</f>
        <v>0</v>
      </c>
      <c r="Z24" s="65" t="str">
        <f>AM23</f>
        <v>1</v>
      </c>
      <c r="AA24" s="65" t="str">
        <f>AN23</f>
        <v>1</v>
      </c>
      <c r="AB24" s="65" t="str">
        <f>AO23</f>
        <v>0</v>
      </c>
      <c r="AC24" s="65" t="str">
        <f>AP23</f>
        <v>0</v>
      </c>
      <c r="AD24" s="66" t="str">
        <f>AS23</f>
        <v>0</v>
      </c>
      <c r="AE24" s="66" t="str">
        <f>AT23</f>
        <v>0</v>
      </c>
      <c r="AF24" s="66" t="str">
        <f>AU23</f>
        <v>0</v>
      </c>
      <c r="AG24" s="67" t="str">
        <f>AV23</f>
        <v>0</v>
      </c>
      <c r="AH24" s="432" t="s">
        <v>571</v>
      </c>
      <c r="AI24" s="433"/>
      <c r="AJ24" s="433"/>
      <c r="AK24" s="433"/>
      <c r="AL24" s="433"/>
      <c r="AM24" s="433"/>
      <c r="AN24" s="433"/>
      <c r="AO24" s="433"/>
      <c r="AP24" s="433"/>
      <c r="AQ24" s="433"/>
      <c r="AR24" s="433"/>
      <c r="AS24" s="433"/>
      <c r="AT24" s="433"/>
      <c r="AU24" s="433"/>
      <c r="AV24" s="433"/>
      <c r="AW24" s="434"/>
      <c r="AX24" s="2"/>
      <c r="BA24" s="225"/>
      <c r="BB24" s="225"/>
      <c r="BC24" s="225"/>
      <c r="BD24" s="225"/>
      <c r="BE24" s="225"/>
      <c r="BF24" s="225"/>
    </row>
    <row r="25" spans="1:65" ht="18.75" thickBot="1">
      <c r="A25" s="134" t="s">
        <v>486</v>
      </c>
      <c r="B25" s="68" t="str">
        <f>HLOOKUP(B$4,$B$1:$AG$24,24,FALSE)</f>
        <v>0</v>
      </c>
      <c r="C25" s="69" t="str">
        <f t="shared" ref="C25:AG25" si="11">HLOOKUP(C$4,$B$1:$AG$24,24,FALSE)</f>
        <v>0</v>
      </c>
      <c r="D25" s="69" t="str">
        <f t="shared" si="11"/>
        <v>0</v>
      </c>
      <c r="E25" s="69" t="str">
        <f t="shared" si="11"/>
        <v>1</v>
      </c>
      <c r="F25" s="70" t="str">
        <f t="shared" si="11"/>
        <v>0</v>
      </c>
      <c r="G25" s="70" t="str">
        <f t="shared" si="11"/>
        <v>0</v>
      </c>
      <c r="H25" s="70" t="str">
        <f t="shared" si="11"/>
        <v>0</v>
      </c>
      <c r="I25" s="70" t="str">
        <f t="shared" si="11"/>
        <v>1</v>
      </c>
      <c r="J25" s="69" t="str">
        <f t="shared" si="11"/>
        <v>0</v>
      </c>
      <c r="K25" s="69" t="str">
        <f t="shared" si="11"/>
        <v>0</v>
      </c>
      <c r="L25" s="69" t="str">
        <f t="shared" si="11"/>
        <v>0</v>
      </c>
      <c r="M25" s="69" t="str">
        <f t="shared" si="11"/>
        <v>1</v>
      </c>
      <c r="N25" s="70" t="str">
        <f t="shared" si="11"/>
        <v>1</v>
      </c>
      <c r="O25" s="70" t="str">
        <f t="shared" si="11"/>
        <v>1</v>
      </c>
      <c r="P25" s="70" t="str">
        <f t="shared" si="11"/>
        <v>0</v>
      </c>
      <c r="Q25" s="70" t="str">
        <f t="shared" si="11"/>
        <v>1</v>
      </c>
      <c r="R25" s="69" t="str">
        <f t="shared" si="11"/>
        <v>1</v>
      </c>
      <c r="S25" s="69" t="str">
        <f t="shared" si="11"/>
        <v>1</v>
      </c>
      <c r="T25" s="69" t="str">
        <f t="shared" si="11"/>
        <v>0</v>
      </c>
      <c r="U25" s="69" t="str">
        <f t="shared" si="11"/>
        <v>1</v>
      </c>
      <c r="V25" s="70" t="str">
        <f t="shared" si="11"/>
        <v>0</v>
      </c>
      <c r="W25" s="70" t="str">
        <f t="shared" si="11"/>
        <v>0</v>
      </c>
      <c r="X25" s="70" t="str">
        <f t="shared" si="11"/>
        <v>1</v>
      </c>
      <c r="Y25" s="70" t="str">
        <f t="shared" si="11"/>
        <v>1</v>
      </c>
      <c r="Z25" s="69" t="str">
        <f t="shared" si="11"/>
        <v>1</v>
      </c>
      <c r="AA25" s="69" t="str">
        <f t="shared" si="11"/>
        <v>1</v>
      </c>
      <c r="AB25" s="69" t="str">
        <f t="shared" si="11"/>
        <v>0</v>
      </c>
      <c r="AC25" s="69" t="str">
        <f t="shared" si="11"/>
        <v>0</v>
      </c>
      <c r="AD25" s="70" t="str">
        <f t="shared" si="11"/>
        <v>1</v>
      </c>
      <c r="AE25" s="70" t="str">
        <f t="shared" si="11"/>
        <v>1</v>
      </c>
      <c r="AF25" s="70" t="str">
        <f t="shared" si="11"/>
        <v>1</v>
      </c>
      <c r="AG25" s="71" t="str">
        <f t="shared" si="11"/>
        <v>1</v>
      </c>
      <c r="AH25" s="435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7"/>
      <c r="AX25" s="409" t="s">
        <v>619</v>
      </c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1"/>
    </row>
    <row r="26" spans="1:65" ht="18.75" thickBot="1">
      <c r="A26" s="134" t="s">
        <v>483</v>
      </c>
      <c r="B26" s="72">
        <f>IF(B25+B11=1,1,0)</f>
        <v>1</v>
      </c>
      <c r="C26" s="70">
        <f t="shared" ref="C26:AG26" si="12">IF(C25+C11=1,1,0)</f>
        <v>1</v>
      </c>
      <c r="D26" s="70">
        <f t="shared" si="12"/>
        <v>0</v>
      </c>
      <c r="E26" s="70">
        <f t="shared" si="12"/>
        <v>1</v>
      </c>
      <c r="F26" s="69">
        <f t="shared" si="12"/>
        <v>0</v>
      </c>
      <c r="G26" s="69">
        <f t="shared" si="12"/>
        <v>1</v>
      </c>
      <c r="H26" s="69">
        <f t="shared" si="12"/>
        <v>1</v>
      </c>
      <c r="I26" s="69">
        <f t="shared" si="12"/>
        <v>1</v>
      </c>
      <c r="J26" s="70">
        <f t="shared" si="12"/>
        <v>0</v>
      </c>
      <c r="K26" s="70">
        <f t="shared" si="12"/>
        <v>0</v>
      </c>
      <c r="L26" s="70">
        <f t="shared" si="12"/>
        <v>1</v>
      </c>
      <c r="M26" s="70">
        <f t="shared" si="12"/>
        <v>0</v>
      </c>
      <c r="N26" s="69">
        <f t="shared" si="12"/>
        <v>0</v>
      </c>
      <c r="O26" s="69">
        <f t="shared" si="12"/>
        <v>0</v>
      </c>
      <c r="P26" s="69">
        <f t="shared" si="12"/>
        <v>0</v>
      </c>
      <c r="Q26" s="69">
        <f t="shared" si="12"/>
        <v>1</v>
      </c>
      <c r="R26" s="70">
        <f t="shared" si="12"/>
        <v>0</v>
      </c>
      <c r="S26" s="70">
        <f t="shared" si="12"/>
        <v>1</v>
      </c>
      <c r="T26" s="70">
        <f t="shared" si="12"/>
        <v>1</v>
      </c>
      <c r="U26" s="70">
        <f t="shared" si="12"/>
        <v>1</v>
      </c>
      <c r="V26" s="69">
        <f t="shared" si="12"/>
        <v>1</v>
      </c>
      <c r="W26" s="69">
        <f t="shared" si="12"/>
        <v>1</v>
      </c>
      <c r="X26" s="69">
        <f t="shared" si="12"/>
        <v>0</v>
      </c>
      <c r="Y26" s="69">
        <f t="shared" si="12"/>
        <v>0</v>
      </c>
      <c r="Z26" s="70">
        <f t="shared" si="12"/>
        <v>1</v>
      </c>
      <c r="AA26" s="70">
        <f t="shared" si="12"/>
        <v>1</v>
      </c>
      <c r="AB26" s="70">
        <f t="shared" si="12"/>
        <v>1</v>
      </c>
      <c r="AC26" s="70">
        <f t="shared" si="12"/>
        <v>0</v>
      </c>
      <c r="AD26" s="69">
        <f t="shared" si="12"/>
        <v>1</v>
      </c>
      <c r="AE26" s="69">
        <f t="shared" si="12"/>
        <v>1</v>
      </c>
      <c r="AF26" s="69">
        <f t="shared" si="12"/>
        <v>1</v>
      </c>
      <c r="AG26" s="73">
        <f t="shared" si="12"/>
        <v>1</v>
      </c>
      <c r="AH26" s="435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7"/>
      <c r="AX26" s="247" t="str">
        <f>VLOOKUP(CONCATENATE(B26,C26,D26,E26),LookUp!$AG$2:$AH$17,2,FALSE)</f>
        <v>D</v>
      </c>
      <c r="AY26" s="248">
        <f>VLOOKUP(CONCATENATE(F26,G26,H26,I26),LookUp!$AG$2:$AH$17,2,FALSE)</f>
        <v>7</v>
      </c>
      <c r="AZ26" s="248">
        <f>VLOOKUP(CONCATENATE(J26,K26,L26,M26),LookUp!$AG$2:$AH$17,2,FALSE)</f>
        <v>2</v>
      </c>
      <c r="BA26" s="248">
        <f>VLOOKUP(CONCATENATE(N26,O26,P26,Q26),LookUp!$AG$2:$AH$17,2,FALSE)</f>
        <v>1</v>
      </c>
      <c r="BB26" s="248">
        <f>VLOOKUP(CONCATENATE(R26,S26,T26,U26),LookUp!$AG$2:$AH$17,2,FALSE)</f>
        <v>7</v>
      </c>
      <c r="BC26" s="248" t="str">
        <f>VLOOKUP(CONCATENATE(V26,W26,X26,Y26),LookUp!$AG$2:$AH$17,2,FALSE)</f>
        <v>C</v>
      </c>
      <c r="BD26" s="248" t="str">
        <f>VLOOKUP(CONCATENATE(Z26,AA26,AB26,AC26),LookUp!$AG$2:$AH$17,2,FALSE)</f>
        <v>E</v>
      </c>
      <c r="BE26" s="248" t="str">
        <f>VLOOKUP(CONCATENATE(AD26,AE26,AF26,AG26),LookUp!$AG$2:$AH$17,2,FALSE)</f>
        <v>F</v>
      </c>
      <c r="BF26" s="248" t="str">
        <f>VLOOKUP(CONCATENATE(B19,C19,D19,E19),LookUp!$AG$2:$AH$17,2,FALSE)</f>
        <v>A</v>
      </c>
      <c r="BG26" s="248" t="str">
        <f>VLOOKUP(CONCATENATE(F19,G19,H19,I19),LookUp!$AG$2:$AH$17,2,FALSE)</f>
        <v>C</v>
      </c>
      <c r="BH26" s="248">
        <f>VLOOKUP(CONCATENATE(J19,K19,L19,M19),LookUp!$AG$2:$AH$17,2,FALSE)</f>
        <v>2</v>
      </c>
      <c r="BI26" s="248" t="str">
        <f>VLOOKUP(CONCATENATE(N19,O19,P19,Q19),LookUp!$AG$2:$AH$17,2,FALSE)</f>
        <v>B</v>
      </c>
      <c r="BJ26" s="248" t="str">
        <f>VLOOKUP(CONCATENATE(R19,S19,T19,U19),LookUp!$AG$2:$AH$17,2,FALSE)</f>
        <v>E</v>
      </c>
      <c r="BK26" s="248">
        <f>VLOOKUP(CONCATENATE(V19,W19,X19,Y19),LookUp!$AG$2:$AH$17,2,FALSE)</f>
        <v>5</v>
      </c>
      <c r="BL26" s="248">
        <f>VLOOKUP(CONCATENATE(Z19,AA19,AB19,AC19),LookUp!$AG$2:$AH$17,2,FALSE)</f>
        <v>3</v>
      </c>
      <c r="BM26" s="249">
        <f>VLOOKUP(CONCATENATE(AD19,AE19,AF19,AG19),LookUp!$AG$2:$AH$17,2,FALSE)</f>
        <v>7</v>
      </c>
    </row>
    <row r="27" spans="1:65" ht="18.75" thickBot="1">
      <c r="A27" s="59" t="s">
        <v>484</v>
      </c>
      <c r="B27" s="204">
        <f>B26</f>
        <v>1</v>
      </c>
      <c r="C27" s="49">
        <f t="shared" ref="C27:AG27" si="13">C26</f>
        <v>1</v>
      </c>
      <c r="D27" s="49">
        <f t="shared" si="13"/>
        <v>0</v>
      </c>
      <c r="E27" s="49">
        <f t="shared" si="13"/>
        <v>1</v>
      </c>
      <c r="F27" s="50">
        <f t="shared" si="13"/>
        <v>0</v>
      </c>
      <c r="G27" s="50">
        <f t="shared" si="13"/>
        <v>1</v>
      </c>
      <c r="H27" s="50">
        <f t="shared" si="13"/>
        <v>1</v>
      </c>
      <c r="I27" s="50">
        <f t="shared" si="13"/>
        <v>1</v>
      </c>
      <c r="J27" s="49">
        <f t="shared" si="13"/>
        <v>0</v>
      </c>
      <c r="K27" s="49">
        <f t="shared" si="13"/>
        <v>0</v>
      </c>
      <c r="L27" s="49">
        <f t="shared" si="13"/>
        <v>1</v>
      </c>
      <c r="M27" s="49">
        <f t="shared" si="13"/>
        <v>0</v>
      </c>
      <c r="N27" s="50">
        <f t="shared" si="13"/>
        <v>0</v>
      </c>
      <c r="O27" s="50">
        <f t="shared" si="13"/>
        <v>0</v>
      </c>
      <c r="P27" s="50">
        <f t="shared" si="13"/>
        <v>0</v>
      </c>
      <c r="Q27" s="50">
        <f t="shared" si="13"/>
        <v>1</v>
      </c>
      <c r="R27" s="49">
        <f t="shared" si="13"/>
        <v>0</v>
      </c>
      <c r="S27" s="49">
        <f t="shared" si="13"/>
        <v>1</v>
      </c>
      <c r="T27" s="49">
        <f t="shared" si="13"/>
        <v>1</v>
      </c>
      <c r="U27" s="49">
        <f t="shared" si="13"/>
        <v>1</v>
      </c>
      <c r="V27" s="50">
        <f t="shared" si="13"/>
        <v>1</v>
      </c>
      <c r="W27" s="50">
        <f t="shared" si="13"/>
        <v>1</v>
      </c>
      <c r="X27" s="50">
        <f t="shared" si="13"/>
        <v>0</v>
      </c>
      <c r="Y27" s="50">
        <f t="shared" si="13"/>
        <v>0</v>
      </c>
      <c r="Z27" s="49">
        <f t="shared" si="13"/>
        <v>1</v>
      </c>
      <c r="AA27" s="49">
        <f t="shared" si="13"/>
        <v>1</v>
      </c>
      <c r="AB27" s="49">
        <f t="shared" si="13"/>
        <v>1</v>
      </c>
      <c r="AC27" s="49">
        <f t="shared" si="13"/>
        <v>0</v>
      </c>
      <c r="AD27" s="50">
        <f t="shared" si="13"/>
        <v>1</v>
      </c>
      <c r="AE27" s="50">
        <f t="shared" si="13"/>
        <v>1</v>
      </c>
      <c r="AF27" s="50">
        <f t="shared" si="13"/>
        <v>1</v>
      </c>
      <c r="AG27" s="206">
        <f t="shared" si="13"/>
        <v>1</v>
      </c>
      <c r="AH27" s="438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40"/>
      <c r="AX27" s="2"/>
      <c r="BA27" s="225"/>
      <c r="BB27" s="225"/>
      <c r="BC27" s="225"/>
      <c r="BD27" s="225"/>
      <c r="BE27" s="225"/>
      <c r="BF27" s="225"/>
    </row>
    <row r="28" spans="1:65" ht="18">
      <c r="A28" s="61" t="s">
        <v>446</v>
      </c>
      <c r="B28" s="64">
        <f>HLOOKUP(B$3,$B$1:$AW$26,26,FALSE)</f>
        <v>1</v>
      </c>
      <c r="C28" s="65">
        <f t="shared" ref="C28:AW28" si="14">HLOOKUP(C$3,$B$1:$AW$26,26,FALSE)</f>
        <v>1</v>
      </c>
      <c r="D28" s="65">
        <f t="shared" si="14"/>
        <v>1</v>
      </c>
      <c r="E28" s="65">
        <f t="shared" si="14"/>
        <v>0</v>
      </c>
      <c r="F28" s="66">
        <f t="shared" si="14"/>
        <v>1</v>
      </c>
      <c r="G28" s="66">
        <f t="shared" si="14"/>
        <v>0</v>
      </c>
      <c r="H28" s="66">
        <f t="shared" si="14"/>
        <v>1</v>
      </c>
      <c r="I28" s="66">
        <f t="shared" si="14"/>
        <v>0</v>
      </c>
      <c r="J28" s="65">
        <f t="shared" si="14"/>
        <v>1</v>
      </c>
      <c r="K28" s="65">
        <f t="shared" si="14"/>
        <v>1</v>
      </c>
      <c r="L28" s="65">
        <f t="shared" si="14"/>
        <v>1</v>
      </c>
      <c r="M28" s="65">
        <f t="shared" si="14"/>
        <v>0</v>
      </c>
      <c r="N28" s="66">
        <f t="shared" si="14"/>
        <v>1</v>
      </c>
      <c r="O28" s="66">
        <f t="shared" si="14"/>
        <v>0</v>
      </c>
      <c r="P28" s="66">
        <f t="shared" si="14"/>
        <v>0</v>
      </c>
      <c r="Q28" s="65">
        <f t="shared" si="14"/>
        <v>1</v>
      </c>
      <c r="R28" s="65">
        <f t="shared" si="14"/>
        <v>0</v>
      </c>
      <c r="S28" s="65">
        <f t="shared" si="14"/>
        <v>0</v>
      </c>
      <c r="T28" s="65">
        <f t="shared" si="14"/>
        <v>0</v>
      </c>
      <c r="U28" s="65">
        <f t="shared" si="14"/>
        <v>0</v>
      </c>
      <c r="V28" s="66">
        <f t="shared" si="14"/>
        <v>0</v>
      </c>
      <c r="W28" s="66">
        <f t="shared" si="14"/>
        <v>0</v>
      </c>
      <c r="X28" s="66">
        <f t="shared" si="14"/>
        <v>1</v>
      </c>
      <c r="Y28" s="66">
        <f t="shared" si="14"/>
        <v>0</v>
      </c>
      <c r="Z28" s="65">
        <f t="shared" si="14"/>
        <v>1</v>
      </c>
      <c r="AA28" s="65">
        <f t="shared" si="14"/>
        <v>0</v>
      </c>
      <c r="AB28" s="65">
        <f t="shared" si="14"/>
        <v>1</v>
      </c>
      <c r="AC28" s="65">
        <f t="shared" si="14"/>
        <v>1</v>
      </c>
      <c r="AD28" s="66">
        <f t="shared" si="14"/>
        <v>1</v>
      </c>
      <c r="AE28" s="66">
        <f t="shared" si="14"/>
        <v>1</v>
      </c>
      <c r="AF28" s="66">
        <f t="shared" si="14"/>
        <v>1</v>
      </c>
      <c r="AG28" s="66">
        <f t="shared" si="14"/>
        <v>1</v>
      </c>
      <c r="AH28" s="65">
        <f t="shared" si="14"/>
        <v>1</v>
      </c>
      <c r="AI28" s="65">
        <f t="shared" si="14"/>
        <v>0</v>
      </c>
      <c r="AJ28" s="65">
        <f t="shared" si="14"/>
        <v>0</v>
      </c>
      <c r="AK28" s="65">
        <f t="shared" si="14"/>
        <v>1</v>
      </c>
      <c r="AL28" s="66">
        <f t="shared" si="14"/>
        <v>0</v>
      </c>
      <c r="AM28" s="66">
        <f t="shared" si="14"/>
        <v>1</v>
      </c>
      <c r="AN28" s="66">
        <f t="shared" si="14"/>
        <v>1</v>
      </c>
      <c r="AO28" s="65">
        <f t="shared" si="14"/>
        <v>1</v>
      </c>
      <c r="AP28" s="65">
        <f t="shared" si="14"/>
        <v>0</v>
      </c>
      <c r="AQ28" s="65">
        <f t="shared" si="14"/>
        <v>1</v>
      </c>
      <c r="AR28" s="65">
        <f t="shared" si="14"/>
        <v>0</v>
      </c>
      <c r="AS28" s="65">
        <f t="shared" si="14"/>
        <v>1</v>
      </c>
      <c r="AT28" s="66">
        <f t="shared" si="14"/>
        <v>1</v>
      </c>
      <c r="AU28" s="66">
        <f t="shared" si="14"/>
        <v>1</v>
      </c>
      <c r="AV28" s="66">
        <f t="shared" si="14"/>
        <v>1</v>
      </c>
      <c r="AW28" s="67">
        <f t="shared" si="14"/>
        <v>1</v>
      </c>
      <c r="AX28" s="2"/>
      <c r="BA28" s="225"/>
      <c r="BB28" s="225"/>
      <c r="BC28" s="225"/>
      <c r="BD28" s="225"/>
      <c r="BE28" s="225"/>
      <c r="BF28" s="225"/>
    </row>
    <row r="29" spans="1:65" ht="18">
      <c r="A29" s="62" t="s">
        <v>476</v>
      </c>
      <c r="B29" s="68" t="str">
        <f>'Key2'!B88</f>
        <v>0</v>
      </c>
      <c r="C29" s="69" t="str">
        <f>'Key2'!C88</f>
        <v>1</v>
      </c>
      <c r="D29" s="69" t="str">
        <f>'Key2'!D88</f>
        <v>0</v>
      </c>
      <c r="E29" s="69" t="str">
        <f>'Key2'!E88</f>
        <v>0</v>
      </c>
      <c r="F29" s="70" t="str">
        <f>'Key2'!F88</f>
        <v>1</v>
      </c>
      <c r="G29" s="70" t="str">
        <f>'Key2'!G88</f>
        <v>0</v>
      </c>
      <c r="H29" s="70" t="str">
        <f>'Key2'!H88</f>
        <v>0</v>
      </c>
      <c r="I29" s="70" t="str">
        <f>'Key2'!I88</f>
        <v>1</v>
      </c>
      <c r="J29" s="69" t="str">
        <f>'Key2'!J88</f>
        <v>1</v>
      </c>
      <c r="K29" s="69" t="str">
        <f>'Key2'!K88</f>
        <v>0</v>
      </c>
      <c r="L29" s="69" t="str">
        <f>'Key2'!L88</f>
        <v>1</v>
      </c>
      <c r="M29" s="70" t="str">
        <f>'Key2'!M88</f>
        <v>0</v>
      </c>
      <c r="N29" s="70" t="str">
        <f>'Key2'!N88</f>
        <v>0</v>
      </c>
      <c r="O29" s="70" t="str">
        <f>'Key2'!O88</f>
        <v>1</v>
      </c>
      <c r="P29" s="70" t="str">
        <f>'Key2'!P88</f>
        <v>0</v>
      </c>
      <c r="Q29" s="70" t="str">
        <f>'Key2'!Q88</f>
        <v>0</v>
      </c>
      <c r="R29" s="69" t="str">
        <f>'Key2'!R88</f>
        <v>0</v>
      </c>
      <c r="S29" s="69" t="str">
        <f>'Key2'!S88</f>
        <v>0</v>
      </c>
      <c r="T29" s="69" t="str">
        <f>'Key2'!T88</f>
        <v>1</v>
      </c>
      <c r="U29" s="69" t="str">
        <f>'Key2'!U88</f>
        <v>0</v>
      </c>
      <c r="V29" s="70" t="str">
        <f>'Key2'!V88</f>
        <v>0</v>
      </c>
      <c r="W29" s="70" t="str">
        <f>'Key2'!W88</f>
        <v>1</v>
      </c>
      <c r="X29" s="70" t="str">
        <f>'Key2'!X88</f>
        <v>0</v>
      </c>
      <c r="Y29" s="70" t="str">
        <f>'Key2'!Y88</f>
        <v>0</v>
      </c>
      <c r="Z29" s="69" t="str">
        <f>'Key2'!Z88</f>
        <v>0</v>
      </c>
      <c r="AA29" s="69" t="str">
        <f>'Key2'!AA88</f>
        <v>1</v>
      </c>
      <c r="AB29" s="69" t="str">
        <f>'Key2'!AB88</f>
        <v>0</v>
      </c>
      <c r="AC29" s="69" t="str">
        <f>'Key2'!AC88</f>
        <v>0</v>
      </c>
      <c r="AD29" s="70" t="str">
        <f>'Key2'!AD88</f>
        <v>0</v>
      </c>
      <c r="AE29" s="70" t="str">
        <f>'Key2'!AE88</f>
        <v>1</v>
      </c>
      <c r="AF29" s="70" t="str">
        <f>'Key2'!AF88</f>
        <v>0</v>
      </c>
      <c r="AG29" s="70" t="str">
        <f>'Key2'!AG88</f>
        <v>0</v>
      </c>
      <c r="AH29" s="69" t="str">
        <f>'Key2'!AH88</f>
        <v>1</v>
      </c>
      <c r="AI29" s="69" t="str">
        <f>'Key2'!AI88</f>
        <v>1</v>
      </c>
      <c r="AJ29" s="69" t="str">
        <f>'Key2'!AJ88</f>
        <v>0</v>
      </c>
      <c r="AK29" s="70" t="str">
        <f>'Key2'!AK88</f>
        <v>0</v>
      </c>
      <c r="AL29" s="70" t="str">
        <f>'Key2'!AL88</f>
        <v>1</v>
      </c>
      <c r="AM29" s="70" t="str">
        <f>'Key2'!AM88</f>
        <v>0</v>
      </c>
      <c r="AN29" s="70" t="str">
        <f>'Key2'!AN88</f>
        <v>0</v>
      </c>
      <c r="AO29" s="70" t="str">
        <f>'Key2'!AO88</f>
        <v>0</v>
      </c>
      <c r="AP29" s="69" t="str">
        <f>'Key2'!AP88</f>
        <v>0</v>
      </c>
      <c r="AQ29" s="69" t="str">
        <f>'Key2'!AQ88</f>
        <v>1</v>
      </c>
      <c r="AR29" s="69" t="str">
        <f>'Key2'!AR88</f>
        <v>1</v>
      </c>
      <c r="AS29" s="69" t="str">
        <f>'Key2'!AS88</f>
        <v>0</v>
      </c>
      <c r="AT29" s="70" t="str">
        <f>'Key2'!AT88</f>
        <v>0</v>
      </c>
      <c r="AU29" s="70" t="str">
        <f>'Key2'!AU88</f>
        <v>0</v>
      </c>
      <c r="AV29" s="70" t="str">
        <f>'Key2'!AV88</f>
        <v>0</v>
      </c>
      <c r="AW29" s="71" t="str">
        <f>'Key2'!AW88</f>
        <v>0</v>
      </c>
      <c r="AX29" s="2"/>
      <c r="BA29" s="225"/>
      <c r="BB29" s="225"/>
      <c r="BC29" s="225"/>
      <c r="BD29" s="225"/>
      <c r="BE29" s="225"/>
      <c r="BF29" s="225"/>
    </row>
    <row r="30" spans="1:65" ht="18.75" thickBot="1">
      <c r="A30" s="62" t="s">
        <v>487</v>
      </c>
      <c r="B30" s="137">
        <f>IF(B28+B29=1,1,0)</f>
        <v>1</v>
      </c>
      <c r="C30" s="50">
        <f t="shared" ref="C30:AW30" si="15">IF(C28+C29=1,1,0)</f>
        <v>0</v>
      </c>
      <c r="D30" s="50">
        <f t="shared" si="15"/>
        <v>1</v>
      </c>
      <c r="E30" s="50">
        <f t="shared" si="15"/>
        <v>0</v>
      </c>
      <c r="F30" s="49">
        <f t="shared" si="15"/>
        <v>0</v>
      </c>
      <c r="G30" s="49">
        <f t="shared" si="15"/>
        <v>0</v>
      </c>
      <c r="H30" s="49">
        <f t="shared" si="15"/>
        <v>1</v>
      </c>
      <c r="I30" s="49">
        <f t="shared" si="15"/>
        <v>1</v>
      </c>
      <c r="J30" s="50">
        <f t="shared" si="15"/>
        <v>0</v>
      </c>
      <c r="K30" s="50">
        <f t="shared" si="15"/>
        <v>1</v>
      </c>
      <c r="L30" s="50">
        <f t="shared" si="15"/>
        <v>0</v>
      </c>
      <c r="M30" s="50">
        <f t="shared" si="15"/>
        <v>0</v>
      </c>
      <c r="N30" s="49">
        <f t="shared" si="15"/>
        <v>1</v>
      </c>
      <c r="O30" s="49">
        <f t="shared" si="15"/>
        <v>1</v>
      </c>
      <c r="P30" s="49">
        <f t="shared" si="15"/>
        <v>0</v>
      </c>
      <c r="Q30" s="50">
        <f t="shared" si="15"/>
        <v>1</v>
      </c>
      <c r="R30" s="50">
        <f t="shared" si="15"/>
        <v>0</v>
      </c>
      <c r="S30" s="50">
        <f t="shared" si="15"/>
        <v>0</v>
      </c>
      <c r="T30" s="50">
        <f t="shared" si="15"/>
        <v>1</v>
      </c>
      <c r="U30" s="50">
        <f t="shared" si="15"/>
        <v>0</v>
      </c>
      <c r="V30" s="49">
        <f t="shared" si="15"/>
        <v>0</v>
      </c>
      <c r="W30" s="49">
        <f t="shared" si="15"/>
        <v>1</v>
      </c>
      <c r="X30" s="49">
        <f t="shared" si="15"/>
        <v>1</v>
      </c>
      <c r="Y30" s="49">
        <f t="shared" si="15"/>
        <v>0</v>
      </c>
      <c r="Z30" s="50">
        <f t="shared" si="15"/>
        <v>1</v>
      </c>
      <c r="AA30" s="50">
        <f t="shared" si="15"/>
        <v>1</v>
      </c>
      <c r="AB30" s="50">
        <f t="shared" si="15"/>
        <v>1</v>
      </c>
      <c r="AC30" s="50">
        <f t="shared" si="15"/>
        <v>1</v>
      </c>
      <c r="AD30" s="49">
        <f t="shared" si="15"/>
        <v>1</v>
      </c>
      <c r="AE30" s="49">
        <f t="shared" si="15"/>
        <v>0</v>
      </c>
      <c r="AF30" s="49">
        <f t="shared" si="15"/>
        <v>1</v>
      </c>
      <c r="AG30" s="49">
        <f t="shared" si="15"/>
        <v>1</v>
      </c>
      <c r="AH30" s="50">
        <f t="shared" si="15"/>
        <v>0</v>
      </c>
      <c r="AI30" s="50">
        <f t="shared" si="15"/>
        <v>1</v>
      </c>
      <c r="AJ30" s="50">
        <f t="shared" si="15"/>
        <v>0</v>
      </c>
      <c r="AK30" s="50">
        <f t="shared" si="15"/>
        <v>1</v>
      </c>
      <c r="AL30" s="49">
        <f t="shared" si="15"/>
        <v>1</v>
      </c>
      <c r="AM30" s="49">
        <f t="shared" si="15"/>
        <v>1</v>
      </c>
      <c r="AN30" s="49">
        <f t="shared" si="15"/>
        <v>1</v>
      </c>
      <c r="AO30" s="50">
        <f t="shared" si="15"/>
        <v>1</v>
      </c>
      <c r="AP30" s="50">
        <f t="shared" si="15"/>
        <v>0</v>
      </c>
      <c r="AQ30" s="50">
        <f t="shared" si="15"/>
        <v>0</v>
      </c>
      <c r="AR30" s="50">
        <f t="shared" si="15"/>
        <v>1</v>
      </c>
      <c r="AS30" s="50">
        <f t="shared" si="15"/>
        <v>1</v>
      </c>
      <c r="AT30" s="49">
        <f t="shared" si="15"/>
        <v>1</v>
      </c>
      <c r="AU30" s="49">
        <f t="shared" si="15"/>
        <v>1</v>
      </c>
      <c r="AV30" s="49">
        <f t="shared" si="15"/>
        <v>1</v>
      </c>
      <c r="AW30" s="173">
        <f t="shared" si="15"/>
        <v>1</v>
      </c>
      <c r="AX30" s="2"/>
      <c r="BA30" s="225"/>
      <c r="BB30" s="225"/>
      <c r="BC30" s="225"/>
      <c r="BD30" s="225"/>
      <c r="BE30" s="225"/>
      <c r="BF30" s="225"/>
    </row>
    <row r="31" spans="1:65" ht="16.5" customHeight="1" thickBot="1">
      <c r="A31" s="441" t="s">
        <v>367</v>
      </c>
      <c r="B31" s="130" t="s">
        <v>16</v>
      </c>
      <c r="C31" s="131" t="str">
        <f>LEFT(VLOOKUP(G31,LookUp!$T$2:$U$17,2,FALSE),1)</f>
        <v>1</v>
      </c>
      <c r="D31" s="131" t="str">
        <f>MID(VLOOKUP(G31,LookUp!$T$2:$U$17,2,FALSE),2,1)</f>
        <v>1</v>
      </c>
      <c r="E31" s="131" t="str">
        <f>MID(VLOOKUP(G31,LookUp!$T$2:$U$17,2,FALSE),3,1)</f>
        <v>0</v>
      </c>
      <c r="F31" s="131" t="str">
        <f>RIGHT(VLOOKUP(G31,LookUp!$T$2:$U$17,2,FALSE),1)</f>
        <v>1</v>
      </c>
      <c r="G31" s="132">
        <f>VLOOKUP(CONCATENATE(B30,C30,D30,E30,F30,G30),LookUp!$W$2:$AE$65,2,FALSE)</f>
        <v>13</v>
      </c>
      <c r="H31" s="130" t="s">
        <v>17</v>
      </c>
      <c r="I31" s="131" t="str">
        <f>LEFT(VLOOKUP(M31,LookUp!$T$2:$U$17,2,FALSE),1)</f>
        <v>1</v>
      </c>
      <c r="J31" s="131" t="str">
        <f>MID(VLOOKUP(M31,LookUp!$T$2:$U$17,2,FALSE),2,1)</f>
        <v>1</v>
      </c>
      <c r="K31" s="131" t="str">
        <f>MID(VLOOKUP(M31,LookUp!$T$2:$U$17,2,FALSE),3,1)</f>
        <v>0</v>
      </c>
      <c r="L31" s="131" t="str">
        <f>RIGHT(VLOOKUP(M31,LookUp!$T$2:$U$17,2,FALSE),1)</f>
        <v>0</v>
      </c>
      <c r="M31" s="132">
        <f>VLOOKUP(CONCATENATE(H30,I30,J30,K30,L30,M30),LookUp!$W$2:$AE$65,3,FALSE)</f>
        <v>12</v>
      </c>
      <c r="N31" s="130" t="s">
        <v>18</v>
      </c>
      <c r="O31" s="131" t="str">
        <f>LEFT(VLOOKUP(S31,LookUp!$T$2:$U$17,2,FALSE),1)</f>
        <v>0</v>
      </c>
      <c r="P31" s="131" t="str">
        <f>MID(VLOOKUP(S31,LookUp!$T$2:$U$17,2,FALSE),2,1)</f>
        <v>0</v>
      </c>
      <c r="Q31" s="131" t="str">
        <f>MID(VLOOKUP(S31,LookUp!$T$2:$U$17,2,FALSE),3,1)</f>
        <v>1</v>
      </c>
      <c r="R31" s="131" t="str">
        <f>RIGHT(VLOOKUP(S31,LookUp!$T$2:$U$17,2,FALSE),1)</f>
        <v>0</v>
      </c>
      <c r="S31" s="132">
        <f>VLOOKUP(CONCATENATE(N30,O30,P30,Q30,R30,S30),LookUp!$W$2:$AE$65,4,FALSE)</f>
        <v>2</v>
      </c>
      <c r="T31" s="130" t="s">
        <v>19</v>
      </c>
      <c r="U31" s="131" t="str">
        <f>LEFT(VLOOKUP(Y31,LookUp!$T$2:$U$17,2,FALSE),1)</f>
        <v>0</v>
      </c>
      <c r="V31" s="131" t="str">
        <f>MID(VLOOKUP(Y31,LookUp!$T$2:$U$17,2,FALSE),2,1)</f>
        <v>0</v>
      </c>
      <c r="W31" s="131" t="str">
        <f>MID(VLOOKUP(Y31,LookUp!$T$2:$U$17,2,FALSE),3,1)</f>
        <v>0</v>
      </c>
      <c r="X31" s="131" t="str">
        <f>RIGHT(VLOOKUP(Y31,LookUp!$T$2:$U$17,2,FALSE),1)</f>
        <v>0</v>
      </c>
      <c r="Y31" s="132">
        <f>VLOOKUP(CONCATENATE(T30,U30,V30,W30,X30,Y30),LookUp!$W$2:$AE$65,5,FALSE)</f>
        <v>0</v>
      </c>
      <c r="Z31" s="130" t="s">
        <v>98</v>
      </c>
      <c r="AA31" s="131" t="str">
        <f>LEFT(VLOOKUP(AE31,LookUp!$T$2:$U$17,2,FALSE),1)</f>
        <v>1</v>
      </c>
      <c r="AB31" s="131" t="str">
        <f>MID(VLOOKUP(AE31,LookUp!$T$2:$U$17,2,FALSE),2,1)</f>
        <v>1</v>
      </c>
      <c r="AC31" s="131" t="str">
        <f>MID(VLOOKUP(AE31,LookUp!$T$2:$U$17,2,FALSE),3,1)</f>
        <v>1</v>
      </c>
      <c r="AD31" s="131" t="str">
        <f>RIGHT(VLOOKUP(AE31,LookUp!$T$2:$U$17,2,FALSE),1)</f>
        <v>0</v>
      </c>
      <c r="AE31" s="132">
        <f>VLOOKUP(CONCATENATE(Z30,AA30,AB30,AC30,AD30,AE30),LookUp!$W$2:$AE$65,6,FALSE)</f>
        <v>14</v>
      </c>
      <c r="AF31" s="130" t="s">
        <v>20</v>
      </c>
      <c r="AG31" s="131" t="str">
        <f>LEFT(VLOOKUP(AK31,LookUp!$T$2:$U$17,2,FALSE),1)</f>
        <v>0</v>
      </c>
      <c r="AH31" s="131" t="str">
        <f>MID(VLOOKUP(AK31,LookUp!$T$2:$U$17,2,FALSE),2,1)</f>
        <v>0</v>
      </c>
      <c r="AI31" s="131" t="str">
        <f>MID(VLOOKUP(AK31,LookUp!$T$2:$U$17,2,FALSE),3,1)</f>
        <v>0</v>
      </c>
      <c r="AJ31" s="131" t="str">
        <f>RIGHT(VLOOKUP(AK31,LookUp!$T$2:$U$17,2,FALSE),1)</f>
        <v>1</v>
      </c>
      <c r="AK31" s="132">
        <f>VLOOKUP(CONCATENATE(AF30,AG30,AH30,AI30,AJ30,AK30),LookUp!$W$2:$AE$65,7,FALSE)</f>
        <v>1</v>
      </c>
      <c r="AL31" s="130" t="s">
        <v>22</v>
      </c>
      <c r="AM31" s="131" t="str">
        <f>LEFT(VLOOKUP(AQ31,LookUp!$T$2:$U$17,2,FALSE),1)</f>
        <v>1</v>
      </c>
      <c r="AN31" s="131" t="str">
        <f>MID(VLOOKUP(AQ31,LookUp!$T$2:$U$17,2,FALSE),2,1)</f>
        <v>0</v>
      </c>
      <c r="AO31" s="131" t="str">
        <f>MID(VLOOKUP(AQ31,LookUp!$T$2:$U$17,2,FALSE),3,1)</f>
        <v>0</v>
      </c>
      <c r="AP31" s="131" t="str">
        <f>RIGHT(VLOOKUP(AQ31,LookUp!$T$2:$U$17,2,FALSE),1)</f>
        <v>1</v>
      </c>
      <c r="AQ31" s="132">
        <f>VLOOKUP(CONCATENATE(AL30,AM30,AN30,AO30,AP30,AQ30),LookUp!$W$2:$AE$65,8,FALSE)</f>
        <v>9</v>
      </c>
      <c r="AR31" s="130" t="s">
        <v>21</v>
      </c>
      <c r="AS31" s="131" t="str">
        <f>LEFT(VLOOKUP(AW31,LookUp!$T$2:$U$17,2,FALSE),1)</f>
        <v>1</v>
      </c>
      <c r="AT31" s="131" t="str">
        <f>MID(VLOOKUP(AW31,LookUp!$T$2:$U$17,2,FALSE),2,1)</f>
        <v>0</v>
      </c>
      <c r="AU31" s="131" t="str">
        <f>MID(VLOOKUP(AW31,LookUp!$T$2:$U$17,2,FALSE),3,1)</f>
        <v>1</v>
      </c>
      <c r="AV31" s="131" t="str">
        <f>RIGHT(VLOOKUP(AW31,LookUp!$T$2:$U$17,2,FALSE),1)</f>
        <v>1</v>
      </c>
      <c r="AW31" s="132">
        <f>VLOOKUP(CONCATENATE(AR30,AS30,AT30,AU30,AV30,AW30),LookUp!$W$2:$AE$65,9,FALSE)</f>
        <v>11</v>
      </c>
      <c r="AX31" s="12"/>
      <c r="BA31" s="225"/>
      <c r="BB31" s="225"/>
      <c r="BC31" s="225"/>
      <c r="BD31" s="225"/>
      <c r="BE31" s="225"/>
      <c r="BF31" s="225"/>
    </row>
    <row r="32" spans="1:65" ht="15.75" thickBot="1">
      <c r="A32" s="441"/>
      <c r="B32" s="64" t="str">
        <f>C31</f>
        <v>1</v>
      </c>
      <c r="C32" s="65" t="str">
        <f>D31</f>
        <v>1</v>
      </c>
      <c r="D32" s="65" t="str">
        <f>E31</f>
        <v>0</v>
      </c>
      <c r="E32" s="65" t="str">
        <f>F31</f>
        <v>1</v>
      </c>
      <c r="F32" s="66" t="str">
        <f>I31</f>
        <v>1</v>
      </c>
      <c r="G32" s="66" t="str">
        <f>J31</f>
        <v>1</v>
      </c>
      <c r="H32" s="66" t="str">
        <f>K31</f>
        <v>0</v>
      </c>
      <c r="I32" s="66" t="str">
        <f>L31</f>
        <v>0</v>
      </c>
      <c r="J32" s="65" t="str">
        <f>O31</f>
        <v>0</v>
      </c>
      <c r="K32" s="65" t="str">
        <f>P31</f>
        <v>0</v>
      </c>
      <c r="L32" s="65" t="str">
        <f>Q31</f>
        <v>1</v>
      </c>
      <c r="M32" s="65" t="str">
        <f>R31</f>
        <v>0</v>
      </c>
      <c r="N32" s="66" t="str">
        <f>U31</f>
        <v>0</v>
      </c>
      <c r="O32" s="66" t="str">
        <f>V31</f>
        <v>0</v>
      </c>
      <c r="P32" s="66" t="str">
        <f>W31</f>
        <v>0</v>
      </c>
      <c r="Q32" s="66" t="str">
        <f>X31</f>
        <v>0</v>
      </c>
      <c r="R32" s="65" t="str">
        <f>AA31</f>
        <v>1</v>
      </c>
      <c r="S32" s="65" t="str">
        <f>AB31</f>
        <v>1</v>
      </c>
      <c r="T32" s="65" t="str">
        <f>AC31</f>
        <v>1</v>
      </c>
      <c r="U32" s="65" t="str">
        <f>AD31</f>
        <v>0</v>
      </c>
      <c r="V32" s="66" t="str">
        <f>AG31</f>
        <v>0</v>
      </c>
      <c r="W32" s="66" t="str">
        <f>AH31</f>
        <v>0</v>
      </c>
      <c r="X32" s="66" t="str">
        <f>AI31</f>
        <v>0</v>
      </c>
      <c r="Y32" s="66" t="str">
        <f>AJ31</f>
        <v>1</v>
      </c>
      <c r="Z32" s="65" t="str">
        <f>AM31</f>
        <v>1</v>
      </c>
      <c r="AA32" s="65" t="str">
        <f>AN31</f>
        <v>0</v>
      </c>
      <c r="AB32" s="65" t="str">
        <f>AO31</f>
        <v>0</v>
      </c>
      <c r="AC32" s="65" t="str">
        <f>AP31</f>
        <v>1</v>
      </c>
      <c r="AD32" s="66" t="str">
        <f>AS31</f>
        <v>1</v>
      </c>
      <c r="AE32" s="66" t="str">
        <f>AT31</f>
        <v>0</v>
      </c>
      <c r="AF32" s="66" t="str">
        <f>AU31</f>
        <v>1</v>
      </c>
      <c r="AG32" s="67" t="str">
        <f>AV31</f>
        <v>1</v>
      </c>
      <c r="AH32" s="412" t="s">
        <v>572</v>
      </c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4"/>
      <c r="AX32" s="2"/>
    </row>
    <row r="33" spans="1:65" ht="18.75" thickBot="1">
      <c r="A33" s="62" t="s">
        <v>368</v>
      </c>
      <c r="B33" s="68" t="str">
        <f>HLOOKUP(B$4,$B$1:$AG$32,32,FALSE)</f>
        <v>0</v>
      </c>
      <c r="C33" s="69" t="str">
        <f t="shared" ref="C33:AG33" si="16">HLOOKUP(C$4,$B$1:$AG$32,32,FALSE)</f>
        <v>0</v>
      </c>
      <c r="D33" s="69" t="str">
        <f t="shared" si="16"/>
        <v>0</v>
      </c>
      <c r="E33" s="69" t="str">
        <f t="shared" si="16"/>
        <v>0</v>
      </c>
      <c r="F33" s="70" t="str">
        <f t="shared" si="16"/>
        <v>1</v>
      </c>
      <c r="G33" s="70" t="str">
        <f t="shared" si="16"/>
        <v>0</v>
      </c>
      <c r="H33" s="70" t="str">
        <f t="shared" si="16"/>
        <v>1</v>
      </c>
      <c r="I33" s="70" t="str">
        <f t="shared" si="16"/>
        <v>1</v>
      </c>
      <c r="J33" s="69" t="str">
        <f t="shared" si="16"/>
        <v>1</v>
      </c>
      <c r="K33" s="69" t="str">
        <f t="shared" si="16"/>
        <v>0</v>
      </c>
      <c r="L33" s="69" t="str">
        <f t="shared" si="16"/>
        <v>0</v>
      </c>
      <c r="M33" s="69" t="str">
        <f t="shared" si="16"/>
        <v>0</v>
      </c>
      <c r="N33" s="70" t="str">
        <f t="shared" si="16"/>
        <v>1</v>
      </c>
      <c r="O33" s="70" t="str">
        <f t="shared" si="16"/>
        <v>1</v>
      </c>
      <c r="P33" s="70" t="str">
        <f t="shared" si="16"/>
        <v>1</v>
      </c>
      <c r="Q33" s="70" t="str">
        <f t="shared" si="16"/>
        <v>0</v>
      </c>
      <c r="R33" s="69" t="str">
        <f t="shared" si="16"/>
        <v>1</v>
      </c>
      <c r="S33" s="69" t="str">
        <f t="shared" si="16"/>
        <v>0</v>
      </c>
      <c r="T33" s="69" t="str">
        <f t="shared" si="16"/>
        <v>1</v>
      </c>
      <c r="U33" s="69" t="str">
        <f t="shared" si="16"/>
        <v>0</v>
      </c>
      <c r="V33" s="70" t="str">
        <f t="shared" si="16"/>
        <v>1</v>
      </c>
      <c r="W33" s="70" t="str">
        <f t="shared" si="16"/>
        <v>0</v>
      </c>
      <c r="X33" s="70" t="str">
        <f t="shared" si="16"/>
        <v>0</v>
      </c>
      <c r="Y33" s="70" t="str">
        <f t="shared" si="16"/>
        <v>0</v>
      </c>
      <c r="Z33" s="69" t="str">
        <f t="shared" si="16"/>
        <v>1</v>
      </c>
      <c r="AA33" s="69" t="str">
        <f t="shared" si="16"/>
        <v>0</v>
      </c>
      <c r="AB33" s="69" t="str">
        <f t="shared" si="16"/>
        <v>0</v>
      </c>
      <c r="AC33" s="69" t="str">
        <f t="shared" si="16"/>
        <v>1</v>
      </c>
      <c r="AD33" s="70" t="str">
        <f t="shared" si="16"/>
        <v>0</v>
      </c>
      <c r="AE33" s="70" t="str">
        <f t="shared" si="16"/>
        <v>1</v>
      </c>
      <c r="AF33" s="70" t="str">
        <f t="shared" si="16"/>
        <v>1</v>
      </c>
      <c r="AG33" s="71" t="str">
        <f t="shared" si="16"/>
        <v>1</v>
      </c>
      <c r="AH33" s="415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416"/>
      <c r="AT33" s="416"/>
      <c r="AU33" s="416"/>
      <c r="AV33" s="416"/>
      <c r="AW33" s="417"/>
      <c r="AX33" s="409" t="s">
        <v>620</v>
      </c>
      <c r="AY33" s="410"/>
      <c r="AZ33" s="410"/>
      <c r="BA33" s="410"/>
      <c r="BB33" s="410"/>
      <c r="BC33" s="410"/>
      <c r="BD33" s="410"/>
      <c r="BE33" s="410"/>
      <c r="BF33" s="410"/>
      <c r="BG33" s="410"/>
      <c r="BH33" s="410"/>
      <c r="BI33" s="410"/>
      <c r="BJ33" s="410"/>
      <c r="BK33" s="410"/>
      <c r="BL33" s="410"/>
      <c r="BM33" s="411"/>
    </row>
    <row r="34" spans="1:65" ht="18.75" thickBot="1">
      <c r="A34" s="62" t="s">
        <v>488</v>
      </c>
      <c r="B34" s="72">
        <f>IF(B33+B19=1,1,0)</f>
        <v>1</v>
      </c>
      <c r="C34" s="70">
        <f t="shared" ref="C34:AG34" si="17">IF(C33+C19=1,1,0)</f>
        <v>0</v>
      </c>
      <c r="D34" s="70">
        <f t="shared" si="17"/>
        <v>1</v>
      </c>
      <c r="E34" s="70">
        <f t="shared" si="17"/>
        <v>0</v>
      </c>
      <c r="F34" s="69">
        <f t="shared" si="17"/>
        <v>0</v>
      </c>
      <c r="G34" s="69">
        <f t="shared" si="17"/>
        <v>1</v>
      </c>
      <c r="H34" s="69">
        <f t="shared" si="17"/>
        <v>1</v>
      </c>
      <c r="I34" s="69">
        <f t="shared" si="17"/>
        <v>1</v>
      </c>
      <c r="J34" s="70">
        <f t="shared" si="17"/>
        <v>1</v>
      </c>
      <c r="K34" s="70">
        <f t="shared" si="17"/>
        <v>0</v>
      </c>
      <c r="L34" s="70">
        <f t="shared" si="17"/>
        <v>1</v>
      </c>
      <c r="M34" s="70">
        <f t="shared" si="17"/>
        <v>0</v>
      </c>
      <c r="N34" s="69">
        <f t="shared" si="17"/>
        <v>0</v>
      </c>
      <c r="O34" s="69">
        <f t="shared" si="17"/>
        <v>1</v>
      </c>
      <c r="P34" s="69">
        <f t="shared" si="17"/>
        <v>0</v>
      </c>
      <c r="Q34" s="69">
        <f t="shared" si="17"/>
        <v>1</v>
      </c>
      <c r="R34" s="70">
        <f t="shared" si="17"/>
        <v>0</v>
      </c>
      <c r="S34" s="70">
        <f t="shared" si="17"/>
        <v>1</v>
      </c>
      <c r="T34" s="70">
        <f t="shared" si="17"/>
        <v>0</v>
      </c>
      <c r="U34" s="70">
        <f t="shared" si="17"/>
        <v>0</v>
      </c>
      <c r="V34" s="69">
        <f t="shared" si="17"/>
        <v>1</v>
      </c>
      <c r="W34" s="69">
        <f t="shared" si="17"/>
        <v>1</v>
      </c>
      <c r="X34" s="69">
        <f t="shared" si="17"/>
        <v>0</v>
      </c>
      <c r="Y34" s="69">
        <f t="shared" si="17"/>
        <v>1</v>
      </c>
      <c r="Z34" s="70">
        <f t="shared" si="17"/>
        <v>1</v>
      </c>
      <c r="AA34" s="70">
        <f t="shared" si="17"/>
        <v>0</v>
      </c>
      <c r="AB34" s="70">
        <f t="shared" si="17"/>
        <v>1</v>
      </c>
      <c r="AC34" s="70">
        <f t="shared" si="17"/>
        <v>0</v>
      </c>
      <c r="AD34" s="69">
        <f t="shared" si="17"/>
        <v>0</v>
      </c>
      <c r="AE34" s="69">
        <f t="shared" si="17"/>
        <v>0</v>
      </c>
      <c r="AF34" s="69">
        <f t="shared" si="17"/>
        <v>0</v>
      </c>
      <c r="AG34" s="73">
        <f t="shared" si="17"/>
        <v>0</v>
      </c>
      <c r="AH34" s="415"/>
      <c r="AI34" s="416"/>
      <c r="AJ34" s="416"/>
      <c r="AK34" s="416"/>
      <c r="AL34" s="416"/>
      <c r="AM34" s="416"/>
      <c r="AN34" s="416"/>
      <c r="AO34" s="416"/>
      <c r="AP34" s="416"/>
      <c r="AQ34" s="416"/>
      <c r="AR34" s="416"/>
      <c r="AS34" s="416"/>
      <c r="AT34" s="416"/>
      <c r="AU34" s="416"/>
      <c r="AV34" s="416"/>
      <c r="AW34" s="417"/>
      <c r="AX34" s="247" t="str">
        <f>VLOOKUP(CONCATENATE(B34,C34,D34,E34),LookUp!$AG$2:$AH$17,2,FALSE)</f>
        <v>A</v>
      </c>
      <c r="AY34" s="248">
        <f>VLOOKUP(CONCATENATE(F34,G34,H34,I34),LookUp!$AG$2:$AH$17,2,FALSE)</f>
        <v>7</v>
      </c>
      <c r="AZ34" s="248" t="str">
        <f>VLOOKUP(CONCATENATE(J34,K34,L34,M34),LookUp!$AG$2:$AH$17,2,FALSE)</f>
        <v>A</v>
      </c>
      <c r="BA34" s="248">
        <f>VLOOKUP(CONCATENATE(N34,O34,P34,Q34),LookUp!$AG$2:$AH$17,2,FALSE)</f>
        <v>5</v>
      </c>
      <c r="BB34" s="248">
        <f>VLOOKUP(CONCATENATE(R34,S34,T34,U34),LookUp!$AG$2:$AH$17,2,FALSE)</f>
        <v>4</v>
      </c>
      <c r="BC34" s="248" t="str">
        <f>VLOOKUP(CONCATENATE(V34,W34,X34,Y34),LookUp!$AG$2:$AH$17,2,FALSE)</f>
        <v>D</v>
      </c>
      <c r="BD34" s="248" t="str">
        <f>VLOOKUP(CONCATENATE(Z34,AA34,AB34,AC34),LookUp!$AG$2:$AH$17,2,FALSE)</f>
        <v>A</v>
      </c>
      <c r="BE34" s="248">
        <f>VLOOKUP(CONCATENATE(AD34,AE34,AF34,AG34),LookUp!$AG$2:$AH$17,2,FALSE)</f>
        <v>0</v>
      </c>
      <c r="BF34" s="248" t="str">
        <f>VLOOKUP(CONCATENATE(B27,C27,D27,E27),LookUp!$AG$2:$AH$17,2,FALSE)</f>
        <v>D</v>
      </c>
      <c r="BG34" s="248">
        <f>VLOOKUP(CONCATENATE(F27,G27,H27,I27),LookUp!$AG$2:$AH$17,2,FALSE)</f>
        <v>7</v>
      </c>
      <c r="BH34" s="248">
        <f>VLOOKUP(CONCATENATE(J27,K27,L27,M27),LookUp!$AG$2:$AH$17,2,FALSE)</f>
        <v>2</v>
      </c>
      <c r="BI34" s="248">
        <f>VLOOKUP(CONCATENATE(N27,O27,P27,Q27),LookUp!$AG$2:$AH$17,2,FALSE)</f>
        <v>1</v>
      </c>
      <c r="BJ34" s="248">
        <f>VLOOKUP(CONCATENATE(R27,S27,T27,U27),LookUp!$AG$2:$AH$17,2,FALSE)</f>
        <v>7</v>
      </c>
      <c r="BK34" s="248" t="str">
        <f>VLOOKUP(CONCATENATE(V27,W27,X27,Y27),LookUp!$AG$2:$AH$17,2,FALSE)</f>
        <v>C</v>
      </c>
      <c r="BL34" s="248" t="str">
        <f>VLOOKUP(CONCATENATE(Z27,AA27,AB27,AC27),LookUp!$AG$2:$AH$17,2,FALSE)</f>
        <v>E</v>
      </c>
      <c r="BM34" s="249" t="str">
        <f>VLOOKUP(CONCATENATE(AD27,AE27,AF27,AG27),LookUp!$AG$2:$AH$17,2,FALSE)</f>
        <v>F</v>
      </c>
    </row>
    <row r="35" spans="1:65" ht="20.25" thickBot="1">
      <c r="A35" s="63" t="s">
        <v>489</v>
      </c>
      <c r="B35" s="172">
        <f>B34</f>
        <v>1</v>
      </c>
      <c r="C35" s="171">
        <f t="shared" ref="C35:AG35" si="18">C34</f>
        <v>0</v>
      </c>
      <c r="D35" s="171">
        <f t="shared" si="18"/>
        <v>1</v>
      </c>
      <c r="E35" s="171">
        <f t="shared" si="18"/>
        <v>0</v>
      </c>
      <c r="F35" s="170">
        <f t="shared" si="18"/>
        <v>0</v>
      </c>
      <c r="G35" s="170">
        <f t="shared" si="18"/>
        <v>1</v>
      </c>
      <c r="H35" s="170">
        <f t="shared" si="18"/>
        <v>1</v>
      </c>
      <c r="I35" s="170">
        <f t="shared" si="18"/>
        <v>1</v>
      </c>
      <c r="J35" s="171">
        <f t="shared" si="18"/>
        <v>1</v>
      </c>
      <c r="K35" s="171">
        <f t="shared" si="18"/>
        <v>0</v>
      </c>
      <c r="L35" s="171">
        <f t="shared" si="18"/>
        <v>1</v>
      </c>
      <c r="M35" s="171">
        <f t="shared" si="18"/>
        <v>0</v>
      </c>
      <c r="N35" s="170">
        <f t="shared" si="18"/>
        <v>0</v>
      </c>
      <c r="O35" s="170">
        <f t="shared" si="18"/>
        <v>1</v>
      </c>
      <c r="P35" s="170">
        <f t="shared" si="18"/>
        <v>0</v>
      </c>
      <c r="Q35" s="170">
        <f t="shared" si="18"/>
        <v>1</v>
      </c>
      <c r="R35" s="171">
        <f t="shared" si="18"/>
        <v>0</v>
      </c>
      <c r="S35" s="171">
        <f t="shared" si="18"/>
        <v>1</v>
      </c>
      <c r="T35" s="171">
        <f t="shared" si="18"/>
        <v>0</v>
      </c>
      <c r="U35" s="171">
        <f t="shared" si="18"/>
        <v>0</v>
      </c>
      <c r="V35" s="170">
        <f t="shared" si="18"/>
        <v>1</v>
      </c>
      <c r="W35" s="170">
        <f t="shared" si="18"/>
        <v>1</v>
      </c>
      <c r="X35" s="170">
        <f t="shared" si="18"/>
        <v>0</v>
      </c>
      <c r="Y35" s="170">
        <f t="shared" si="18"/>
        <v>1</v>
      </c>
      <c r="Z35" s="171">
        <f t="shared" si="18"/>
        <v>1</v>
      </c>
      <c r="AA35" s="171">
        <f t="shared" si="18"/>
        <v>0</v>
      </c>
      <c r="AB35" s="171">
        <f t="shared" si="18"/>
        <v>1</v>
      </c>
      <c r="AC35" s="171">
        <f t="shared" si="18"/>
        <v>0</v>
      </c>
      <c r="AD35" s="170">
        <f t="shared" si="18"/>
        <v>0</v>
      </c>
      <c r="AE35" s="170">
        <f t="shared" si="18"/>
        <v>0</v>
      </c>
      <c r="AF35" s="170">
        <f t="shared" si="18"/>
        <v>0</v>
      </c>
      <c r="AG35" s="136">
        <f t="shared" si="18"/>
        <v>0</v>
      </c>
      <c r="AH35" s="418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20"/>
      <c r="AX35" s="2"/>
      <c r="AY35" s="2"/>
      <c r="AZ35" s="2"/>
      <c r="BA35" s="193"/>
      <c r="BB35" s="193"/>
      <c r="BC35" s="193"/>
      <c r="BD35" s="193"/>
    </row>
    <row r="36" spans="1:65" ht="18">
      <c r="A36" s="57" t="s">
        <v>442</v>
      </c>
      <c r="B36" s="64">
        <f>HLOOKUP(B$3,$B$1:$AW$34,34,FALSE)</f>
        <v>0</v>
      </c>
      <c r="C36" s="65">
        <f t="shared" ref="C36:AW36" si="19">HLOOKUP(C$3,$B$1:$AW$34,34,FALSE)</f>
        <v>1</v>
      </c>
      <c r="D36" s="65">
        <f t="shared" si="19"/>
        <v>0</v>
      </c>
      <c r="E36" s="65">
        <f t="shared" si="19"/>
        <v>1</v>
      </c>
      <c r="F36" s="66">
        <f t="shared" si="19"/>
        <v>0</v>
      </c>
      <c r="G36" s="66">
        <f t="shared" si="19"/>
        <v>0</v>
      </c>
      <c r="H36" s="66">
        <f t="shared" si="19"/>
        <v>0</v>
      </c>
      <c r="I36" s="66">
        <f t="shared" si="19"/>
        <v>0</v>
      </c>
      <c r="J36" s="65">
        <f t="shared" si="19"/>
        <v>1</v>
      </c>
      <c r="K36" s="65">
        <f t="shared" si="19"/>
        <v>1</v>
      </c>
      <c r="L36" s="65">
        <f t="shared" si="19"/>
        <v>1</v>
      </c>
      <c r="M36" s="65">
        <f t="shared" si="19"/>
        <v>1</v>
      </c>
      <c r="N36" s="66">
        <f t="shared" si="19"/>
        <v>1</v>
      </c>
      <c r="O36" s="66">
        <f t="shared" si="19"/>
        <v>1</v>
      </c>
      <c r="P36" s="66">
        <f t="shared" si="19"/>
        <v>0</v>
      </c>
      <c r="Q36" s="65">
        <f t="shared" si="19"/>
        <v>1</v>
      </c>
      <c r="R36" s="65">
        <f t="shared" si="19"/>
        <v>0</v>
      </c>
      <c r="S36" s="65">
        <f t="shared" si="19"/>
        <v>0</v>
      </c>
      <c r="T36" s="65">
        <f t="shared" si="19"/>
        <v>0</v>
      </c>
      <c r="U36" s="65">
        <f t="shared" si="19"/>
        <v>0</v>
      </c>
      <c r="V36" s="66">
        <f t="shared" si="19"/>
        <v>1</v>
      </c>
      <c r="W36" s="66">
        <f t="shared" si="19"/>
        <v>0</v>
      </c>
      <c r="X36" s="66">
        <f t="shared" si="19"/>
        <v>1</v>
      </c>
      <c r="Y36" s="66">
        <f t="shared" si="19"/>
        <v>0</v>
      </c>
      <c r="Z36" s="65">
        <f t="shared" si="19"/>
        <v>1</v>
      </c>
      <c r="AA36" s="65">
        <f t="shared" si="19"/>
        <v>0</v>
      </c>
      <c r="AB36" s="65">
        <f t="shared" si="19"/>
        <v>1</v>
      </c>
      <c r="AC36" s="65">
        <f t="shared" si="19"/>
        <v>0</v>
      </c>
      <c r="AD36" s="66">
        <f t="shared" si="19"/>
        <v>0</v>
      </c>
      <c r="AE36" s="66">
        <f t="shared" si="19"/>
        <v>1</v>
      </c>
      <c r="AF36" s="66">
        <f t="shared" si="19"/>
        <v>0</v>
      </c>
      <c r="AG36" s="66">
        <f t="shared" si="19"/>
        <v>1</v>
      </c>
      <c r="AH36" s="65">
        <f t="shared" si="19"/>
        <v>1</v>
      </c>
      <c r="AI36" s="65">
        <f t="shared" si="19"/>
        <v>0</v>
      </c>
      <c r="AJ36" s="65">
        <f t="shared" si="19"/>
        <v>1</v>
      </c>
      <c r="AK36" s="65">
        <f t="shared" si="19"/>
        <v>1</v>
      </c>
      <c r="AL36" s="66">
        <f t="shared" si="19"/>
        <v>1</v>
      </c>
      <c r="AM36" s="66">
        <f t="shared" si="19"/>
        <v>1</v>
      </c>
      <c r="AN36" s="66">
        <f t="shared" si="19"/>
        <v>0</v>
      </c>
      <c r="AO36" s="65">
        <f t="shared" si="19"/>
        <v>1</v>
      </c>
      <c r="AP36" s="65">
        <f t="shared" si="19"/>
        <v>0</v>
      </c>
      <c r="AQ36" s="65">
        <f t="shared" si="19"/>
        <v>0</v>
      </c>
      <c r="AR36" s="65">
        <f t="shared" si="19"/>
        <v>0</v>
      </c>
      <c r="AS36" s="65">
        <f t="shared" si="19"/>
        <v>0</v>
      </c>
      <c r="AT36" s="66">
        <f t="shared" si="19"/>
        <v>0</v>
      </c>
      <c r="AU36" s="66">
        <f t="shared" si="19"/>
        <v>0</v>
      </c>
      <c r="AV36" s="66">
        <f t="shared" si="19"/>
        <v>0</v>
      </c>
      <c r="AW36" s="67">
        <f t="shared" si="19"/>
        <v>1</v>
      </c>
      <c r="AX36" s="2"/>
      <c r="BA36" s="225"/>
      <c r="BB36" s="225"/>
      <c r="BC36" s="225"/>
      <c r="BD36" s="225"/>
    </row>
    <row r="37" spans="1:65" ht="18">
      <c r="A37" s="58" t="s">
        <v>491</v>
      </c>
      <c r="B37" s="68" t="str">
        <f>'Key2'!B87</f>
        <v>0</v>
      </c>
      <c r="C37" s="69" t="str">
        <f>'Key2'!C87</f>
        <v>1</v>
      </c>
      <c r="D37" s="69" t="str">
        <f>'Key2'!D87</f>
        <v>0</v>
      </c>
      <c r="E37" s="69" t="str">
        <f>'Key2'!E87</f>
        <v>1</v>
      </c>
      <c r="F37" s="70" t="str">
        <f>'Key2'!F87</f>
        <v>0</v>
      </c>
      <c r="G37" s="70" t="str">
        <f>'Key2'!G87</f>
        <v>0</v>
      </c>
      <c r="H37" s="70" t="str">
        <f>'Key2'!H87</f>
        <v>1</v>
      </c>
      <c r="I37" s="70" t="str">
        <f>'Key2'!I87</f>
        <v>0</v>
      </c>
      <c r="J37" s="69" t="str">
        <f>'Key2'!J87</f>
        <v>0</v>
      </c>
      <c r="K37" s="69" t="str">
        <f>'Key2'!K87</f>
        <v>0</v>
      </c>
      <c r="L37" s="69" t="str">
        <f>'Key2'!L87</f>
        <v>1</v>
      </c>
      <c r="M37" s="70" t="str">
        <f>'Key2'!M87</f>
        <v>0</v>
      </c>
      <c r="N37" s="70" t="str">
        <f>'Key2'!N87</f>
        <v>1</v>
      </c>
      <c r="O37" s="70" t="str">
        <f>'Key2'!O87</f>
        <v>1</v>
      </c>
      <c r="P37" s="70" t="str">
        <f>'Key2'!P87</f>
        <v>0</v>
      </c>
      <c r="Q37" s="70" t="str">
        <f>'Key2'!Q87</f>
        <v>0</v>
      </c>
      <c r="R37" s="69" t="str">
        <f>'Key2'!R87</f>
        <v>0</v>
      </c>
      <c r="S37" s="69" t="str">
        <f>'Key2'!S87</f>
        <v>0</v>
      </c>
      <c r="T37" s="69" t="str">
        <f>'Key2'!T87</f>
        <v>0</v>
      </c>
      <c r="U37" s="69" t="str">
        <f>'Key2'!U87</f>
        <v>0</v>
      </c>
      <c r="V37" s="70" t="str">
        <f>'Key2'!V87</f>
        <v>0</v>
      </c>
      <c r="W37" s="70" t="str">
        <f>'Key2'!W87</f>
        <v>1</v>
      </c>
      <c r="X37" s="70" t="str">
        <f>'Key2'!X87</f>
        <v>0</v>
      </c>
      <c r="Y37" s="70" t="str">
        <f>'Key2'!Y87</f>
        <v>1</v>
      </c>
      <c r="Z37" s="69" t="str">
        <f>'Key2'!Z87</f>
        <v>0</v>
      </c>
      <c r="AA37" s="69" t="str">
        <f>'Key2'!AA87</f>
        <v>0</v>
      </c>
      <c r="AB37" s="69" t="str">
        <f>'Key2'!AB87</f>
        <v>0</v>
      </c>
      <c r="AC37" s="69" t="str">
        <f>'Key2'!AC87</f>
        <v>1</v>
      </c>
      <c r="AD37" s="70" t="str">
        <f>'Key2'!AD87</f>
        <v>1</v>
      </c>
      <c r="AE37" s="70" t="str">
        <f>'Key2'!AE87</f>
        <v>1</v>
      </c>
      <c r="AF37" s="70" t="str">
        <f>'Key2'!AF87</f>
        <v>0</v>
      </c>
      <c r="AG37" s="70" t="str">
        <f>'Key2'!AG87</f>
        <v>0</v>
      </c>
      <c r="AH37" s="69" t="str">
        <f>'Key2'!AH87</f>
        <v>0</v>
      </c>
      <c r="AI37" s="69" t="str">
        <f>'Key2'!AI87</f>
        <v>1</v>
      </c>
      <c r="AJ37" s="69" t="str">
        <f>'Key2'!AJ87</f>
        <v>0</v>
      </c>
      <c r="AK37" s="70" t="str">
        <f>'Key2'!AK87</f>
        <v>1</v>
      </c>
      <c r="AL37" s="70" t="str">
        <f>'Key2'!AL87</f>
        <v>0</v>
      </c>
      <c r="AM37" s="70" t="str">
        <f>'Key2'!AM87</f>
        <v>0</v>
      </c>
      <c r="AN37" s="70" t="str">
        <f>'Key2'!AN87</f>
        <v>0</v>
      </c>
      <c r="AO37" s="70" t="str">
        <f>'Key2'!AO87</f>
        <v>0</v>
      </c>
      <c r="AP37" s="69" t="str">
        <f>'Key2'!AP87</f>
        <v>0</v>
      </c>
      <c r="AQ37" s="69" t="str">
        <f>'Key2'!AQ87</f>
        <v>1</v>
      </c>
      <c r="AR37" s="69" t="str">
        <f>'Key2'!AR87</f>
        <v>1</v>
      </c>
      <c r="AS37" s="69" t="str">
        <f>'Key2'!AS87</f>
        <v>0</v>
      </c>
      <c r="AT37" s="70" t="str">
        <f>'Key2'!AT87</f>
        <v>0</v>
      </c>
      <c r="AU37" s="70" t="str">
        <f>'Key2'!AU87</f>
        <v>0</v>
      </c>
      <c r="AV37" s="70" t="str">
        <f>'Key2'!AV87</f>
        <v>1</v>
      </c>
      <c r="AW37" s="71" t="str">
        <f>'Key2'!AW87</f>
        <v>0</v>
      </c>
      <c r="AX37" s="2"/>
      <c r="BA37" s="225"/>
      <c r="BB37" s="225"/>
      <c r="BC37" s="225"/>
      <c r="BD37" s="225"/>
    </row>
    <row r="38" spans="1:65" ht="18.75" thickBot="1">
      <c r="A38" s="58" t="s">
        <v>499</v>
      </c>
      <c r="B38" s="137">
        <f>IF(B36+B37=1,1,0)</f>
        <v>0</v>
      </c>
      <c r="C38" s="50">
        <f t="shared" ref="C38:AW38" si="20">IF(C36+C37=1,1,0)</f>
        <v>0</v>
      </c>
      <c r="D38" s="50">
        <f t="shared" si="20"/>
        <v>0</v>
      </c>
      <c r="E38" s="50">
        <f t="shared" si="20"/>
        <v>0</v>
      </c>
      <c r="F38" s="49">
        <f t="shared" si="20"/>
        <v>0</v>
      </c>
      <c r="G38" s="49">
        <f t="shared" si="20"/>
        <v>0</v>
      </c>
      <c r="H38" s="49">
        <f t="shared" si="20"/>
        <v>1</v>
      </c>
      <c r="I38" s="49">
        <f t="shared" si="20"/>
        <v>0</v>
      </c>
      <c r="J38" s="50">
        <f t="shared" si="20"/>
        <v>1</v>
      </c>
      <c r="K38" s="50">
        <f t="shared" si="20"/>
        <v>1</v>
      </c>
      <c r="L38" s="50">
        <f t="shared" si="20"/>
        <v>0</v>
      </c>
      <c r="M38" s="50">
        <f t="shared" si="20"/>
        <v>1</v>
      </c>
      <c r="N38" s="49">
        <f t="shared" si="20"/>
        <v>0</v>
      </c>
      <c r="O38" s="49">
        <f t="shared" si="20"/>
        <v>0</v>
      </c>
      <c r="P38" s="49">
        <f t="shared" si="20"/>
        <v>0</v>
      </c>
      <c r="Q38" s="50">
        <f t="shared" si="20"/>
        <v>1</v>
      </c>
      <c r="R38" s="50">
        <f t="shared" si="20"/>
        <v>0</v>
      </c>
      <c r="S38" s="50">
        <f t="shared" si="20"/>
        <v>0</v>
      </c>
      <c r="T38" s="50">
        <f t="shared" si="20"/>
        <v>0</v>
      </c>
      <c r="U38" s="50">
        <f t="shared" si="20"/>
        <v>0</v>
      </c>
      <c r="V38" s="49">
        <f t="shared" si="20"/>
        <v>1</v>
      </c>
      <c r="W38" s="49">
        <f t="shared" si="20"/>
        <v>1</v>
      </c>
      <c r="X38" s="49">
        <f t="shared" si="20"/>
        <v>1</v>
      </c>
      <c r="Y38" s="49">
        <f t="shared" si="20"/>
        <v>1</v>
      </c>
      <c r="Z38" s="50">
        <f t="shared" si="20"/>
        <v>1</v>
      </c>
      <c r="AA38" s="50">
        <f t="shared" si="20"/>
        <v>0</v>
      </c>
      <c r="AB38" s="50">
        <f t="shared" si="20"/>
        <v>1</v>
      </c>
      <c r="AC38" s="50">
        <f t="shared" si="20"/>
        <v>1</v>
      </c>
      <c r="AD38" s="49">
        <f t="shared" si="20"/>
        <v>1</v>
      </c>
      <c r="AE38" s="49">
        <f t="shared" si="20"/>
        <v>0</v>
      </c>
      <c r="AF38" s="49">
        <f t="shared" si="20"/>
        <v>0</v>
      </c>
      <c r="AG38" s="49">
        <f t="shared" si="20"/>
        <v>1</v>
      </c>
      <c r="AH38" s="50">
        <f t="shared" si="20"/>
        <v>1</v>
      </c>
      <c r="AI38" s="50">
        <f t="shared" si="20"/>
        <v>1</v>
      </c>
      <c r="AJ38" s="50">
        <f t="shared" si="20"/>
        <v>1</v>
      </c>
      <c r="AK38" s="50">
        <f t="shared" si="20"/>
        <v>0</v>
      </c>
      <c r="AL38" s="49">
        <f t="shared" si="20"/>
        <v>1</v>
      </c>
      <c r="AM38" s="49">
        <f t="shared" si="20"/>
        <v>1</v>
      </c>
      <c r="AN38" s="49">
        <f t="shared" si="20"/>
        <v>0</v>
      </c>
      <c r="AO38" s="50">
        <f t="shared" si="20"/>
        <v>1</v>
      </c>
      <c r="AP38" s="50">
        <f t="shared" si="20"/>
        <v>0</v>
      </c>
      <c r="AQ38" s="50">
        <f t="shared" si="20"/>
        <v>1</v>
      </c>
      <c r="AR38" s="50">
        <f t="shared" si="20"/>
        <v>1</v>
      </c>
      <c r="AS38" s="50">
        <f t="shared" si="20"/>
        <v>0</v>
      </c>
      <c r="AT38" s="49">
        <f t="shared" si="20"/>
        <v>0</v>
      </c>
      <c r="AU38" s="49">
        <f t="shared" si="20"/>
        <v>0</v>
      </c>
      <c r="AV38" s="49">
        <f t="shared" si="20"/>
        <v>1</v>
      </c>
      <c r="AW38" s="173">
        <f t="shared" si="20"/>
        <v>1</v>
      </c>
      <c r="AX38" s="2"/>
      <c r="BA38" s="225"/>
      <c r="BB38" s="225"/>
      <c r="BC38" s="225"/>
      <c r="BD38" s="225"/>
    </row>
    <row r="39" spans="1:65" ht="16.5" customHeight="1" thickBot="1">
      <c r="A39" s="430" t="s">
        <v>485</v>
      </c>
      <c r="B39" s="130" t="s">
        <v>16</v>
      </c>
      <c r="C39" s="51" t="str">
        <f>LEFT(VLOOKUP(G39,LookUp!$T$2:$U$17,2,FALSE),1)</f>
        <v>1</v>
      </c>
      <c r="D39" s="51" t="str">
        <f>MID(VLOOKUP(G39,LookUp!$T$2:$U$17,2,FALSE),2,1)</f>
        <v>1</v>
      </c>
      <c r="E39" s="51" t="str">
        <f>MID(VLOOKUP(G39,LookUp!$T$2:$U$17,2,FALSE),3,1)</f>
        <v>1</v>
      </c>
      <c r="F39" s="51" t="str">
        <f>RIGHT(VLOOKUP(G39,LookUp!$T$2:$U$17,2,FALSE),1)</f>
        <v>0</v>
      </c>
      <c r="G39" s="53">
        <f>VLOOKUP(CONCATENATE(B38,C38,D38,E38,F38,G38),LookUp!$W$2:$AE$65,2,FALSE)</f>
        <v>14</v>
      </c>
      <c r="H39" s="130" t="s">
        <v>17</v>
      </c>
      <c r="I39" s="51" t="str">
        <f>LEFT(VLOOKUP(M39,LookUp!$T$2:$U$17,2,FALSE),1)</f>
        <v>0</v>
      </c>
      <c r="J39" s="51" t="str">
        <f>MID(VLOOKUP(M39,LookUp!$T$2:$U$17,2,FALSE),2,1)</f>
        <v>1</v>
      </c>
      <c r="K39" s="51" t="str">
        <f>MID(VLOOKUP(M39,LookUp!$T$2:$U$17,2,FALSE),3,1)</f>
        <v>0</v>
      </c>
      <c r="L39" s="51" t="str">
        <f>RIGHT(VLOOKUP(M39,LookUp!$T$2:$U$17,2,FALSE),1)</f>
        <v>0</v>
      </c>
      <c r="M39" s="53">
        <f>VLOOKUP(CONCATENATE(H38,I38,J38,K38,L38,M38),LookUp!$W$2:$AE$65,3,FALSE)</f>
        <v>4</v>
      </c>
      <c r="N39" s="130" t="s">
        <v>18</v>
      </c>
      <c r="O39" s="51" t="str">
        <f>LEFT(VLOOKUP(S39,LookUp!$T$2:$U$17,2,FALSE),1)</f>
        <v>1</v>
      </c>
      <c r="P39" s="51" t="str">
        <f>MID(VLOOKUP(S39,LookUp!$T$2:$U$17,2,FALSE),2,1)</f>
        <v>0</v>
      </c>
      <c r="Q39" s="51" t="str">
        <f>MID(VLOOKUP(S39,LookUp!$T$2:$U$17,2,FALSE),3,1)</f>
        <v>0</v>
      </c>
      <c r="R39" s="51" t="str">
        <f>RIGHT(VLOOKUP(S39,LookUp!$T$2:$U$17,2,FALSE),1)</f>
        <v>1</v>
      </c>
      <c r="S39" s="53">
        <f>VLOOKUP(CONCATENATE(N38,O38,P38,Q38,R38,S38),LookUp!$W$2:$AE$65,4,FALSE)</f>
        <v>9</v>
      </c>
      <c r="T39" s="130" t="s">
        <v>19</v>
      </c>
      <c r="U39" s="51" t="str">
        <f>LEFT(VLOOKUP(Y39,LookUp!$T$2:$U$17,2,FALSE),1)</f>
        <v>0</v>
      </c>
      <c r="V39" s="51" t="str">
        <f>MID(VLOOKUP(Y39,LookUp!$T$2:$U$17,2,FALSE),2,1)</f>
        <v>0</v>
      </c>
      <c r="W39" s="51" t="str">
        <f>MID(VLOOKUP(Y39,LookUp!$T$2:$U$17,2,FALSE),3,1)</f>
        <v>1</v>
      </c>
      <c r="X39" s="51" t="str">
        <f>RIGHT(VLOOKUP(Y39,LookUp!$T$2:$U$17,2,FALSE),1)</f>
        <v>1</v>
      </c>
      <c r="Y39" s="53">
        <f>VLOOKUP(CONCATENATE(T38,U38,V38,W38,X38,Y38),LookUp!$W$2:$AE$65,5,FALSE)</f>
        <v>3</v>
      </c>
      <c r="Z39" s="130" t="s">
        <v>98</v>
      </c>
      <c r="AA39" s="51" t="str">
        <f>LEFT(VLOOKUP(AE39,LookUp!$T$2:$U$17,2,FALSE),1)</f>
        <v>1</v>
      </c>
      <c r="AB39" s="51" t="str">
        <f>MID(VLOOKUP(AE39,LookUp!$T$2:$U$17,2,FALSE),2,1)</f>
        <v>0</v>
      </c>
      <c r="AC39" s="51" t="str">
        <f>MID(VLOOKUP(AE39,LookUp!$T$2:$U$17,2,FALSE),3,1)</f>
        <v>0</v>
      </c>
      <c r="AD39" s="51" t="str">
        <f>RIGHT(VLOOKUP(AE39,LookUp!$T$2:$U$17,2,FALSE),1)</f>
        <v>0</v>
      </c>
      <c r="AE39" s="53">
        <f>VLOOKUP(CONCATENATE(Z38,AA38,AB38,AC38,AD38,AE38),LookUp!$W$2:$AE$65,6,FALSE)</f>
        <v>8</v>
      </c>
      <c r="AF39" s="130" t="s">
        <v>20</v>
      </c>
      <c r="AG39" s="51" t="str">
        <f>LEFT(VLOOKUP(AK39,LookUp!$T$2:$U$17,2,FALSE),1)</f>
        <v>1</v>
      </c>
      <c r="AH39" s="131" t="str">
        <f>MID(VLOOKUP(AK39,LookUp!$T$2:$U$17,2,FALSE),2,1)</f>
        <v>0</v>
      </c>
      <c r="AI39" s="131" t="str">
        <f>MID(VLOOKUP(AK39,LookUp!$T$2:$U$17,2,FALSE),3,1)</f>
        <v>1</v>
      </c>
      <c r="AJ39" s="131" t="str">
        <f>RIGHT(VLOOKUP(AK39,LookUp!$T$2:$U$17,2,FALSE),1)</f>
        <v>1</v>
      </c>
      <c r="AK39" s="132">
        <f>VLOOKUP(CONCATENATE(AF38,AG38,AH38,AI38,AJ38,AK38),LookUp!$W$2:$AE$65,7,FALSE)</f>
        <v>11</v>
      </c>
      <c r="AL39" s="130" t="s">
        <v>22</v>
      </c>
      <c r="AM39" s="131" t="str">
        <f>LEFT(VLOOKUP(AQ39,LookUp!$T$2:$U$17,2,FALSE),1)</f>
        <v>0</v>
      </c>
      <c r="AN39" s="131" t="str">
        <f>MID(VLOOKUP(AQ39,LookUp!$T$2:$U$17,2,FALSE),2,1)</f>
        <v>0</v>
      </c>
      <c r="AO39" s="131" t="str">
        <f>MID(VLOOKUP(AQ39,LookUp!$T$2:$U$17,2,FALSE),3,1)</f>
        <v>0</v>
      </c>
      <c r="AP39" s="131" t="str">
        <f>RIGHT(VLOOKUP(AQ39,LookUp!$T$2:$U$17,2,FALSE),1)</f>
        <v>0</v>
      </c>
      <c r="AQ39" s="132">
        <f>VLOOKUP(CONCATENATE(AL38,AM38,AN38,AO38,AP38,AQ38),LookUp!$W$2:$AE$65,8,FALSE)</f>
        <v>0</v>
      </c>
      <c r="AR39" s="130" t="s">
        <v>21</v>
      </c>
      <c r="AS39" s="131" t="str">
        <f>LEFT(VLOOKUP(AW39,LookUp!$T$2:$U$17,2,FALSE),1)</f>
        <v>0</v>
      </c>
      <c r="AT39" s="131" t="str">
        <f>MID(VLOOKUP(AW39,LookUp!$T$2:$U$17,2,FALSE),2,1)</f>
        <v>0</v>
      </c>
      <c r="AU39" s="131" t="str">
        <f>MID(VLOOKUP(AW39,LookUp!$T$2:$U$17,2,FALSE),3,1)</f>
        <v>0</v>
      </c>
      <c r="AV39" s="131" t="str">
        <f>RIGHT(VLOOKUP(AW39,LookUp!$T$2:$U$17,2,FALSE),1)</f>
        <v>1</v>
      </c>
      <c r="AW39" s="132">
        <f>VLOOKUP(CONCATENATE(AR38,AS38,AT38,AU38,AV38,AW38),LookUp!$W$2:$AE$65,9,FALSE)</f>
        <v>1</v>
      </c>
      <c r="AX39" s="12"/>
      <c r="BA39" s="225"/>
      <c r="BB39" s="225"/>
      <c r="BC39" s="225"/>
      <c r="BD39" s="225"/>
    </row>
    <row r="40" spans="1:65" ht="15.75" thickBot="1">
      <c r="A40" s="431"/>
      <c r="B40" s="64" t="str">
        <f>C39</f>
        <v>1</v>
      </c>
      <c r="C40" s="65" t="str">
        <f>D39</f>
        <v>1</v>
      </c>
      <c r="D40" s="65" t="str">
        <f>E39</f>
        <v>1</v>
      </c>
      <c r="E40" s="65" t="str">
        <f>F39</f>
        <v>0</v>
      </c>
      <c r="F40" s="66" t="str">
        <f>I39</f>
        <v>0</v>
      </c>
      <c r="G40" s="66" t="str">
        <f>J39</f>
        <v>1</v>
      </c>
      <c r="H40" s="66" t="str">
        <f>K39</f>
        <v>0</v>
      </c>
      <c r="I40" s="66" t="str">
        <f>L39</f>
        <v>0</v>
      </c>
      <c r="J40" s="65" t="str">
        <f>O39</f>
        <v>1</v>
      </c>
      <c r="K40" s="65" t="str">
        <f>P39</f>
        <v>0</v>
      </c>
      <c r="L40" s="65" t="str">
        <f>Q39</f>
        <v>0</v>
      </c>
      <c r="M40" s="65" t="str">
        <f>R39</f>
        <v>1</v>
      </c>
      <c r="N40" s="66" t="str">
        <f>U39</f>
        <v>0</v>
      </c>
      <c r="O40" s="66" t="str">
        <f>V39</f>
        <v>0</v>
      </c>
      <c r="P40" s="66" t="str">
        <f>W39</f>
        <v>1</v>
      </c>
      <c r="Q40" s="66" t="str">
        <f>X39</f>
        <v>1</v>
      </c>
      <c r="R40" s="65" t="str">
        <f>AA39</f>
        <v>1</v>
      </c>
      <c r="S40" s="65" t="str">
        <f>AB39</f>
        <v>0</v>
      </c>
      <c r="T40" s="65" t="str">
        <f>AC39</f>
        <v>0</v>
      </c>
      <c r="U40" s="65" t="str">
        <f>AD39</f>
        <v>0</v>
      </c>
      <c r="V40" s="66" t="str">
        <f>AG39</f>
        <v>1</v>
      </c>
      <c r="W40" s="66" t="str">
        <f>AH39</f>
        <v>0</v>
      </c>
      <c r="X40" s="66" t="str">
        <f>AI39</f>
        <v>1</v>
      </c>
      <c r="Y40" s="66" t="str">
        <f>AJ39</f>
        <v>1</v>
      </c>
      <c r="Z40" s="65" t="str">
        <f>AM39</f>
        <v>0</v>
      </c>
      <c r="AA40" s="65" t="str">
        <f>AN39</f>
        <v>0</v>
      </c>
      <c r="AB40" s="65" t="str">
        <f>AO39</f>
        <v>0</v>
      </c>
      <c r="AC40" s="65" t="str">
        <f>AP39</f>
        <v>0</v>
      </c>
      <c r="AD40" s="66" t="str">
        <f>AS39</f>
        <v>0</v>
      </c>
      <c r="AE40" s="66" t="str">
        <f>AT39</f>
        <v>0</v>
      </c>
      <c r="AF40" s="66" t="str">
        <f>AU39</f>
        <v>0</v>
      </c>
      <c r="AG40" s="67" t="str">
        <f>AV39</f>
        <v>1</v>
      </c>
      <c r="AH40" s="432" t="s">
        <v>573</v>
      </c>
      <c r="AI40" s="433"/>
      <c r="AJ40" s="433"/>
      <c r="AK40" s="433"/>
      <c r="AL40" s="433"/>
      <c r="AM40" s="433"/>
      <c r="AN40" s="433"/>
      <c r="AO40" s="433"/>
      <c r="AP40" s="433"/>
      <c r="AQ40" s="433"/>
      <c r="AR40" s="433"/>
      <c r="AS40" s="433"/>
      <c r="AT40" s="433"/>
      <c r="AU40" s="433"/>
      <c r="AV40" s="433"/>
      <c r="AW40" s="434"/>
      <c r="AX40" s="2"/>
      <c r="BA40" s="225"/>
      <c r="BB40" s="225"/>
      <c r="BC40" s="225"/>
      <c r="BD40" s="225"/>
    </row>
    <row r="41" spans="1:65" ht="18.75" thickBot="1">
      <c r="A41" s="134" t="s">
        <v>486</v>
      </c>
      <c r="B41" s="68" t="str">
        <f>HLOOKUP(B$4,$B$1:$AG$40,40,FALSE)</f>
        <v>1</v>
      </c>
      <c r="C41" s="69" t="str">
        <f t="shared" ref="C41:AG41" si="21">HLOOKUP(C$4,$B$1:$AG$40,40,FALSE)</f>
        <v>0</v>
      </c>
      <c r="D41" s="69" t="str">
        <f t="shared" si="21"/>
        <v>0</v>
      </c>
      <c r="E41" s="69" t="str">
        <f t="shared" si="21"/>
        <v>1</v>
      </c>
      <c r="F41" s="70" t="str">
        <f t="shared" si="21"/>
        <v>0</v>
      </c>
      <c r="G41" s="70" t="str">
        <f t="shared" si="21"/>
        <v>1</v>
      </c>
      <c r="H41" s="70" t="str">
        <f t="shared" si="21"/>
        <v>0</v>
      </c>
      <c r="I41" s="70" t="str">
        <f t="shared" si="21"/>
        <v>1</v>
      </c>
      <c r="J41" s="69" t="str">
        <f t="shared" si="21"/>
        <v>1</v>
      </c>
      <c r="K41" s="69" t="str">
        <f t="shared" si="21"/>
        <v>1</v>
      </c>
      <c r="L41" s="69" t="str">
        <f t="shared" si="21"/>
        <v>1</v>
      </c>
      <c r="M41" s="69" t="str">
        <f t="shared" si="21"/>
        <v>0</v>
      </c>
      <c r="N41" s="70" t="str">
        <f t="shared" si="21"/>
        <v>0</v>
      </c>
      <c r="O41" s="70" t="str">
        <f t="shared" si="21"/>
        <v>0</v>
      </c>
      <c r="P41" s="70" t="str">
        <f t="shared" si="21"/>
        <v>0</v>
      </c>
      <c r="Q41" s="70" t="str">
        <f t="shared" si="21"/>
        <v>0</v>
      </c>
      <c r="R41" s="69" t="str">
        <f t="shared" si="21"/>
        <v>1</v>
      </c>
      <c r="S41" s="69" t="str">
        <f t="shared" si="21"/>
        <v>0</v>
      </c>
      <c r="T41" s="69" t="str">
        <f t="shared" si="21"/>
        <v>1</v>
      </c>
      <c r="U41" s="69" t="str">
        <f t="shared" si="21"/>
        <v>0</v>
      </c>
      <c r="V41" s="70" t="str">
        <f t="shared" si="21"/>
        <v>1</v>
      </c>
      <c r="W41" s="70" t="str">
        <f t="shared" si="21"/>
        <v>0</v>
      </c>
      <c r="X41" s="70" t="str">
        <f t="shared" si="21"/>
        <v>1</v>
      </c>
      <c r="Y41" s="70" t="str">
        <f t="shared" si="21"/>
        <v>1</v>
      </c>
      <c r="Z41" s="69" t="str">
        <f t="shared" si="21"/>
        <v>0</v>
      </c>
      <c r="AA41" s="69" t="str">
        <f t="shared" si="21"/>
        <v>0</v>
      </c>
      <c r="AB41" s="69" t="str">
        <f t="shared" si="21"/>
        <v>0</v>
      </c>
      <c r="AC41" s="69" t="str">
        <f t="shared" si="21"/>
        <v>1</v>
      </c>
      <c r="AD41" s="70" t="str">
        <f t="shared" si="21"/>
        <v>0</v>
      </c>
      <c r="AE41" s="70" t="str">
        <f t="shared" si="21"/>
        <v>0</v>
      </c>
      <c r="AF41" s="70" t="str">
        <f t="shared" si="21"/>
        <v>0</v>
      </c>
      <c r="AG41" s="71" t="str">
        <f t="shared" si="21"/>
        <v>0</v>
      </c>
      <c r="AH41" s="435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7"/>
      <c r="AX41" s="409" t="s">
        <v>621</v>
      </c>
      <c r="AY41" s="410"/>
      <c r="AZ41" s="410"/>
      <c r="BA41" s="410"/>
      <c r="BB41" s="410"/>
      <c r="BC41" s="410"/>
      <c r="BD41" s="410"/>
      <c r="BE41" s="410"/>
      <c r="BF41" s="410"/>
      <c r="BG41" s="410"/>
      <c r="BH41" s="410"/>
      <c r="BI41" s="410"/>
      <c r="BJ41" s="410"/>
      <c r="BK41" s="410"/>
      <c r="BL41" s="410"/>
      <c r="BM41" s="411"/>
    </row>
    <row r="42" spans="1:65" ht="18.75" thickBot="1">
      <c r="A42" s="58" t="s">
        <v>506</v>
      </c>
      <c r="B42" s="72">
        <f>IF(B41+B27=1,1,0)</f>
        <v>0</v>
      </c>
      <c r="C42" s="70">
        <f t="shared" ref="C42:AG42" si="22">IF(C41+C27=1,1,0)</f>
        <v>1</v>
      </c>
      <c r="D42" s="70">
        <f t="shared" si="22"/>
        <v>0</v>
      </c>
      <c r="E42" s="70">
        <f t="shared" si="22"/>
        <v>0</v>
      </c>
      <c r="F42" s="69">
        <f t="shared" si="22"/>
        <v>0</v>
      </c>
      <c r="G42" s="69">
        <f t="shared" si="22"/>
        <v>0</v>
      </c>
      <c r="H42" s="69">
        <f t="shared" si="22"/>
        <v>1</v>
      </c>
      <c r="I42" s="69">
        <f t="shared" si="22"/>
        <v>0</v>
      </c>
      <c r="J42" s="70">
        <f t="shared" si="22"/>
        <v>1</v>
      </c>
      <c r="K42" s="70">
        <f t="shared" si="22"/>
        <v>1</v>
      </c>
      <c r="L42" s="70">
        <f t="shared" si="22"/>
        <v>0</v>
      </c>
      <c r="M42" s="70">
        <f t="shared" si="22"/>
        <v>0</v>
      </c>
      <c r="N42" s="69">
        <f t="shared" si="22"/>
        <v>0</v>
      </c>
      <c r="O42" s="69">
        <f t="shared" si="22"/>
        <v>0</v>
      </c>
      <c r="P42" s="69">
        <f t="shared" si="22"/>
        <v>0</v>
      </c>
      <c r="Q42" s="69">
        <f t="shared" si="22"/>
        <v>1</v>
      </c>
      <c r="R42" s="70">
        <f t="shared" si="22"/>
        <v>1</v>
      </c>
      <c r="S42" s="70">
        <f t="shared" si="22"/>
        <v>1</v>
      </c>
      <c r="T42" s="70">
        <f t="shared" si="22"/>
        <v>0</v>
      </c>
      <c r="U42" s="70">
        <f t="shared" si="22"/>
        <v>1</v>
      </c>
      <c r="V42" s="69">
        <f t="shared" si="22"/>
        <v>0</v>
      </c>
      <c r="W42" s="69">
        <f t="shared" si="22"/>
        <v>1</v>
      </c>
      <c r="X42" s="69">
        <f t="shared" si="22"/>
        <v>1</v>
      </c>
      <c r="Y42" s="69">
        <f t="shared" si="22"/>
        <v>1</v>
      </c>
      <c r="Z42" s="70">
        <f t="shared" si="22"/>
        <v>1</v>
      </c>
      <c r="AA42" s="70">
        <f t="shared" si="22"/>
        <v>1</v>
      </c>
      <c r="AB42" s="70">
        <f t="shared" si="22"/>
        <v>1</v>
      </c>
      <c r="AC42" s="70">
        <f t="shared" si="22"/>
        <v>1</v>
      </c>
      <c r="AD42" s="69">
        <f t="shared" si="22"/>
        <v>1</v>
      </c>
      <c r="AE42" s="69">
        <f t="shared" si="22"/>
        <v>1</v>
      </c>
      <c r="AF42" s="69">
        <f t="shared" si="22"/>
        <v>1</v>
      </c>
      <c r="AG42" s="73">
        <f t="shared" si="22"/>
        <v>1</v>
      </c>
      <c r="AH42" s="435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7"/>
      <c r="AX42" s="247">
        <f>VLOOKUP(CONCATENATE(B42,C42,D42,E42),LookUp!$AG$2:$AH$17,2,FALSE)</f>
        <v>4</v>
      </c>
      <c r="AY42" s="248">
        <f>VLOOKUP(CONCATENATE(F42,G42,H42,I42),LookUp!$AG$2:$AH$17,2,FALSE)</f>
        <v>2</v>
      </c>
      <c r="AZ42" s="248" t="str">
        <f>VLOOKUP(CONCATENATE(J42,K42,L42,M42),LookUp!$AG$2:$AH$17,2,FALSE)</f>
        <v>C</v>
      </c>
      <c r="BA42" s="248">
        <f>VLOOKUP(CONCATENATE(N42,O42,P42,Q42),LookUp!$AG$2:$AH$17,2,FALSE)</f>
        <v>1</v>
      </c>
      <c r="BB42" s="248" t="str">
        <f>VLOOKUP(CONCATENATE(R42,S42,T42,U42),LookUp!$AG$2:$AH$17,2,FALSE)</f>
        <v>D</v>
      </c>
      <c r="BC42" s="248">
        <f>VLOOKUP(CONCATENATE(V42,W42,X42,Y42),LookUp!$AG$2:$AH$17,2,FALSE)</f>
        <v>7</v>
      </c>
      <c r="BD42" s="248" t="str">
        <f>VLOOKUP(CONCATENATE(Z42,AA42,AB42,AC42),LookUp!$AG$2:$AH$17,2,FALSE)</f>
        <v>F</v>
      </c>
      <c r="BE42" s="248" t="str">
        <f>VLOOKUP(CONCATENATE(AD42,AE42,AF42,AG42),LookUp!$AG$2:$AH$17,2,FALSE)</f>
        <v>F</v>
      </c>
      <c r="BF42" s="248" t="str">
        <f>VLOOKUP(CONCATENATE(B35,C35,D35,E35),LookUp!$AG$2:$AH$17,2,FALSE)</f>
        <v>A</v>
      </c>
      <c r="BG42" s="248">
        <f>VLOOKUP(CONCATENATE(F35,G35,H35,I35),LookUp!$AG$2:$AH$17,2,FALSE)</f>
        <v>7</v>
      </c>
      <c r="BH42" s="248" t="str">
        <f>VLOOKUP(CONCATENATE(J35,K35,L35,M35),LookUp!$AG$2:$AH$17,2,FALSE)</f>
        <v>A</v>
      </c>
      <c r="BI42" s="248">
        <f>VLOOKUP(CONCATENATE(N35,O35,P35,Q35),LookUp!$AG$2:$AH$17,2,FALSE)</f>
        <v>5</v>
      </c>
      <c r="BJ42" s="248">
        <f>VLOOKUP(CONCATENATE(R35,S35,T35,U35),LookUp!$AG$2:$AH$17,2,FALSE)</f>
        <v>4</v>
      </c>
      <c r="BK42" s="248" t="str">
        <f>VLOOKUP(CONCATENATE(V35,W35,X35,Y35),LookUp!$AG$2:$AH$17,2,FALSE)</f>
        <v>D</v>
      </c>
      <c r="BL42" s="248" t="str">
        <f>VLOOKUP(CONCATENATE(Z35,AA35,AB35,AC35),LookUp!$AG$2:$AH$17,2,FALSE)</f>
        <v>A</v>
      </c>
      <c r="BM42" s="249">
        <f>VLOOKUP(CONCATENATE(AD35,AE35,AF35,AG35),LookUp!$AG$2:$AH$17,2,FALSE)</f>
        <v>0</v>
      </c>
    </row>
    <row r="43" spans="1:65" ht="18.75" thickBot="1">
      <c r="A43" s="59" t="s">
        <v>519</v>
      </c>
      <c r="B43" s="172">
        <f>B42</f>
        <v>0</v>
      </c>
      <c r="C43" s="171">
        <f t="shared" ref="C43:AG43" si="23">C42</f>
        <v>1</v>
      </c>
      <c r="D43" s="171">
        <f t="shared" si="23"/>
        <v>0</v>
      </c>
      <c r="E43" s="171">
        <f t="shared" si="23"/>
        <v>0</v>
      </c>
      <c r="F43" s="170">
        <f t="shared" si="23"/>
        <v>0</v>
      </c>
      <c r="G43" s="170">
        <f t="shared" si="23"/>
        <v>0</v>
      </c>
      <c r="H43" s="170">
        <f t="shared" si="23"/>
        <v>1</v>
      </c>
      <c r="I43" s="170">
        <f t="shared" si="23"/>
        <v>0</v>
      </c>
      <c r="J43" s="171">
        <f t="shared" si="23"/>
        <v>1</v>
      </c>
      <c r="K43" s="171">
        <f t="shared" si="23"/>
        <v>1</v>
      </c>
      <c r="L43" s="171">
        <f t="shared" si="23"/>
        <v>0</v>
      </c>
      <c r="M43" s="171">
        <f t="shared" si="23"/>
        <v>0</v>
      </c>
      <c r="N43" s="170">
        <f t="shared" si="23"/>
        <v>0</v>
      </c>
      <c r="O43" s="170">
        <f t="shared" si="23"/>
        <v>0</v>
      </c>
      <c r="P43" s="170">
        <f t="shared" si="23"/>
        <v>0</v>
      </c>
      <c r="Q43" s="170">
        <f t="shared" si="23"/>
        <v>1</v>
      </c>
      <c r="R43" s="171">
        <f t="shared" si="23"/>
        <v>1</v>
      </c>
      <c r="S43" s="171">
        <f t="shared" si="23"/>
        <v>1</v>
      </c>
      <c r="T43" s="171">
        <f t="shared" si="23"/>
        <v>0</v>
      </c>
      <c r="U43" s="171">
        <f t="shared" si="23"/>
        <v>1</v>
      </c>
      <c r="V43" s="170">
        <f t="shared" si="23"/>
        <v>0</v>
      </c>
      <c r="W43" s="170">
        <f t="shared" si="23"/>
        <v>1</v>
      </c>
      <c r="X43" s="170">
        <f t="shared" si="23"/>
        <v>1</v>
      </c>
      <c r="Y43" s="170">
        <f t="shared" si="23"/>
        <v>1</v>
      </c>
      <c r="Z43" s="171">
        <f t="shared" si="23"/>
        <v>1</v>
      </c>
      <c r="AA43" s="171">
        <f t="shared" si="23"/>
        <v>1</v>
      </c>
      <c r="AB43" s="171">
        <f t="shared" si="23"/>
        <v>1</v>
      </c>
      <c r="AC43" s="171">
        <f t="shared" si="23"/>
        <v>1</v>
      </c>
      <c r="AD43" s="170">
        <f t="shared" si="23"/>
        <v>1</v>
      </c>
      <c r="AE43" s="170">
        <f t="shared" si="23"/>
        <v>1</v>
      </c>
      <c r="AF43" s="170">
        <f t="shared" si="23"/>
        <v>1</v>
      </c>
      <c r="AG43" s="136">
        <f t="shared" si="23"/>
        <v>1</v>
      </c>
      <c r="AH43" s="438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39"/>
      <c r="AV43" s="439"/>
      <c r="AW43" s="440"/>
      <c r="AX43" s="2"/>
      <c r="BA43" s="225"/>
      <c r="BB43" s="225"/>
      <c r="BC43" s="225"/>
      <c r="BD43" s="225"/>
    </row>
    <row r="44" spans="1:65" ht="18">
      <c r="A44" s="61" t="s">
        <v>438</v>
      </c>
      <c r="B44" s="64">
        <f>HLOOKUP(B$3,$B$1:$AW$42,42,FALSE)</f>
        <v>1</v>
      </c>
      <c r="C44" s="65">
        <f t="shared" ref="C44:AW44" si="24">HLOOKUP(C$3,$B$1:$AW$42,42,FALSE)</f>
        <v>0</v>
      </c>
      <c r="D44" s="65">
        <f t="shared" si="24"/>
        <v>1</v>
      </c>
      <c r="E44" s="65">
        <f t="shared" si="24"/>
        <v>0</v>
      </c>
      <c r="F44" s="66">
        <f t="shared" si="24"/>
        <v>0</v>
      </c>
      <c r="G44" s="66">
        <f t="shared" si="24"/>
        <v>0</v>
      </c>
      <c r="H44" s="66">
        <f t="shared" si="24"/>
        <v>0</v>
      </c>
      <c r="I44" s="66">
        <f t="shared" si="24"/>
        <v>0</v>
      </c>
      <c r="J44" s="65">
        <f t="shared" si="24"/>
        <v>0</v>
      </c>
      <c r="K44" s="65">
        <f t="shared" si="24"/>
        <v>1</v>
      </c>
      <c r="L44" s="65">
        <f t="shared" si="24"/>
        <v>0</v>
      </c>
      <c r="M44" s="65">
        <f t="shared" si="24"/>
        <v>1</v>
      </c>
      <c r="N44" s="66">
        <f t="shared" si="24"/>
        <v>0</v>
      </c>
      <c r="O44" s="66">
        <f t="shared" si="24"/>
        <v>1</v>
      </c>
      <c r="P44" s="66">
        <f t="shared" si="24"/>
        <v>1</v>
      </c>
      <c r="Q44" s="65">
        <f t="shared" si="24"/>
        <v>0</v>
      </c>
      <c r="R44" s="65">
        <f t="shared" si="24"/>
        <v>0</v>
      </c>
      <c r="S44" s="65">
        <f t="shared" si="24"/>
        <v>0</v>
      </c>
      <c r="T44" s="65">
        <f t="shared" si="24"/>
        <v>0</v>
      </c>
      <c r="U44" s="65">
        <f t="shared" si="24"/>
        <v>0</v>
      </c>
      <c r="V44" s="66">
        <f t="shared" si="24"/>
        <v>0</v>
      </c>
      <c r="W44" s="66">
        <f t="shared" si="24"/>
        <v>0</v>
      </c>
      <c r="X44" s="66">
        <f t="shared" si="24"/>
        <v>1</v>
      </c>
      <c r="Y44" s="66">
        <f t="shared" si="24"/>
        <v>1</v>
      </c>
      <c r="Z44" s="65">
        <f t="shared" si="24"/>
        <v>1</v>
      </c>
      <c r="AA44" s="65">
        <f t="shared" si="24"/>
        <v>1</v>
      </c>
      <c r="AB44" s="65">
        <f t="shared" si="24"/>
        <v>1</v>
      </c>
      <c r="AC44" s="65">
        <f t="shared" si="24"/>
        <v>0</v>
      </c>
      <c r="AD44" s="66">
        <f t="shared" si="24"/>
        <v>1</v>
      </c>
      <c r="AE44" s="66">
        <f t="shared" si="24"/>
        <v>0</v>
      </c>
      <c r="AF44" s="66">
        <f t="shared" si="24"/>
        <v>1</v>
      </c>
      <c r="AG44" s="66">
        <f t="shared" si="24"/>
        <v>0</v>
      </c>
      <c r="AH44" s="65">
        <f t="shared" si="24"/>
        <v>1</v>
      </c>
      <c r="AI44" s="65">
        <f t="shared" si="24"/>
        <v>1</v>
      </c>
      <c r="AJ44" s="65">
        <f t="shared" si="24"/>
        <v>1</v>
      </c>
      <c r="AK44" s="65">
        <f t="shared" si="24"/>
        <v>1</v>
      </c>
      <c r="AL44" s="66">
        <f t="shared" si="24"/>
        <v>1</v>
      </c>
      <c r="AM44" s="66">
        <f t="shared" si="24"/>
        <v>1</v>
      </c>
      <c r="AN44" s="66">
        <f t="shared" si="24"/>
        <v>1</v>
      </c>
      <c r="AO44" s="65">
        <f t="shared" si="24"/>
        <v>1</v>
      </c>
      <c r="AP44" s="65">
        <f t="shared" si="24"/>
        <v>1</v>
      </c>
      <c r="AQ44" s="65">
        <f t="shared" si="24"/>
        <v>1</v>
      </c>
      <c r="AR44" s="65">
        <f t="shared" si="24"/>
        <v>1</v>
      </c>
      <c r="AS44" s="65">
        <f t="shared" si="24"/>
        <v>1</v>
      </c>
      <c r="AT44" s="66">
        <f t="shared" si="24"/>
        <v>1</v>
      </c>
      <c r="AU44" s="66">
        <f t="shared" si="24"/>
        <v>1</v>
      </c>
      <c r="AV44" s="66">
        <f t="shared" si="24"/>
        <v>1</v>
      </c>
      <c r="AW44" s="67">
        <f t="shared" si="24"/>
        <v>0</v>
      </c>
      <c r="AX44" s="2"/>
    </row>
    <row r="45" spans="1:65" ht="18">
      <c r="A45" s="62" t="s">
        <v>474</v>
      </c>
      <c r="B45" s="68" t="str">
        <f>'Key2'!B86</f>
        <v>0</v>
      </c>
      <c r="C45" s="69" t="str">
        <f>'Key2'!C86</f>
        <v>0</v>
      </c>
      <c r="D45" s="69" t="str">
        <f>'Key2'!D86</f>
        <v>0</v>
      </c>
      <c r="E45" s="69" t="str">
        <f>'Key2'!E86</f>
        <v>1</v>
      </c>
      <c r="F45" s="70" t="str">
        <f>'Key2'!F86</f>
        <v>0</v>
      </c>
      <c r="G45" s="70" t="str">
        <f>'Key2'!G86</f>
        <v>1</v>
      </c>
      <c r="H45" s="70" t="str">
        <f>'Key2'!H86</f>
        <v>0</v>
      </c>
      <c r="I45" s="70" t="str">
        <f>'Key2'!I86</f>
        <v>0</v>
      </c>
      <c r="J45" s="69" t="str">
        <f>'Key2'!J86</f>
        <v>0</v>
      </c>
      <c r="K45" s="69" t="str">
        <f>'Key2'!K86</f>
        <v>0</v>
      </c>
      <c r="L45" s="69" t="str">
        <f>'Key2'!L86</f>
        <v>1</v>
      </c>
      <c r="M45" s="70" t="str">
        <f>'Key2'!M86</f>
        <v>0</v>
      </c>
      <c r="N45" s="70" t="str">
        <f>'Key2'!N86</f>
        <v>1</v>
      </c>
      <c r="O45" s="70" t="str">
        <f>'Key2'!O86</f>
        <v>1</v>
      </c>
      <c r="P45" s="70" t="str">
        <f>'Key2'!P86</f>
        <v>0</v>
      </c>
      <c r="Q45" s="70" t="str">
        <f>'Key2'!Q86</f>
        <v>1</v>
      </c>
      <c r="R45" s="69" t="str">
        <f>'Key2'!R86</f>
        <v>1</v>
      </c>
      <c r="S45" s="69" t="str">
        <f>'Key2'!S86</f>
        <v>0</v>
      </c>
      <c r="T45" s="69" t="str">
        <f>'Key2'!T86</f>
        <v>0</v>
      </c>
      <c r="U45" s="69" t="str">
        <f>'Key2'!U86</f>
        <v>0</v>
      </c>
      <c r="V45" s="70" t="str">
        <f>'Key2'!V86</f>
        <v>0</v>
      </c>
      <c r="W45" s="70" t="str">
        <f>'Key2'!W86</f>
        <v>1</v>
      </c>
      <c r="X45" s="70" t="str">
        <f>'Key2'!X86</f>
        <v>0</v>
      </c>
      <c r="Y45" s="70" t="str">
        <f>'Key2'!Y86</f>
        <v>0</v>
      </c>
      <c r="Z45" s="69" t="str">
        <f>'Key2'!Z86</f>
        <v>0</v>
      </c>
      <c r="AA45" s="69" t="str">
        <f>'Key2'!AA86</f>
        <v>0</v>
      </c>
      <c r="AB45" s="69" t="str">
        <f>'Key2'!AB86</f>
        <v>1</v>
      </c>
      <c r="AC45" s="69" t="str">
        <f>'Key2'!AC86</f>
        <v>0</v>
      </c>
      <c r="AD45" s="70" t="str">
        <f>'Key2'!AD86</f>
        <v>1</v>
      </c>
      <c r="AE45" s="70" t="str">
        <f>'Key2'!AE86</f>
        <v>1</v>
      </c>
      <c r="AF45" s="70" t="str">
        <f>'Key2'!AF86</f>
        <v>0</v>
      </c>
      <c r="AG45" s="70" t="str">
        <f>'Key2'!AG86</f>
        <v>0</v>
      </c>
      <c r="AH45" s="69" t="str">
        <f>'Key2'!AH86</f>
        <v>0</v>
      </c>
      <c r="AI45" s="69" t="str">
        <f>'Key2'!AI86</f>
        <v>0</v>
      </c>
      <c r="AJ45" s="69" t="str">
        <f>'Key2'!AJ86</f>
        <v>0</v>
      </c>
      <c r="AK45" s="70" t="str">
        <f>'Key2'!AK86</f>
        <v>1</v>
      </c>
      <c r="AL45" s="70" t="str">
        <f>'Key2'!AL86</f>
        <v>0</v>
      </c>
      <c r="AM45" s="70" t="str">
        <f>'Key2'!AM86</f>
        <v>1</v>
      </c>
      <c r="AN45" s="70" t="str">
        <f>'Key2'!AN86</f>
        <v>1</v>
      </c>
      <c r="AO45" s="70" t="str">
        <f>'Key2'!AO86</f>
        <v>1</v>
      </c>
      <c r="AP45" s="69" t="str">
        <f>'Key2'!AP86</f>
        <v>0</v>
      </c>
      <c r="AQ45" s="69" t="str">
        <f>'Key2'!AQ86</f>
        <v>0</v>
      </c>
      <c r="AR45" s="69" t="str">
        <f>'Key2'!AR86</f>
        <v>0</v>
      </c>
      <c r="AS45" s="69" t="str">
        <f>'Key2'!AS86</f>
        <v>0</v>
      </c>
      <c r="AT45" s="70" t="str">
        <f>'Key2'!AT86</f>
        <v>1</v>
      </c>
      <c r="AU45" s="70" t="str">
        <f>'Key2'!AU86</f>
        <v>0</v>
      </c>
      <c r="AV45" s="70" t="str">
        <f>'Key2'!AV86</f>
        <v>1</v>
      </c>
      <c r="AW45" s="71" t="str">
        <f>'Key2'!AW86</f>
        <v>0</v>
      </c>
      <c r="AX45" s="2"/>
      <c r="BA45" s="121"/>
      <c r="BB45" s="121"/>
      <c r="BC45" s="121"/>
      <c r="BD45" s="121"/>
    </row>
    <row r="46" spans="1:65" ht="18.75" thickBot="1">
      <c r="A46" s="62" t="s">
        <v>493</v>
      </c>
      <c r="B46" s="137">
        <f>IF(B44+B45=1,1,0)</f>
        <v>1</v>
      </c>
      <c r="C46" s="50">
        <f t="shared" ref="C46:AW46" si="25">IF(C44+C45=1,1,0)</f>
        <v>0</v>
      </c>
      <c r="D46" s="50">
        <f t="shared" si="25"/>
        <v>1</v>
      </c>
      <c r="E46" s="50">
        <f t="shared" si="25"/>
        <v>1</v>
      </c>
      <c r="F46" s="49">
        <f t="shared" si="25"/>
        <v>0</v>
      </c>
      <c r="G46" s="49">
        <f t="shared" si="25"/>
        <v>1</v>
      </c>
      <c r="H46" s="49">
        <f t="shared" si="25"/>
        <v>0</v>
      </c>
      <c r="I46" s="49">
        <f t="shared" si="25"/>
        <v>0</v>
      </c>
      <c r="J46" s="50">
        <f t="shared" si="25"/>
        <v>0</v>
      </c>
      <c r="K46" s="50">
        <f t="shared" si="25"/>
        <v>1</v>
      </c>
      <c r="L46" s="50">
        <f t="shared" si="25"/>
        <v>1</v>
      </c>
      <c r="M46" s="50">
        <f t="shared" si="25"/>
        <v>1</v>
      </c>
      <c r="N46" s="49">
        <f t="shared" si="25"/>
        <v>1</v>
      </c>
      <c r="O46" s="49">
        <f t="shared" si="25"/>
        <v>0</v>
      </c>
      <c r="P46" s="49">
        <f t="shared" si="25"/>
        <v>1</v>
      </c>
      <c r="Q46" s="50">
        <f t="shared" si="25"/>
        <v>1</v>
      </c>
      <c r="R46" s="50">
        <f t="shared" si="25"/>
        <v>1</v>
      </c>
      <c r="S46" s="50">
        <f t="shared" si="25"/>
        <v>0</v>
      </c>
      <c r="T46" s="50">
        <f t="shared" si="25"/>
        <v>0</v>
      </c>
      <c r="U46" s="50">
        <f t="shared" si="25"/>
        <v>0</v>
      </c>
      <c r="V46" s="49">
        <f t="shared" si="25"/>
        <v>0</v>
      </c>
      <c r="W46" s="49">
        <f t="shared" si="25"/>
        <v>1</v>
      </c>
      <c r="X46" s="49">
        <f t="shared" si="25"/>
        <v>1</v>
      </c>
      <c r="Y46" s="49">
        <f t="shared" si="25"/>
        <v>1</v>
      </c>
      <c r="Z46" s="50">
        <f t="shared" si="25"/>
        <v>1</v>
      </c>
      <c r="AA46" s="50">
        <f t="shared" si="25"/>
        <v>1</v>
      </c>
      <c r="AB46" s="50">
        <f t="shared" si="25"/>
        <v>0</v>
      </c>
      <c r="AC46" s="50">
        <f t="shared" si="25"/>
        <v>0</v>
      </c>
      <c r="AD46" s="49">
        <f t="shared" si="25"/>
        <v>0</v>
      </c>
      <c r="AE46" s="49">
        <f t="shared" si="25"/>
        <v>1</v>
      </c>
      <c r="AF46" s="49">
        <f t="shared" si="25"/>
        <v>1</v>
      </c>
      <c r="AG46" s="49">
        <f t="shared" si="25"/>
        <v>0</v>
      </c>
      <c r="AH46" s="50">
        <f t="shared" si="25"/>
        <v>1</v>
      </c>
      <c r="AI46" s="50">
        <f t="shared" si="25"/>
        <v>1</v>
      </c>
      <c r="AJ46" s="50">
        <f t="shared" si="25"/>
        <v>1</v>
      </c>
      <c r="AK46" s="50">
        <f t="shared" si="25"/>
        <v>0</v>
      </c>
      <c r="AL46" s="49">
        <f t="shared" si="25"/>
        <v>1</v>
      </c>
      <c r="AM46" s="49">
        <f t="shared" si="25"/>
        <v>0</v>
      </c>
      <c r="AN46" s="49">
        <f t="shared" si="25"/>
        <v>0</v>
      </c>
      <c r="AO46" s="50">
        <f t="shared" si="25"/>
        <v>0</v>
      </c>
      <c r="AP46" s="50">
        <f t="shared" si="25"/>
        <v>1</v>
      </c>
      <c r="AQ46" s="50">
        <f t="shared" si="25"/>
        <v>1</v>
      </c>
      <c r="AR46" s="50">
        <f t="shared" si="25"/>
        <v>1</v>
      </c>
      <c r="AS46" s="50">
        <f t="shared" si="25"/>
        <v>1</v>
      </c>
      <c r="AT46" s="49">
        <f t="shared" si="25"/>
        <v>0</v>
      </c>
      <c r="AU46" s="49">
        <f t="shared" si="25"/>
        <v>1</v>
      </c>
      <c r="AV46" s="49">
        <f t="shared" si="25"/>
        <v>0</v>
      </c>
      <c r="AW46" s="173">
        <f t="shared" si="25"/>
        <v>0</v>
      </c>
      <c r="AX46" s="2"/>
      <c r="BA46" s="12"/>
      <c r="BB46" s="12"/>
      <c r="BC46" s="12"/>
      <c r="BD46" s="12"/>
      <c r="BE46" s="12"/>
    </row>
    <row r="47" spans="1:65" ht="16.5" customHeight="1" thickBot="1">
      <c r="A47" s="441" t="s">
        <v>367</v>
      </c>
      <c r="B47" s="130" t="s">
        <v>16</v>
      </c>
      <c r="C47" s="51" t="str">
        <f>LEFT(VLOOKUP(G47,LookUp!$T$2:$U$17,2,FALSE),1)</f>
        <v>0</v>
      </c>
      <c r="D47" s="51" t="str">
        <f>MID(VLOOKUP(G47,LookUp!$T$2:$U$17,2,FALSE),2,1)</f>
        <v>0</v>
      </c>
      <c r="E47" s="51" t="str">
        <f>MID(VLOOKUP(G47,LookUp!$T$2:$U$17,2,FALSE),3,1)</f>
        <v>0</v>
      </c>
      <c r="F47" s="51" t="str">
        <f>RIGHT(VLOOKUP(G47,LookUp!$T$2:$U$17,2,FALSE),1)</f>
        <v>1</v>
      </c>
      <c r="G47" s="53">
        <f>VLOOKUP(CONCATENATE(B46,C46,D46,E46,F46,G46),LookUp!$W$2:$AE$65,2,FALSE)</f>
        <v>1</v>
      </c>
      <c r="H47" s="130" t="s">
        <v>17</v>
      </c>
      <c r="I47" s="51" t="str">
        <f>LEFT(VLOOKUP(M47,LookUp!$T$2:$U$17,2,FALSE),1)</f>
        <v>0</v>
      </c>
      <c r="J47" s="51" t="str">
        <f>MID(VLOOKUP(M47,LookUp!$T$2:$U$17,2,FALSE),2,1)</f>
        <v>1</v>
      </c>
      <c r="K47" s="51" t="str">
        <f>MID(VLOOKUP(M47,LookUp!$T$2:$U$17,2,FALSE),3,1)</f>
        <v>1</v>
      </c>
      <c r="L47" s="51" t="str">
        <f>RIGHT(VLOOKUP(M47,LookUp!$T$2:$U$17,2,FALSE),1)</f>
        <v>1</v>
      </c>
      <c r="M47" s="53">
        <f>VLOOKUP(CONCATENATE(H46,I46,J46,K46,L46,M46),LookUp!$W$2:$AE$65,3,FALSE)</f>
        <v>7</v>
      </c>
      <c r="N47" s="130" t="s">
        <v>18</v>
      </c>
      <c r="O47" s="51" t="str">
        <f>LEFT(VLOOKUP(S47,LookUp!$T$2:$U$17,2,FALSE),1)</f>
        <v>0</v>
      </c>
      <c r="P47" s="51" t="str">
        <f>MID(VLOOKUP(S47,LookUp!$T$2:$U$17,2,FALSE),2,1)</f>
        <v>0</v>
      </c>
      <c r="Q47" s="51" t="str">
        <f>MID(VLOOKUP(S47,LookUp!$T$2:$U$17,2,FALSE),3,1)</f>
        <v>0</v>
      </c>
      <c r="R47" s="51" t="str">
        <f>RIGHT(VLOOKUP(S47,LookUp!$T$2:$U$17,2,FALSE),1)</f>
        <v>0</v>
      </c>
      <c r="S47" s="53">
        <f>VLOOKUP(CONCATENATE(N46,O46,P46,Q46,R46,S46),LookUp!$W$2:$AE$65,4,FALSE)</f>
        <v>0</v>
      </c>
      <c r="T47" s="130" t="s">
        <v>19</v>
      </c>
      <c r="U47" s="51" t="str">
        <f>LEFT(VLOOKUP(Y47,LookUp!$T$2:$U$17,2,FALSE),1)</f>
        <v>0</v>
      </c>
      <c r="V47" s="51" t="str">
        <f>MID(VLOOKUP(Y47,LookUp!$T$2:$U$17,2,FALSE),2,1)</f>
        <v>1</v>
      </c>
      <c r="W47" s="51" t="str">
        <f>MID(VLOOKUP(Y47,LookUp!$T$2:$U$17,2,FALSE),3,1)</f>
        <v>0</v>
      </c>
      <c r="X47" s="51" t="str">
        <f>RIGHT(VLOOKUP(Y47,LookUp!$T$2:$U$17,2,FALSE),1)</f>
        <v>1</v>
      </c>
      <c r="Y47" s="53">
        <f>VLOOKUP(CONCATENATE(T46,U46,V46,W46,X46,Y46),LookUp!$W$2:$AE$65,5,FALSE)</f>
        <v>5</v>
      </c>
      <c r="Z47" s="130" t="s">
        <v>98</v>
      </c>
      <c r="AA47" s="51" t="str">
        <f>LEFT(VLOOKUP(AE47,LookUp!$T$2:$U$17,2,FALSE),1)</f>
        <v>0</v>
      </c>
      <c r="AB47" s="51" t="str">
        <f>MID(VLOOKUP(AE47,LookUp!$T$2:$U$17,2,FALSE),2,1)</f>
        <v>1</v>
      </c>
      <c r="AC47" s="51" t="str">
        <f>MID(VLOOKUP(AE47,LookUp!$T$2:$U$17,2,FALSE),3,1)</f>
        <v>1</v>
      </c>
      <c r="AD47" s="51" t="str">
        <f>RIGHT(VLOOKUP(AE47,LookUp!$T$2:$U$17,2,FALSE),1)</f>
        <v>0</v>
      </c>
      <c r="AE47" s="53">
        <f>VLOOKUP(CONCATENATE(Z46,AA46,AB46,AC46,AD46,AE46),LookUp!$W$2:$AE$65,6,FALSE)</f>
        <v>6</v>
      </c>
      <c r="AF47" s="130" t="s">
        <v>20</v>
      </c>
      <c r="AG47" s="51" t="str">
        <f>LEFT(VLOOKUP(AK47,LookUp!$T$2:$U$17,2,FALSE),1)</f>
        <v>0</v>
      </c>
      <c r="AH47" s="51" t="str">
        <f>MID(VLOOKUP(AK47,LookUp!$T$2:$U$17,2,FALSE),2,1)</f>
        <v>0</v>
      </c>
      <c r="AI47" s="51" t="str">
        <f>MID(VLOOKUP(AK47,LookUp!$T$2:$U$17,2,FALSE),3,1)</f>
        <v>1</v>
      </c>
      <c r="AJ47" s="51" t="str">
        <f>RIGHT(VLOOKUP(AK47,LookUp!$T$2:$U$17,2,FALSE),1)</f>
        <v>1</v>
      </c>
      <c r="AK47" s="53">
        <f>VLOOKUP(CONCATENATE(AF46,AG46,AH46,AI46,AJ46,AK46),LookUp!$W$2:$AE$65,7,FALSE)</f>
        <v>3</v>
      </c>
      <c r="AL47" s="130" t="s">
        <v>22</v>
      </c>
      <c r="AM47" s="51" t="str">
        <f>LEFT(VLOOKUP(AQ47,LookUp!$T$2:$U$17,2,FALSE),1)</f>
        <v>1</v>
      </c>
      <c r="AN47" s="51" t="str">
        <f>MID(VLOOKUP(AQ47,LookUp!$T$2:$U$17,2,FALSE),2,1)</f>
        <v>0</v>
      </c>
      <c r="AO47" s="51" t="str">
        <f>MID(VLOOKUP(AQ47,LookUp!$T$2:$U$17,2,FALSE),3,1)</f>
        <v>1</v>
      </c>
      <c r="AP47" s="51" t="str">
        <f>RIGHT(VLOOKUP(AQ47,LookUp!$T$2:$U$17,2,FALSE),1)</f>
        <v>1</v>
      </c>
      <c r="AQ47" s="53">
        <f>VLOOKUP(CONCATENATE(AL46,AM46,AN46,AO46,AP46,AQ46),LookUp!$W$2:$AE$65,8,FALSE)</f>
        <v>11</v>
      </c>
      <c r="AR47" s="130" t="s">
        <v>21</v>
      </c>
      <c r="AS47" s="51" t="str">
        <f>LEFT(VLOOKUP(AW47,LookUp!$T$2:$U$17,2,FALSE),1)</f>
        <v>1</v>
      </c>
      <c r="AT47" s="51" t="str">
        <f>MID(VLOOKUP(AW47,LookUp!$T$2:$U$17,2,FALSE),2,1)</f>
        <v>0</v>
      </c>
      <c r="AU47" s="51" t="str">
        <f>MID(VLOOKUP(AW47,LookUp!$T$2:$U$17,2,FALSE),3,1)</f>
        <v>1</v>
      </c>
      <c r="AV47" s="51" t="str">
        <f>RIGHT(VLOOKUP(AW47,LookUp!$T$2:$U$17,2,FALSE),1)</f>
        <v>0</v>
      </c>
      <c r="AW47" s="53">
        <f>VLOOKUP(CONCATENATE(AR46,AS46,AT46,AU46,AV46,AW46),LookUp!$W$2:$AE$65,9,FALSE)</f>
        <v>10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441"/>
      <c r="B48" s="64" t="str">
        <f>C47</f>
        <v>0</v>
      </c>
      <c r="C48" s="65" t="str">
        <f>D47</f>
        <v>0</v>
      </c>
      <c r="D48" s="65" t="str">
        <f>E47</f>
        <v>0</v>
      </c>
      <c r="E48" s="65" t="str">
        <f>F47</f>
        <v>1</v>
      </c>
      <c r="F48" s="66" t="str">
        <f>I47</f>
        <v>0</v>
      </c>
      <c r="G48" s="66" t="str">
        <f>J47</f>
        <v>1</v>
      </c>
      <c r="H48" s="66" t="str">
        <f>K47</f>
        <v>1</v>
      </c>
      <c r="I48" s="66" t="str">
        <f>L47</f>
        <v>1</v>
      </c>
      <c r="J48" s="65" t="str">
        <f>O47</f>
        <v>0</v>
      </c>
      <c r="K48" s="65" t="str">
        <f>P47</f>
        <v>0</v>
      </c>
      <c r="L48" s="65" t="str">
        <f>Q47</f>
        <v>0</v>
      </c>
      <c r="M48" s="65" t="str">
        <f>R47</f>
        <v>0</v>
      </c>
      <c r="N48" s="66" t="str">
        <f>U47</f>
        <v>0</v>
      </c>
      <c r="O48" s="66" t="str">
        <f>V47</f>
        <v>1</v>
      </c>
      <c r="P48" s="66" t="str">
        <f>W47</f>
        <v>0</v>
      </c>
      <c r="Q48" s="66" t="str">
        <f>X47</f>
        <v>1</v>
      </c>
      <c r="R48" s="65" t="str">
        <f>AA47</f>
        <v>0</v>
      </c>
      <c r="S48" s="65" t="str">
        <f>AB47</f>
        <v>1</v>
      </c>
      <c r="T48" s="65" t="str">
        <f>AC47</f>
        <v>1</v>
      </c>
      <c r="U48" s="65" t="str">
        <f>AD47</f>
        <v>0</v>
      </c>
      <c r="V48" s="66" t="str">
        <f>AG47</f>
        <v>0</v>
      </c>
      <c r="W48" s="66" t="str">
        <f>AH47</f>
        <v>0</v>
      </c>
      <c r="X48" s="66" t="str">
        <f>AI47</f>
        <v>1</v>
      </c>
      <c r="Y48" s="66" t="str">
        <f>AJ47</f>
        <v>1</v>
      </c>
      <c r="Z48" s="65" t="str">
        <f>AM47</f>
        <v>1</v>
      </c>
      <c r="AA48" s="65" t="str">
        <f>AN47</f>
        <v>0</v>
      </c>
      <c r="AB48" s="65" t="str">
        <f>AO47</f>
        <v>1</v>
      </c>
      <c r="AC48" s="65" t="str">
        <f>AP47</f>
        <v>1</v>
      </c>
      <c r="AD48" s="66" t="str">
        <f>AS47</f>
        <v>1</v>
      </c>
      <c r="AE48" s="66" t="str">
        <f>AT47</f>
        <v>0</v>
      </c>
      <c r="AF48" s="66" t="str">
        <f>AU47</f>
        <v>1</v>
      </c>
      <c r="AG48" s="67" t="str">
        <f>AV47</f>
        <v>0</v>
      </c>
      <c r="AH48" s="412" t="s">
        <v>574</v>
      </c>
      <c r="AI48" s="413"/>
      <c r="AJ48" s="413"/>
      <c r="AK48" s="413"/>
      <c r="AL48" s="413"/>
      <c r="AM48" s="413"/>
      <c r="AN48" s="413"/>
      <c r="AO48" s="413"/>
      <c r="AP48" s="413"/>
      <c r="AQ48" s="413"/>
      <c r="AR48" s="413"/>
      <c r="AS48" s="413"/>
      <c r="AT48" s="413"/>
      <c r="AU48" s="413"/>
      <c r="AV48" s="413"/>
      <c r="AW48" s="414"/>
      <c r="AX48" s="2"/>
      <c r="AY48" s="2"/>
      <c r="AZ48" s="2"/>
      <c r="BA48" s="2"/>
      <c r="BB48" s="2"/>
      <c r="BC48" s="2"/>
      <c r="BD48" s="2"/>
      <c r="BE48" s="2"/>
    </row>
    <row r="49" spans="1:65" ht="18.75" thickBot="1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1</v>
      </c>
      <c r="D49" s="69" t="str">
        <f t="shared" si="26"/>
        <v>0</v>
      </c>
      <c r="E49" s="69" t="str">
        <f t="shared" si="26"/>
        <v>0</v>
      </c>
      <c r="F49" s="70" t="str">
        <f t="shared" si="26"/>
        <v>1</v>
      </c>
      <c r="G49" s="70" t="str">
        <f t="shared" si="26"/>
        <v>0</v>
      </c>
      <c r="H49" s="70" t="str">
        <f t="shared" si="26"/>
        <v>1</v>
      </c>
      <c r="I49" s="70" t="str">
        <f t="shared" si="26"/>
        <v>0</v>
      </c>
      <c r="J49" s="69" t="str">
        <f t="shared" si="26"/>
        <v>0</v>
      </c>
      <c r="K49" s="69" t="str">
        <f t="shared" si="26"/>
        <v>0</v>
      </c>
      <c r="L49" s="69" t="str">
        <f t="shared" si="26"/>
        <v>1</v>
      </c>
      <c r="M49" s="69" t="str">
        <f t="shared" si="26"/>
        <v>0</v>
      </c>
      <c r="N49" s="70" t="str">
        <f t="shared" si="26"/>
        <v>0</v>
      </c>
      <c r="O49" s="70" t="str">
        <f t="shared" si="26"/>
        <v>1</v>
      </c>
      <c r="P49" s="70" t="str">
        <f t="shared" si="26"/>
        <v>1</v>
      </c>
      <c r="Q49" s="70" t="str">
        <f t="shared" si="26"/>
        <v>0</v>
      </c>
      <c r="R49" s="69" t="str">
        <f t="shared" si="26"/>
        <v>0</v>
      </c>
      <c r="S49" s="69" t="str">
        <f t="shared" si="26"/>
        <v>1</v>
      </c>
      <c r="T49" s="69" t="str">
        <f t="shared" si="26"/>
        <v>1</v>
      </c>
      <c r="U49" s="69" t="str">
        <f t="shared" si="26"/>
        <v>1</v>
      </c>
      <c r="V49" s="70" t="str">
        <f t="shared" si="26"/>
        <v>0</v>
      </c>
      <c r="W49" s="70" t="str">
        <f t="shared" si="26"/>
        <v>1</v>
      </c>
      <c r="X49" s="70" t="str">
        <f t="shared" si="26"/>
        <v>0</v>
      </c>
      <c r="Y49" s="70" t="str">
        <f t="shared" si="26"/>
        <v>0</v>
      </c>
      <c r="Z49" s="69" t="str">
        <f t="shared" si="26"/>
        <v>1</v>
      </c>
      <c r="AA49" s="69" t="str">
        <f t="shared" si="26"/>
        <v>0</v>
      </c>
      <c r="AB49" s="69" t="str">
        <f t="shared" si="26"/>
        <v>0</v>
      </c>
      <c r="AC49" s="69" t="str">
        <f t="shared" si="26"/>
        <v>1</v>
      </c>
      <c r="AD49" s="70" t="str">
        <f t="shared" si="26"/>
        <v>0</v>
      </c>
      <c r="AE49" s="70" t="str">
        <f t="shared" si="26"/>
        <v>0</v>
      </c>
      <c r="AF49" s="70" t="str">
        <f t="shared" si="26"/>
        <v>1</v>
      </c>
      <c r="AG49" s="71" t="str">
        <f t="shared" si="26"/>
        <v>1</v>
      </c>
      <c r="AH49" s="415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6"/>
      <c r="AT49" s="416"/>
      <c r="AU49" s="416"/>
      <c r="AV49" s="416"/>
      <c r="AW49" s="417"/>
      <c r="AX49" s="409" t="s">
        <v>622</v>
      </c>
      <c r="AY49" s="410"/>
      <c r="AZ49" s="410"/>
      <c r="BA49" s="410"/>
      <c r="BB49" s="410"/>
      <c r="BC49" s="410"/>
      <c r="BD49" s="410"/>
      <c r="BE49" s="410"/>
      <c r="BF49" s="410"/>
      <c r="BG49" s="410"/>
      <c r="BH49" s="410"/>
      <c r="BI49" s="410"/>
      <c r="BJ49" s="410"/>
      <c r="BK49" s="410"/>
      <c r="BL49" s="410"/>
      <c r="BM49" s="411"/>
    </row>
    <row r="50" spans="1:65" ht="18.75" thickBot="1">
      <c r="A50" s="62" t="s">
        <v>513</v>
      </c>
      <c r="B50" s="72">
        <f>IF(B49+B35=1,1,0)</f>
        <v>0</v>
      </c>
      <c r="C50" s="70">
        <f t="shared" ref="C50:AG50" si="27">IF(C49+C35=1,1,0)</f>
        <v>1</v>
      </c>
      <c r="D50" s="70">
        <f t="shared" si="27"/>
        <v>1</v>
      </c>
      <c r="E50" s="70">
        <f t="shared" si="27"/>
        <v>0</v>
      </c>
      <c r="F50" s="69">
        <f t="shared" si="27"/>
        <v>1</v>
      </c>
      <c r="G50" s="69">
        <f t="shared" si="27"/>
        <v>1</v>
      </c>
      <c r="H50" s="69">
        <f t="shared" si="27"/>
        <v>0</v>
      </c>
      <c r="I50" s="69">
        <f t="shared" si="27"/>
        <v>1</v>
      </c>
      <c r="J50" s="70">
        <f t="shared" si="27"/>
        <v>1</v>
      </c>
      <c r="K50" s="70">
        <f t="shared" si="27"/>
        <v>0</v>
      </c>
      <c r="L50" s="70">
        <f t="shared" si="27"/>
        <v>0</v>
      </c>
      <c r="M50" s="70">
        <f t="shared" si="27"/>
        <v>0</v>
      </c>
      <c r="N50" s="69">
        <f t="shared" si="27"/>
        <v>0</v>
      </c>
      <c r="O50" s="69">
        <f t="shared" si="27"/>
        <v>0</v>
      </c>
      <c r="P50" s="69">
        <f t="shared" si="27"/>
        <v>1</v>
      </c>
      <c r="Q50" s="69">
        <f t="shared" si="27"/>
        <v>1</v>
      </c>
      <c r="R50" s="70">
        <f t="shared" si="27"/>
        <v>0</v>
      </c>
      <c r="S50" s="70">
        <f t="shared" si="27"/>
        <v>0</v>
      </c>
      <c r="T50" s="70">
        <f t="shared" si="27"/>
        <v>1</v>
      </c>
      <c r="U50" s="70">
        <f t="shared" si="27"/>
        <v>1</v>
      </c>
      <c r="V50" s="69">
        <f t="shared" si="27"/>
        <v>1</v>
      </c>
      <c r="W50" s="69">
        <f t="shared" si="27"/>
        <v>0</v>
      </c>
      <c r="X50" s="69">
        <f t="shared" si="27"/>
        <v>0</v>
      </c>
      <c r="Y50" s="69">
        <f t="shared" si="27"/>
        <v>1</v>
      </c>
      <c r="Z50" s="70">
        <f t="shared" si="27"/>
        <v>0</v>
      </c>
      <c r="AA50" s="70">
        <f t="shared" si="27"/>
        <v>0</v>
      </c>
      <c r="AB50" s="70">
        <f t="shared" si="27"/>
        <v>1</v>
      </c>
      <c r="AC50" s="70">
        <f t="shared" si="27"/>
        <v>1</v>
      </c>
      <c r="AD50" s="69">
        <f t="shared" si="27"/>
        <v>0</v>
      </c>
      <c r="AE50" s="69">
        <f t="shared" si="27"/>
        <v>0</v>
      </c>
      <c r="AF50" s="69">
        <f t="shared" si="27"/>
        <v>1</v>
      </c>
      <c r="AG50" s="73">
        <f t="shared" si="27"/>
        <v>1</v>
      </c>
      <c r="AH50" s="415"/>
      <c r="AI50" s="416"/>
      <c r="AJ50" s="416"/>
      <c r="AK50" s="416"/>
      <c r="AL50" s="416"/>
      <c r="AM50" s="416"/>
      <c r="AN50" s="416"/>
      <c r="AO50" s="416"/>
      <c r="AP50" s="416"/>
      <c r="AQ50" s="416"/>
      <c r="AR50" s="416"/>
      <c r="AS50" s="416"/>
      <c r="AT50" s="416"/>
      <c r="AU50" s="416"/>
      <c r="AV50" s="416"/>
      <c r="AW50" s="417"/>
      <c r="AX50" s="247">
        <f>VLOOKUP(CONCATENATE(B50,C50,D50,E50),LookUp!$AG$2:$AH$17,2,FALSE)</f>
        <v>6</v>
      </c>
      <c r="AY50" s="248" t="str">
        <f>VLOOKUP(CONCATENATE(F50,G50,H50,I50),LookUp!$AG$2:$AH$17,2,FALSE)</f>
        <v>D</v>
      </c>
      <c r="AZ50" s="248">
        <f>VLOOKUP(CONCATENATE(J50,K50,L50,M50),LookUp!$AG$2:$AH$17,2,FALSE)</f>
        <v>8</v>
      </c>
      <c r="BA50" s="248">
        <f>VLOOKUP(CONCATENATE(N50,O50,P50,Q50),LookUp!$AG$2:$AH$17,2,FALSE)</f>
        <v>3</v>
      </c>
      <c r="BB50" s="248">
        <f>VLOOKUP(CONCATENATE(R50,S50,T50,U50),LookUp!$AG$2:$AH$17,2,FALSE)</f>
        <v>3</v>
      </c>
      <c r="BC50" s="248">
        <f>VLOOKUP(CONCATENATE(V50,W50,X50,Y50),LookUp!$AG$2:$AH$17,2,FALSE)</f>
        <v>9</v>
      </c>
      <c r="BD50" s="248">
        <f>VLOOKUP(CONCATENATE(Z50,AA50,AB50,AC50),LookUp!$AG$2:$AH$17,2,FALSE)</f>
        <v>3</v>
      </c>
      <c r="BE50" s="248">
        <f>VLOOKUP(CONCATENATE(AD50,AE50,AF50,AG50),LookUp!$AG$2:$AH$17,2,FALSE)</f>
        <v>3</v>
      </c>
      <c r="BF50" s="248">
        <f>VLOOKUP(CONCATENATE(B43,C43,D43,E43),LookUp!$AG$2:$AH$17,2,FALSE)</f>
        <v>4</v>
      </c>
      <c r="BG50" s="248">
        <f>VLOOKUP(CONCATENATE(F43,G43,H43,I43),LookUp!$AG$2:$AH$17,2,FALSE)</f>
        <v>2</v>
      </c>
      <c r="BH50" s="248" t="str">
        <f>VLOOKUP(CONCATENATE(J43,K43,L43,M43),LookUp!$AG$2:$AH$17,2,FALSE)</f>
        <v>C</v>
      </c>
      <c r="BI50" s="248">
        <f>VLOOKUP(CONCATENATE(N43,O43,P43,Q43),LookUp!$AG$2:$AH$17,2,FALSE)</f>
        <v>1</v>
      </c>
      <c r="BJ50" s="248" t="str">
        <f>VLOOKUP(CONCATENATE(R43,S43,T43,U43),LookUp!$AG$2:$AH$17,2,FALSE)</f>
        <v>D</v>
      </c>
      <c r="BK50" s="248">
        <f>VLOOKUP(CONCATENATE(V43,W43,X43,Y43),LookUp!$AG$2:$AH$17,2,FALSE)</f>
        <v>7</v>
      </c>
      <c r="BL50" s="248" t="str">
        <f>VLOOKUP(CONCATENATE(Z43,AA43,AB43,AC43),LookUp!$AG$2:$AH$17,2,FALSE)</f>
        <v>F</v>
      </c>
      <c r="BM50" s="249" t="str">
        <f>VLOOKUP(CONCATENATE(AD43,AE43,AF43,AG43),LookUp!$AG$2:$AH$17,2,FALSE)</f>
        <v>F</v>
      </c>
    </row>
    <row r="51" spans="1:65" ht="18.75" thickBot="1">
      <c r="A51" s="63" t="s">
        <v>525</v>
      </c>
      <c r="B51" s="172">
        <f>B50</f>
        <v>0</v>
      </c>
      <c r="C51" s="171">
        <f t="shared" ref="C51:AG51" si="28">C50</f>
        <v>1</v>
      </c>
      <c r="D51" s="171">
        <f t="shared" si="28"/>
        <v>1</v>
      </c>
      <c r="E51" s="171">
        <f t="shared" si="28"/>
        <v>0</v>
      </c>
      <c r="F51" s="170">
        <f t="shared" si="28"/>
        <v>1</v>
      </c>
      <c r="G51" s="170">
        <f t="shared" si="28"/>
        <v>1</v>
      </c>
      <c r="H51" s="170">
        <f t="shared" si="28"/>
        <v>0</v>
      </c>
      <c r="I51" s="170">
        <f t="shared" si="28"/>
        <v>1</v>
      </c>
      <c r="J51" s="171">
        <f t="shared" si="28"/>
        <v>1</v>
      </c>
      <c r="K51" s="171">
        <f t="shared" si="28"/>
        <v>0</v>
      </c>
      <c r="L51" s="171">
        <f t="shared" si="28"/>
        <v>0</v>
      </c>
      <c r="M51" s="171">
        <f t="shared" si="28"/>
        <v>0</v>
      </c>
      <c r="N51" s="170">
        <f t="shared" si="28"/>
        <v>0</v>
      </c>
      <c r="O51" s="170">
        <f t="shared" si="28"/>
        <v>0</v>
      </c>
      <c r="P51" s="170">
        <f t="shared" si="28"/>
        <v>1</v>
      </c>
      <c r="Q51" s="170">
        <f t="shared" si="28"/>
        <v>1</v>
      </c>
      <c r="R51" s="171">
        <f t="shared" si="28"/>
        <v>0</v>
      </c>
      <c r="S51" s="171">
        <f t="shared" si="28"/>
        <v>0</v>
      </c>
      <c r="T51" s="171">
        <f t="shared" si="28"/>
        <v>1</v>
      </c>
      <c r="U51" s="171">
        <f t="shared" si="28"/>
        <v>1</v>
      </c>
      <c r="V51" s="170">
        <f t="shared" si="28"/>
        <v>1</v>
      </c>
      <c r="W51" s="170">
        <f t="shared" si="28"/>
        <v>0</v>
      </c>
      <c r="X51" s="170">
        <f t="shared" si="28"/>
        <v>0</v>
      </c>
      <c r="Y51" s="170">
        <f t="shared" si="28"/>
        <v>1</v>
      </c>
      <c r="Z51" s="171">
        <f t="shared" si="28"/>
        <v>0</v>
      </c>
      <c r="AA51" s="171">
        <f t="shared" si="28"/>
        <v>0</v>
      </c>
      <c r="AB51" s="171">
        <f t="shared" si="28"/>
        <v>1</v>
      </c>
      <c r="AC51" s="171">
        <f t="shared" si="28"/>
        <v>1</v>
      </c>
      <c r="AD51" s="170">
        <f t="shared" si="28"/>
        <v>0</v>
      </c>
      <c r="AE51" s="170">
        <f t="shared" si="28"/>
        <v>0</v>
      </c>
      <c r="AF51" s="170">
        <f t="shared" si="28"/>
        <v>1</v>
      </c>
      <c r="AG51" s="136">
        <f t="shared" si="28"/>
        <v>1</v>
      </c>
      <c r="AH51" s="418"/>
      <c r="AI51" s="419"/>
      <c r="AJ51" s="419"/>
      <c r="AK51" s="419"/>
      <c r="AL51" s="419"/>
      <c r="AM51" s="419"/>
      <c r="AN51" s="419"/>
      <c r="AO51" s="419"/>
      <c r="AP51" s="419"/>
      <c r="AQ51" s="419"/>
      <c r="AR51" s="419"/>
      <c r="AS51" s="419"/>
      <c r="AT51" s="419"/>
      <c r="AU51" s="419"/>
      <c r="AV51" s="419"/>
      <c r="AW51" s="42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437</v>
      </c>
      <c r="B52" s="64">
        <f>HLOOKUP(B$3,$B$1:$AW$50,50,FALSE)</f>
        <v>1</v>
      </c>
      <c r="C52" s="65">
        <f t="shared" ref="C52:AW52" si="29">HLOOKUP(C$3,$B$1:$AW$50,50,FALSE)</f>
        <v>0</v>
      </c>
      <c r="D52" s="65">
        <f t="shared" si="29"/>
        <v>1</v>
      </c>
      <c r="E52" s="65">
        <f t="shared" si="29"/>
        <v>1</v>
      </c>
      <c r="F52" s="66">
        <f t="shared" si="29"/>
        <v>0</v>
      </c>
      <c r="G52" s="66">
        <f t="shared" si="29"/>
        <v>1</v>
      </c>
      <c r="H52" s="66">
        <f t="shared" si="29"/>
        <v>0</v>
      </c>
      <c r="I52" s="66">
        <f t="shared" si="29"/>
        <v>1</v>
      </c>
      <c r="J52" s="65">
        <f t="shared" si="29"/>
        <v>1</v>
      </c>
      <c r="K52" s="65">
        <f t="shared" si="29"/>
        <v>0</v>
      </c>
      <c r="L52" s="65">
        <f t="shared" si="29"/>
        <v>1</v>
      </c>
      <c r="M52" s="65">
        <f t="shared" si="29"/>
        <v>1</v>
      </c>
      <c r="N52" s="66">
        <f t="shared" si="29"/>
        <v>1</v>
      </c>
      <c r="O52" s="66">
        <f t="shared" si="29"/>
        <v>1</v>
      </c>
      <c r="P52" s="66">
        <f t="shared" si="29"/>
        <v>0</v>
      </c>
      <c r="Q52" s="65">
        <f t="shared" si="29"/>
        <v>0</v>
      </c>
      <c r="R52" s="65">
        <f t="shared" si="29"/>
        <v>0</v>
      </c>
      <c r="S52" s="65">
        <f t="shared" si="29"/>
        <v>0</v>
      </c>
      <c r="T52" s="65">
        <f t="shared" si="29"/>
        <v>0</v>
      </c>
      <c r="U52" s="65">
        <f t="shared" si="29"/>
        <v>0</v>
      </c>
      <c r="V52" s="66">
        <f t="shared" si="29"/>
        <v>0</v>
      </c>
      <c r="W52" s="66">
        <f t="shared" si="29"/>
        <v>1</v>
      </c>
      <c r="X52" s="66">
        <f t="shared" si="29"/>
        <v>1</v>
      </c>
      <c r="Y52" s="66">
        <f t="shared" si="29"/>
        <v>0</v>
      </c>
      <c r="Z52" s="65">
        <f t="shared" si="29"/>
        <v>1</v>
      </c>
      <c r="AA52" s="65">
        <f t="shared" si="29"/>
        <v>0</v>
      </c>
      <c r="AB52" s="65">
        <f t="shared" si="29"/>
        <v>0</v>
      </c>
      <c r="AC52" s="65">
        <f t="shared" si="29"/>
        <v>1</v>
      </c>
      <c r="AD52" s="66">
        <f t="shared" si="29"/>
        <v>1</v>
      </c>
      <c r="AE52" s="66">
        <f t="shared" si="29"/>
        <v>1</v>
      </c>
      <c r="AF52" s="66">
        <f t="shared" si="29"/>
        <v>1</v>
      </c>
      <c r="AG52" s="66">
        <f t="shared" si="29"/>
        <v>1</v>
      </c>
      <c r="AH52" s="65">
        <f t="shared" si="29"/>
        <v>0</v>
      </c>
      <c r="AI52" s="65">
        <f t="shared" si="29"/>
        <v>0</v>
      </c>
      <c r="AJ52" s="65">
        <f t="shared" si="29"/>
        <v>1</v>
      </c>
      <c r="AK52" s="65">
        <f t="shared" si="29"/>
        <v>0</v>
      </c>
      <c r="AL52" s="66">
        <f t="shared" si="29"/>
        <v>1</v>
      </c>
      <c r="AM52" s="66">
        <f t="shared" si="29"/>
        <v>0</v>
      </c>
      <c r="AN52" s="66">
        <f t="shared" si="29"/>
        <v>0</v>
      </c>
      <c r="AO52" s="65">
        <f t="shared" si="29"/>
        <v>1</v>
      </c>
      <c r="AP52" s="65">
        <f t="shared" si="29"/>
        <v>1</v>
      </c>
      <c r="AQ52" s="65">
        <f t="shared" si="29"/>
        <v>0</v>
      </c>
      <c r="AR52" s="65">
        <f t="shared" si="29"/>
        <v>1</v>
      </c>
      <c r="AS52" s="65">
        <f t="shared" si="29"/>
        <v>0</v>
      </c>
      <c r="AT52" s="66">
        <f t="shared" si="29"/>
        <v>0</v>
      </c>
      <c r="AU52" s="66">
        <f t="shared" si="29"/>
        <v>1</v>
      </c>
      <c r="AV52" s="66">
        <f t="shared" si="29"/>
        <v>1</v>
      </c>
      <c r="AW52" s="67">
        <f t="shared" si="29"/>
        <v>0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492</v>
      </c>
      <c r="B53" s="68" t="str">
        <f>'Key2'!B85</f>
        <v>0</v>
      </c>
      <c r="C53" s="69" t="str">
        <f>'Key2'!C85</f>
        <v>0</v>
      </c>
      <c r="D53" s="69" t="str">
        <f>'Key2'!D85</f>
        <v>0</v>
      </c>
      <c r="E53" s="69" t="str">
        <f>'Key2'!E85</f>
        <v>1</v>
      </c>
      <c r="F53" s="70" t="str">
        <f>'Key2'!F85</f>
        <v>0</v>
      </c>
      <c r="G53" s="70" t="str">
        <f>'Key2'!G85</f>
        <v>0</v>
      </c>
      <c r="H53" s="70" t="str">
        <f>'Key2'!H85</f>
        <v>0</v>
      </c>
      <c r="I53" s="70" t="str">
        <f>'Key2'!I85</f>
        <v>1</v>
      </c>
      <c r="J53" s="69" t="str">
        <f>'Key2'!J85</f>
        <v>0</v>
      </c>
      <c r="K53" s="69" t="str">
        <f>'Key2'!K85</f>
        <v>1</v>
      </c>
      <c r="L53" s="69" t="str">
        <f>'Key2'!L85</f>
        <v>1</v>
      </c>
      <c r="M53" s="70" t="str">
        <f>'Key2'!M85</f>
        <v>0</v>
      </c>
      <c r="N53" s="70" t="str">
        <f>'Key2'!N85</f>
        <v>1</v>
      </c>
      <c r="O53" s="70" t="str">
        <f>'Key2'!O85</f>
        <v>0</v>
      </c>
      <c r="P53" s="70" t="str">
        <f>'Key2'!P85</f>
        <v>0</v>
      </c>
      <c r="Q53" s="70" t="str">
        <f>'Key2'!Q85</f>
        <v>0</v>
      </c>
      <c r="R53" s="69" t="str">
        <f>'Key2'!R85</f>
        <v>1</v>
      </c>
      <c r="S53" s="69" t="str">
        <f>'Key2'!S85</f>
        <v>0</v>
      </c>
      <c r="T53" s="69" t="str">
        <f>'Key2'!T85</f>
        <v>0</v>
      </c>
      <c r="U53" s="69" t="str">
        <f>'Key2'!U85</f>
        <v>1</v>
      </c>
      <c r="V53" s="70" t="str">
        <f>'Key2'!V85</f>
        <v>1</v>
      </c>
      <c r="W53" s="70" t="str">
        <f>'Key2'!W85</f>
        <v>0</v>
      </c>
      <c r="X53" s="70" t="str">
        <f>'Key2'!X85</f>
        <v>0</v>
      </c>
      <c r="Y53" s="70" t="str">
        <f>'Key2'!Y85</f>
        <v>0</v>
      </c>
      <c r="Z53" s="69" t="str">
        <f>'Key2'!Z85</f>
        <v>1</v>
      </c>
      <c r="AA53" s="69" t="str">
        <f>'Key2'!AA85</f>
        <v>1</v>
      </c>
      <c r="AB53" s="69" t="str">
        <f>'Key2'!AB85</f>
        <v>1</v>
      </c>
      <c r="AC53" s="69" t="str">
        <f>'Key2'!AC85</f>
        <v>0</v>
      </c>
      <c r="AD53" s="70" t="str">
        <f>'Key2'!AD85</f>
        <v>0</v>
      </c>
      <c r="AE53" s="70" t="str">
        <f>'Key2'!AE85</f>
        <v>0</v>
      </c>
      <c r="AF53" s="70" t="str">
        <f>'Key2'!AF85</f>
        <v>1</v>
      </c>
      <c r="AG53" s="70" t="str">
        <f>'Key2'!AG85</f>
        <v>0</v>
      </c>
      <c r="AH53" s="69" t="str">
        <f>'Key2'!AH85</f>
        <v>1</v>
      </c>
      <c r="AI53" s="69" t="str">
        <f>'Key2'!AI85</f>
        <v>0</v>
      </c>
      <c r="AJ53" s="69" t="str">
        <f>'Key2'!AJ85</f>
        <v>1</v>
      </c>
      <c r="AK53" s="70" t="str">
        <f>'Key2'!AK85</f>
        <v>0</v>
      </c>
      <c r="AL53" s="70" t="str">
        <f>'Key2'!AL85</f>
        <v>0</v>
      </c>
      <c r="AM53" s="70" t="str">
        <f>'Key2'!AM85</f>
        <v>1</v>
      </c>
      <c r="AN53" s="70" t="str">
        <f>'Key2'!AN85</f>
        <v>0</v>
      </c>
      <c r="AO53" s="70" t="str">
        <f>'Key2'!AO85</f>
        <v>0</v>
      </c>
      <c r="AP53" s="69" t="str">
        <f>'Key2'!AP85</f>
        <v>0</v>
      </c>
      <c r="AQ53" s="69" t="str">
        <f>'Key2'!AQ85</f>
        <v>0</v>
      </c>
      <c r="AR53" s="69" t="str">
        <f>'Key2'!AR85</f>
        <v>0</v>
      </c>
      <c r="AS53" s="69" t="str">
        <f>'Key2'!AS85</f>
        <v>0</v>
      </c>
      <c r="AT53" s="70" t="str">
        <f>'Key2'!AT85</f>
        <v>1</v>
      </c>
      <c r="AU53" s="70" t="str">
        <f>'Key2'!AU85</f>
        <v>0</v>
      </c>
      <c r="AV53" s="70" t="str">
        <f>'Key2'!AV85</f>
        <v>1</v>
      </c>
      <c r="AW53" s="71" t="str">
        <f>'Key2'!AW85</f>
        <v>0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500</v>
      </c>
      <c r="B54" s="137">
        <f>IF(B52+B53=1,1,0)</f>
        <v>1</v>
      </c>
      <c r="C54" s="50">
        <f t="shared" ref="C54:AW54" si="30">IF(C52+C53=1,1,0)</f>
        <v>0</v>
      </c>
      <c r="D54" s="50">
        <f t="shared" si="30"/>
        <v>1</v>
      </c>
      <c r="E54" s="50">
        <f t="shared" si="30"/>
        <v>0</v>
      </c>
      <c r="F54" s="49">
        <f t="shared" si="30"/>
        <v>0</v>
      </c>
      <c r="G54" s="49">
        <f t="shared" si="30"/>
        <v>1</v>
      </c>
      <c r="H54" s="49">
        <f t="shared" si="30"/>
        <v>0</v>
      </c>
      <c r="I54" s="49">
        <f t="shared" si="30"/>
        <v>0</v>
      </c>
      <c r="J54" s="50">
        <f t="shared" si="30"/>
        <v>1</v>
      </c>
      <c r="K54" s="50">
        <f t="shared" si="30"/>
        <v>1</v>
      </c>
      <c r="L54" s="50">
        <f t="shared" si="30"/>
        <v>0</v>
      </c>
      <c r="M54" s="50">
        <f t="shared" si="30"/>
        <v>1</v>
      </c>
      <c r="N54" s="49">
        <f t="shared" si="30"/>
        <v>0</v>
      </c>
      <c r="O54" s="49">
        <f t="shared" si="30"/>
        <v>1</v>
      </c>
      <c r="P54" s="49">
        <f t="shared" si="30"/>
        <v>0</v>
      </c>
      <c r="Q54" s="50">
        <f t="shared" si="30"/>
        <v>0</v>
      </c>
      <c r="R54" s="50">
        <f t="shared" si="30"/>
        <v>1</v>
      </c>
      <c r="S54" s="50">
        <f t="shared" si="30"/>
        <v>0</v>
      </c>
      <c r="T54" s="50">
        <f t="shared" si="30"/>
        <v>0</v>
      </c>
      <c r="U54" s="50">
        <f t="shared" si="30"/>
        <v>1</v>
      </c>
      <c r="V54" s="49">
        <f t="shared" si="30"/>
        <v>1</v>
      </c>
      <c r="W54" s="49">
        <f t="shared" si="30"/>
        <v>1</v>
      </c>
      <c r="X54" s="49">
        <f t="shared" si="30"/>
        <v>1</v>
      </c>
      <c r="Y54" s="49">
        <f t="shared" si="30"/>
        <v>0</v>
      </c>
      <c r="Z54" s="50">
        <f t="shared" si="30"/>
        <v>0</v>
      </c>
      <c r="AA54" s="50">
        <f t="shared" si="30"/>
        <v>1</v>
      </c>
      <c r="AB54" s="50">
        <f t="shared" si="30"/>
        <v>1</v>
      </c>
      <c r="AC54" s="50">
        <f t="shared" si="30"/>
        <v>1</v>
      </c>
      <c r="AD54" s="49">
        <f t="shared" si="30"/>
        <v>1</v>
      </c>
      <c r="AE54" s="49">
        <f t="shared" si="30"/>
        <v>1</v>
      </c>
      <c r="AF54" s="49">
        <f t="shared" si="30"/>
        <v>0</v>
      </c>
      <c r="AG54" s="49">
        <f t="shared" si="30"/>
        <v>1</v>
      </c>
      <c r="AH54" s="50">
        <f t="shared" si="30"/>
        <v>1</v>
      </c>
      <c r="AI54" s="50">
        <f t="shared" si="30"/>
        <v>0</v>
      </c>
      <c r="AJ54" s="50">
        <f t="shared" si="30"/>
        <v>0</v>
      </c>
      <c r="AK54" s="50">
        <f t="shared" si="30"/>
        <v>0</v>
      </c>
      <c r="AL54" s="49">
        <f t="shared" si="30"/>
        <v>1</v>
      </c>
      <c r="AM54" s="49">
        <f t="shared" si="30"/>
        <v>1</v>
      </c>
      <c r="AN54" s="49">
        <f t="shared" si="30"/>
        <v>0</v>
      </c>
      <c r="AO54" s="50">
        <f t="shared" si="30"/>
        <v>1</v>
      </c>
      <c r="AP54" s="50">
        <f t="shared" si="30"/>
        <v>1</v>
      </c>
      <c r="AQ54" s="50">
        <f t="shared" si="30"/>
        <v>0</v>
      </c>
      <c r="AR54" s="50">
        <f t="shared" si="30"/>
        <v>1</v>
      </c>
      <c r="AS54" s="50">
        <f t="shared" si="30"/>
        <v>0</v>
      </c>
      <c r="AT54" s="49">
        <f t="shared" si="30"/>
        <v>1</v>
      </c>
      <c r="AU54" s="49">
        <f t="shared" si="30"/>
        <v>1</v>
      </c>
      <c r="AV54" s="49">
        <f t="shared" si="30"/>
        <v>0</v>
      </c>
      <c r="AW54" s="173">
        <f t="shared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65" ht="16.5" customHeight="1" thickBot="1">
      <c r="A55" s="430" t="s">
        <v>485</v>
      </c>
      <c r="B55" s="52" t="s">
        <v>16</v>
      </c>
      <c r="C55" s="51" t="str">
        <f>LEFT(VLOOKUP(G55,LookUp!$T$2:$U$17,2,FALSE),1)</f>
        <v>0</v>
      </c>
      <c r="D55" s="51" t="str">
        <f>MID(VLOOKUP(G55,LookUp!$T$2:$U$17,2,FALSE),2,1)</f>
        <v>1</v>
      </c>
      <c r="E55" s="51" t="str">
        <f>MID(VLOOKUP(G55,LookUp!$T$2:$U$17,2,FALSE),3,1)</f>
        <v>0</v>
      </c>
      <c r="F55" s="51" t="str">
        <f>RIGHT(VLOOKUP(G55,LookUp!$T$2:$U$17,2,FALSE),1)</f>
        <v>0</v>
      </c>
      <c r="G55" s="53">
        <f>VLOOKUP(CONCATENATE(B54,C54,D54,E54,F54,G54),LookUp!$W$2:$AE$65,2,FALSE)</f>
        <v>4</v>
      </c>
      <c r="H55" s="52" t="s">
        <v>17</v>
      </c>
      <c r="I55" s="51" t="str">
        <f>LEFT(VLOOKUP(M55,LookUp!$T$2:$U$17,2,FALSE),1)</f>
        <v>1</v>
      </c>
      <c r="J55" s="51" t="str">
        <f>MID(VLOOKUP(M55,LookUp!$T$2:$U$17,2,FALSE),2,1)</f>
        <v>0</v>
      </c>
      <c r="K55" s="51" t="str">
        <f>MID(VLOOKUP(M55,LookUp!$T$2:$U$17,2,FALSE),3,1)</f>
        <v>0</v>
      </c>
      <c r="L55" s="51" t="str">
        <f>RIGHT(VLOOKUP(M55,LookUp!$T$2:$U$17,2,FALSE),1)</f>
        <v>0</v>
      </c>
      <c r="M55" s="53">
        <f>VLOOKUP(CONCATENATE(H54,I54,J54,K54,L54,M54),LookUp!$W$2:$AE$65,3,FALSE)</f>
        <v>8</v>
      </c>
      <c r="N55" s="52" t="s">
        <v>18</v>
      </c>
      <c r="O55" s="51" t="str">
        <f>LEFT(VLOOKUP(S55,LookUp!$T$2:$U$17,2,FALSE),1)</f>
        <v>1</v>
      </c>
      <c r="P55" s="51" t="str">
        <f>MID(VLOOKUP(S55,LookUp!$T$2:$U$17,2,FALSE),2,1)</f>
        <v>1</v>
      </c>
      <c r="Q55" s="51" t="str">
        <f>MID(VLOOKUP(S55,LookUp!$T$2:$U$17,2,FALSE),3,1)</f>
        <v>0</v>
      </c>
      <c r="R55" s="51" t="str">
        <f>RIGHT(VLOOKUP(S55,LookUp!$T$2:$U$17,2,FALSE),1)</f>
        <v>1</v>
      </c>
      <c r="S55" s="53">
        <f>VLOOKUP(CONCATENATE(N54,O54,P54,Q54,R54,S54),LookUp!$W$2:$AE$65,4,FALSE)</f>
        <v>13</v>
      </c>
      <c r="T55" s="52" t="s">
        <v>19</v>
      </c>
      <c r="U55" s="51" t="str">
        <f>LEFT(VLOOKUP(Y55,LookUp!$T$2:$U$17,2,FALSE),1)</f>
        <v>1</v>
      </c>
      <c r="V55" s="51" t="str">
        <f>MID(VLOOKUP(Y55,LookUp!$T$2:$U$17,2,FALSE),2,1)</f>
        <v>1</v>
      </c>
      <c r="W55" s="51" t="str">
        <f>MID(VLOOKUP(Y55,LookUp!$T$2:$U$17,2,FALSE),3,1)</f>
        <v>1</v>
      </c>
      <c r="X55" s="51" t="str">
        <f>RIGHT(VLOOKUP(Y55,LookUp!$T$2:$U$17,2,FALSE),1)</f>
        <v>1</v>
      </c>
      <c r="Y55" s="53">
        <f>VLOOKUP(CONCATENATE(T54,U54,V54,W54,X54,Y54),LookUp!$W$2:$AE$65,5,FALSE)</f>
        <v>15</v>
      </c>
      <c r="Z55" s="52" t="s">
        <v>98</v>
      </c>
      <c r="AA55" s="51" t="str">
        <f>LEFT(VLOOKUP(AE55,LookUp!$T$2:$U$17,2,FALSE),1)</f>
        <v>0</v>
      </c>
      <c r="AB55" s="51" t="str">
        <f>MID(VLOOKUP(AE55,LookUp!$T$2:$U$17,2,FALSE),2,1)</f>
        <v>1</v>
      </c>
      <c r="AC55" s="51" t="str">
        <f>MID(VLOOKUP(AE55,LookUp!$T$2:$U$17,2,FALSE),3,1)</f>
        <v>1</v>
      </c>
      <c r="AD55" s="51" t="str">
        <f>RIGHT(VLOOKUP(AE55,LookUp!$T$2:$U$17,2,FALSE),1)</f>
        <v>0</v>
      </c>
      <c r="AE55" s="53">
        <f>VLOOKUP(CONCATENATE(Z54,AA54,AB54,AC54,AD54,AE54),LookUp!$W$2:$AE$65,6,FALSE)</f>
        <v>6</v>
      </c>
      <c r="AF55" s="52" t="s">
        <v>20</v>
      </c>
      <c r="AG55" s="51" t="str">
        <f>LEFT(VLOOKUP(AK55,LookUp!$T$2:$U$17,2,FALSE),1)</f>
        <v>1</v>
      </c>
      <c r="AH55" s="131" t="str">
        <f>MID(VLOOKUP(AK55,LookUp!$T$2:$U$17,2,FALSE),2,1)</f>
        <v>1</v>
      </c>
      <c r="AI55" s="131" t="str">
        <f>MID(VLOOKUP(AK55,LookUp!$T$2:$U$17,2,FALSE),3,1)</f>
        <v>1</v>
      </c>
      <c r="AJ55" s="131" t="str">
        <f>RIGHT(VLOOKUP(AK55,LookUp!$T$2:$U$17,2,FALSE),1)</f>
        <v>0</v>
      </c>
      <c r="AK55" s="132">
        <f>VLOOKUP(CONCATENATE(AF54,AG54,AH54,AI54,AJ54,AK54),LookUp!$W$2:$AE$65,7,FALSE)</f>
        <v>14</v>
      </c>
      <c r="AL55" s="130" t="s">
        <v>22</v>
      </c>
      <c r="AM55" s="131" t="str">
        <f>LEFT(VLOOKUP(AQ55,LookUp!$T$2:$U$17,2,FALSE),1)</f>
        <v>1</v>
      </c>
      <c r="AN55" s="131" t="str">
        <f>MID(VLOOKUP(AQ55,LookUp!$T$2:$U$17,2,FALSE),2,1)</f>
        <v>0</v>
      </c>
      <c r="AO55" s="131" t="str">
        <f>MID(VLOOKUP(AQ55,LookUp!$T$2:$U$17,2,FALSE),3,1)</f>
        <v>0</v>
      </c>
      <c r="AP55" s="131" t="str">
        <f>RIGHT(VLOOKUP(AQ55,LookUp!$T$2:$U$17,2,FALSE),1)</f>
        <v>0</v>
      </c>
      <c r="AQ55" s="132">
        <f>VLOOKUP(CONCATENATE(AL54,AM54,AN54,AO54,AP54,AQ54),LookUp!$W$2:$AE$65,8,FALSE)</f>
        <v>8</v>
      </c>
      <c r="AR55" s="130" t="s">
        <v>21</v>
      </c>
      <c r="AS55" s="131" t="str">
        <f>LEFT(VLOOKUP(AW55,LookUp!$T$2:$U$17,2,FALSE),1)</f>
        <v>1</v>
      </c>
      <c r="AT55" s="131" t="str">
        <f>MID(VLOOKUP(AW55,LookUp!$T$2:$U$17,2,FALSE),2,1)</f>
        <v>1</v>
      </c>
      <c r="AU55" s="131" t="str">
        <f>MID(VLOOKUP(AW55,LookUp!$T$2:$U$17,2,FALSE),3,1)</f>
        <v>1</v>
      </c>
      <c r="AV55" s="131" t="str">
        <f>RIGHT(VLOOKUP(AW55,LookUp!$T$2:$U$17,2,FALSE),1)</f>
        <v>0</v>
      </c>
      <c r="AW55" s="132">
        <f>VLOOKUP(CONCATENATE(AR54,AS54,AT54,AU54,AV54,AW54),LookUp!$W$2:$AE$65,9,FALSE)</f>
        <v>14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430"/>
      <c r="B56" s="64" t="str">
        <f>C55</f>
        <v>0</v>
      </c>
      <c r="C56" s="65" t="str">
        <f>D55</f>
        <v>1</v>
      </c>
      <c r="D56" s="65" t="str">
        <f>E55</f>
        <v>0</v>
      </c>
      <c r="E56" s="65" t="str">
        <f>F55</f>
        <v>0</v>
      </c>
      <c r="F56" s="66" t="str">
        <f>I55</f>
        <v>1</v>
      </c>
      <c r="G56" s="66" t="str">
        <f>J55</f>
        <v>0</v>
      </c>
      <c r="H56" s="66" t="str">
        <f>K55</f>
        <v>0</v>
      </c>
      <c r="I56" s="66" t="str">
        <f>L55</f>
        <v>0</v>
      </c>
      <c r="J56" s="65" t="str">
        <f>O55</f>
        <v>1</v>
      </c>
      <c r="K56" s="65" t="str">
        <f>P55</f>
        <v>1</v>
      </c>
      <c r="L56" s="65" t="str">
        <f>Q55</f>
        <v>0</v>
      </c>
      <c r="M56" s="65" t="str">
        <f>R55</f>
        <v>1</v>
      </c>
      <c r="N56" s="66" t="str">
        <f>U55</f>
        <v>1</v>
      </c>
      <c r="O56" s="66" t="str">
        <f>V55</f>
        <v>1</v>
      </c>
      <c r="P56" s="66" t="str">
        <f>W55</f>
        <v>1</v>
      </c>
      <c r="Q56" s="66" t="str">
        <f>X55</f>
        <v>1</v>
      </c>
      <c r="R56" s="65" t="str">
        <f>AA55</f>
        <v>0</v>
      </c>
      <c r="S56" s="65" t="str">
        <f>AB55</f>
        <v>1</v>
      </c>
      <c r="T56" s="65" t="str">
        <f>AC55</f>
        <v>1</v>
      </c>
      <c r="U56" s="65" t="str">
        <f>AD55</f>
        <v>0</v>
      </c>
      <c r="V56" s="66" t="str">
        <f>AG55</f>
        <v>1</v>
      </c>
      <c r="W56" s="66" t="str">
        <f>AH55</f>
        <v>1</v>
      </c>
      <c r="X56" s="66" t="str">
        <f>AI55</f>
        <v>1</v>
      </c>
      <c r="Y56" s="66" t="str">
        <f>AJ55</f>
        <v>0</v>
      </c>
      <c r="Z56" s="65" t="str">
        <f>AM55</f>
        <v>1</v>
      </c>
      <c r="AA56" s="65" t="str">
        <f>AN55</f>
        <v>0</v>
      </c>
      <c r="AB56" s="65" t="str">
        <f>AO55</f>
        <v>0</v>
      </c>
      <c r="AC56" s="65" t="str">
        <f>AP55</f>
        <v>0</v>
      </c>
      <c r="AD56" s="66" t="str">
        <f>AS55</f>
        <v>1</v>
      </c>
      <c r="AE56" s="66" t="str">
        <f>AT55</f>
        <v>1</v>
      </c>
      <c r="AF56" s="66" t="str">
        <f>AU55</f>
        <v>1</v>
      </c>
      <c r="AG56" s="67" t="str">
        <f>AV55</f>
        <v>0</v>
      </c>
      <c r="AH56" s="432" t="s">
        <v>575</v>
      </c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4"/>
      <c r="AX56" s="2"/>
      <c r="AY56" s="2"/>
      <c r="AZ56" s="2"/>
      <c r="BA56" s="2"/>
      <c r="BB56" s="2"/>
      <c r="BC56" s="2"/>
      <c r="BD56" s="2"/>
      <c r="BE56" s="2"/>
    </row>
    <row r="57" spans="1:65" ht="18.75" thickBot="1">
      <c r="A57" s="58" t="s">
        <v>486</v>
      </c>
      <c r="B57" s="68" t="str">
        <f>HLOOKUP(B$4,$B$1:$AG$56,56,FALSE)</f>
        <v>1</v>
      </c>
      <c r="C57" s="69" t="str">
        <f t="shared" ref="C57:AG57" si="31">HLOOKUP(C$4,$B$1:$AG$56,56,FALSE)</f>
        <v>0</v>
      </c>
      <c r="D57" s="69" t="str">
        <f t="shared" si="31"/>
        <v>0</v>
      </c>
      <c r="E57" s="69" t="str">
        <f t="shared" si="31"/>
        <v>1</v>
      </c>
      <c r="F57" s="70" t="str">
        <f t="shared" si="31"/>
        <v>1</v>
      </c>
      <c r="G57" s="70" t="str">
        <f t="shared" si="31"/>
        <v>1</v>
      </c>
      <c r="H57" s="70" t="str">
        <f t="shared" si="31"/>
        <v>0</v>
      </c>
      <c r="I57" s="70" t="str">
        <f t="shared" si="31"/>
        <v>0</v>
      </c>
      <c r="J57" s="69" t="str">
        <f t="shared" si="31"/>
        <v>0</v>
      </c>
      <c r="K57" s="69" t="str">
        <f t="shared" si="31"/>
        <v>1</v>
      </c>
      <c r="L57" s="69" t="str">
        <f t="shared" si="31"/>
        <v>1</v>
      </c>
      <c r="M57" s="69" t="str">
        <f t="shared" si="31"/>
        <v>0</v>
      </c>
      <c r="N57" s="70" t="str">
        <f t="shared" si="31"/>
        <v>1</v>
      </c>
      <c r="O57" s="70" t="str">
        <f t="shared" si="31"/>
        <v>1</v>
      </c>
      <c r="P57" s="70" t="str">
        <f t="shared" si="31"/>
        <v>1</v>
      </c>
      <c r="Q57" s="70" t="str">
        <f t="shared" si="31"/>
        <v>1</v>
      </c>
      <c r="R57" s="69" t="str">
        <f t="shared" si="31"/>
        <v>1</v>
      </c>
      <c r="S57" s="69" t="str">
        <f t="shared" si="31"/>
        <v>0</v>
      </c>
      <c r="T57" s="69" t="str">
        <f t="shared" si="31"/>
        <v>0</v>
      </c>
      <c r="U57" s="69" t="str">
        <f t="shared" si="31"/>
        <v>1</v>
      </c>
      <c r="V57" s="70" t="str">
        <f t="shared" si="31"/>
        <v>0</v>
      </c>
      <c r="W57" s="70" t="str">
        <f t="shared" si="31"/>
        <v>0</v>
      </c>
      <c r="X57" s="70" t="str">
        <f t="shared" si="31"/>
        <v>0</v>
      </c>
      <c r="Y57" s="70" t="str">
        <f t="shared" si="31"/>
        <v>1</v>
      </c>
      <c r="Z57" s="69" t="str">
        <f t="shared" si="31"/>
        <v>1</v>
      </c>
      <c r="AA57" s="69" t="str">
        <f t="shared" si="31"/>
        <v>1</v>
      </c>
      <c r="AB57" s="69" t="str">
        <f t="shared" si="31"/>
        <v>1</v>
      </c>
      <c r="AC57" s="69" t="str">
        <f t="shared" si="31"/>
        <v>0</v>
      </c>
      <c r="AD57" s="70" t="str">
        <f t="shared" si="31"/>
        <v>1</v>
      </c>
      <c r="AE57" s="70" t="str">
        <f t="shared" si="31"/>
        <v>0</v>
      </c>
      <c r="AF57" s="70" t="str">
        <f t="shared" si="31"/>
        <v>0</v>
      </c>
      <c r="AG57" s="71" t="str">
        <f t="shared" si="31"/>
        <v>1</v>
      </c>
      <c r="AH57" s="435"/>
      <c r="AI57" s="436"/>
      <c r="AJ57" s="436"/>
      <c r="AK57" s="436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7"/>
      <c r="AX57" s="409" t="s">
        <v>623</v>
      </c>
      <c r="AY57" s="410"/>
      <c r="AZ57" s="410"/>
      <c r="BA57" s="410"/>
      <c r="BB57" s="410"/>
      <c r="BC57" s="410"/>
      <c r="BD57" s="410"/>
      <c r="BE57" s="410"/>
      <c r="BF57" s="410"/>
      <c r="BG57" s="410"/>
      <c r="BH57" s="410"/>
      <c r="BI57" s="410"/>
      <c r="BJ57" s="410"/>
      <c r="BK57" s="410"/>
      <c r="BL57" s="410"/>
      <c r="BM57" s="411"/>
    </row>
    <row r="58" spans="1:65" ht="18.75" thickBot="1">
      <c r="A58" s="58" t="s">
        <v>507</v>
      </c>
      <c r="B58" s="72">
        <f>IF(B57+B43=1,1,0)</f>
        <v>1</v>
      </c>
      <c r="C58" s="70">
        <f t="shared" ref="C58:AG58" si="32">IF(C57+C43=1,1,0)</f>
        <v>1</v>
      </c>
      <c r="D58" s="70">
        <f t="shared" si="32"/>
        <v>0</v>
      </c>
      <c r="E58" s="70">
        <f t="shared" si="32"/>
        <v>1</v>
      </c>
      <c r="F58" s="69">
        <f t="shared" si="32"/>
        <v>1</v>
      </c>
      <c r="G58" s="69">
        <f t="shared" si="32"/>
        <v>1</v>
      </c>
      <c r="H58" s="69">
        <f t="shared" si="32"/>
        <v>1</v>
      </c>
      <c r="I58" s="69">
        <f t="shared" si="32"/>
        <v>0</v>
      </c>
      <c r="J58" s="70">
        <f t="shared" si="32"/>
        <v>1</v>
      </c>
      <c r="K58" s="70">
        <f t="shared" si="32"/>
        <v>0</v>
      </c>
      <c r="L58" s="70">
        <f t="shared" si="32"/>
        <v>1</v>
      </c>
      <c r="M58" s="70">
        <f t="shared" si="32"/>
        <v>0</v>
      </c>
      <c r="N58" s="69">
        <f t="shared" si="32"/>
        <v>1</v>
      </c>
      <c r="O58" s="69">
        <f t="shared" si="32"/>
        <v>1</v>
      </c>
      <c r="P58" s="69">
        <f t="shared" si="32"/>
        <v>1</v>
      </c>
      <c r="Q58" s="69">
        <f t="shared" si="32"/>
        <v>0</v>
      </c>
      <c r="R58" s="70">
        <f t="shared" si="32"/>
        <v>0</v>
      </c>
      <c r="S58" s="70">
        <f t="shared" si="32"/>
        <v>1</v>
      </c>
      <c r="T58" s="70">
        <f t="shared" si="32"/>
        <v>0</v>
      </c>
      <c r="U58" s="70">
        <f t="shared" si="32"/>
        <v>0</v>
      </c>
      <c r="V58" s="69">
        <f t="shared" si="32"/>
        <v>0</v>
      </c>
      <c r="W58" s="69">
        <f t="shared" si="32"/>
        <v>1</v>
      </c>
      <c r="X58" s="69">
        <f t="shared" si="32"/>
        <v>1</v>
      </c>
      <c r="Y58" s="69">
        <f t="shared" si="32"/>
        <v>0</v>
      </c>
      <c r="Z58" s="70">
        <f t="shared" si="32"/>
        <v>0</v>
      </c>
      <c r="AA58" s="70">
        <f t="shared" si="32"/>
        <v>0</v>
      </c>
      <c r="AB58" s="70">
        <f t="shared" si="32"/>
        <v>0</v>
      </c>
      <c r="AC58" s="70">
        <f t="shared" si="32"/>
        <v>1</v>
      </c>
      <c r="AD58" s="69">
        <f t="shared" si="32"/>
        <v>0</v>
      </c>
      <c r="AE58" s="69">
        <f t="shared" si="32"/>
        <v>1</v>
      </c>
      <c r="AF58" s="69">
        <f t="shared" si="32"/>
        <v>1</v>
      </c>
      <c r="AG58" s="73">
        <f t="shared" si="32"/>
        <v>0</v>
      </c>
      <c r="AH58" s="435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7"/>
      <c r="AX58" s="247" t="str">
        <f>VLOOKUP(CONCATENATE(B58,C58,D58,E58),LookUp!$AG$2:$AH$17,2,FALSE)</f>
        <v>D</v>
      </c>
      <c r="AY58" s="248" t="str">
        <f>VLOOKUP(CONCATENATE(F58,G58,H58,I58),LookUp!$AG$2:$AH$17,2,FALSE)</f>
        <v>E</v>
      </c>
      <c r="AZ58" s="248" t="str">
        <f>VLOOKUP(CONCATENATE(J58,K58,L58,M58),LookUp!$AG$2:$AH$17,2,FALSE)</f>
        <v>A</v>
      </c>
      <c r="BA58" s="248" t="str">
        <f>VLOOKUP(CONCATENATE(N58,O58,P58,Q58),LookUp!$AG$2:$AH$17,2,FALSE)</f>
        <v>E</v>
      </c>
      <c r="BB58" s="248">
        <f>VLOOKUP(CONCATENATE(R58,S58,T58,U58),LookUp!$AG$2:$AH$17,2,FALSE)</f>
        <v>4</v>
      </c>
      <c r="BC58" s="248">
        <f>VLOOKUP(CONCATENATE(V58,W58,X58,Y58),LookUp!$AG$2:$AH$17,2,FALSE)</f>
        <v>6</v>
      </c>
      <c r="BD58" s="248">
        <f>VLOOKUP(CONCATENATE(Z58,AA58,AB58,AC58),LookUp!$AG$2:$AH$17,2,FALSE)</f>
        <v>1</v>
      </c>
      <c r="BE58" s="248">
        <f>VLOOKUP(CONCATENATE(AD58,AE58,AF58,AG58),LookUp!$AG$2:$AH$17,2,FALSE)</f>
        <v>6</v>
      </c>
      <c r="BF58" s="248">
        <f>VLOOKUP(CONCATENATE(B51,C51,D51,E51),LookUp!$AG$2:$AH$17,2,FALSE)</f>
        <v>6</v>
      </c>
      <c r="BG58" s="248" t="str">
        <f>VLOOKUP(CONCATENATE(F51,G51,H51,I51),LookUp!$AG$2:$AH$17,2,FALSE)</f>
        <v>D</v>
      </c>
      <c r="BH58" s="248">
        <f>VLOOKUP(CONCATENATE(J51,K51,L51,M51),LookUp!$AG$2:$AH$17,2,FALSE)</f>
        <v>8</v>
      </c>
      <c r="BI58" s="248">
        <f>VLOOKUP(CONCATENATE(N51,O51,P51,Q51),LookUp!$AG$2:$AH$17,2,FALSE)</f>
        <v>3</v>
      </c>
      <c r="BJ58" s="248">
        <f>VLOOKUP(CONCATENATE(R51,S51,T51,U51),LookUp!$AG$2:$AH$17,2,FALSE)</f>
        <v>3</v>
      </c>
      <c r="BK58" s="248">
        <f>VLOOKUP(CONCATENATE(V51,W51,X51,Y51),LookUp!$AG$2:$AH$17,2,FALSE)</f>
        <v>9</v>
      </c>
      <c r="BL58" s="248">
        <f>VLOOKUP(CONCATENATE(Z51,AA51,AB51,AC51),LookUp!$AG$2:$AH$17,2,FALSE)</f>
        <v>3</v>
      </c>
      <c r="BM58" s="249">
        <f>VLOOKUP(CONCATENATE(AD51,AE51,AF51,AG51),LookUp!$AG$2:$AH$17,2,FALSE)</f>
        <v>3</v>
      </c>
    </row>
    <row r="59" spans="1:65" ht="18.75" thickBot="1">
      <c r="A59" s="59" t="s">
        <v>520</v>
      </c>
      <c r="B59" s="172">
        <f>B58</f>
        <v>1</v>
      </c>
      <c r="C59" s="171">
        <f t="shared" ref="C59:AG59" si="33">C58</f>
        <v>1</v>
      </c>
      <c r="D59" s="171">
        <f t="shared" si="33"/>
        <v>0</v>
      </c>
      <c r="E59" s="171">
        <f t="shared" si="33"/>
        <v>1</v>
      </c>
      <c r="F59" s="170">
        <f t="shared" si="33"/>
        <v>1</v>
      </c>
      <c r="G59" s="170">
        <f t="shared" si="33"/>
        <v>1</v>
      </c>
      <c r="H59" s="170">
        <f t="shared" si="33"/>
        <v>1</v>
      </c>
      <c r="I59" s="170">
        <f t="shared" si="33"/>
        <v>0</v>
      </c>
      <c r="J59" s="171">
        <f t="shared" si="33"/>
        <v>1</v>
      </c>
      <c r="K59" s="171">
        <f t="shared" si="33"/>
        <v>0</v>
      </c>
      <c r="L59" s="171">
        <f t="shared" si="33"/>
        <v>1</v>
      </c>
      <c r="M59" s="171">
        <f t="shared" si="33"/>
        <v>0</v>
      </c>
      <c r="N59" s="170">
        <f t="shared" si="33"/>
        <v>1</v>
      </c>
      <c r="O59" s="170">
        <f t="shared" si="33"/>
        <v>1</v>
      </c>
      <c r="P59" s="170">
        <f t="shared" si="33"/>
        <v>1</v>
      </c>
      <c r="Q59" s="170">
        <f t="shared" si="33"/>
        <v>0</v>
      </c>
      <c r="R59" s="171">
        <f t="shared" si="33"/>
        <v>0</v>
      </c>
      <c r="S59" s="171">
        <f t="shared" si="33"/>
        <v>1</v>
      </c>
      <c r="T59" s="171">
        <f t="shared" si="33"/>
        <v>0</v>
      </c>
      <c r="U59" s="171">
        <f t="shared" si="33"/>
        <v>0</v>
      </c>
      <c r="V59" s="170">
        <f t="shared" si="33"/>
        <v>0</v>
      </c>
      <c r="W59" s="170">
        <f t="shared" si="33"/>
        <v>1</v>
      </c>
      <c r="X59" s="170">
        <f t="shared" si="33"/>
        <v>1</v>
      </c>
      <c r="Y59" s="170">
        <f t="shared" si="33"/>
        <v>0</v>
      </c>
      <c r="Z59" s="171">
        <f t="shared" si="33"/>
        <v>0</v>
      </c>
      <c r="AA59" s="171">
        <f t="shared" si="33"/>
        <v>0</v>
      </c>
      <c r="AB59" s="171">
        <f t="shared" si="33"/>
        <v>0</v>
      </c>
      <c r="AC59" s="171">
        <f t="shared" si="33"/>
        <v>1</v>
      </c>
      <c r="AD59" s="170">
        <f t="shared" si="33"/>
        <v>0</v>
      </c>
      <c r="AE59" s="170">
        <f t="shared" si="33"/>
        <v>1</v>
      </c>
      <c r="AF59" s="170">
        <f t="shared" si="33"/>
        <v>1</v>
      </c>
      <c r="AG59" s="136">
        <f t="shared" si="33"/>
        <v>0</v>
      </c>
      <c r="AH59" s="438"/>
      <c r="AI59" s="439"/>
      <c r="AJ59" s="439"/>
      <c r="AK59" s="439"/>
      <c r="AL59" s="439"/>
      <c r="AM59" s="439"/>
      <c r="AN59" s="439"/>
      <c r="AO59" s="439"/>
      <c r="AP59" s="439"/>
      <c r="AQ59" s="439"/>
      <c r="AR59" s="439"/>
      <c r="AS59" s="439"/>
      <c r="AT59" s="439"/>
      <c r="AU59" s="439"/>
      <c r="AV59" s="439"/>
      <c r="AW59" s="44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430</v>
      </c>
      <c r="B60" s="64">
        <f>HLOOKUP(B$3,$B$1:$AW$58,58,FALSE)</f>
        <v>0</v>
      </c>
      <c r="C60" s="65">
        <f t="shared" ref="C60:AW60" si="34">HLOOKUP(C$3,$B$1:$AW$58,58,FALSE)</f>
        <v>1</v>
      </c>
      <c r="D60" s="65">
        <f t="shared" si="34"/>
        <v>1</v>
      </c>
      <c r="E60" s="65">
        <f t="shared" si="34"/>
        <v>0</v>
      </c>
      <c r="F60" s="66">
        <f t="shared" si="34"/>
        <v>1</v>
      </c>
      <c r="G60" s="66">
        <f t="shared" si="34"/>
        <v>1</v>
      </c>
      <c r="H60" s="66">
        <f t="shared" si="34"/>
        <v>1</v>
      </c>
      <c r="I60" s="66">
        <f t="shared" si="34"/>
        <v>1</v>
      </c>
      <c r="J60" s="65">
        <f t="shared" si="34"/>
        <v>1</v>
      </c>
      <c r="K60" s="65">
        <f t="shared" si="34"/>
        <v>1</v>
      </c>
      <c r="L60" s="65">
        <f t="shared" si="34"/>
        <v>0</v>
      </c>
      <c r="M60" s="65">
        <f t="shared" si="34"/>
        <v>1</v>
      </c>
      <c r="N60" s="66">
        <f t="shared" si="34"/>
        <v>0</v>
      </c>
      <c r="O60" s="66">
        <f t="shared" si="34"/>
        <v>1</v>
      </c>
      <c r="P60" s="66">
        <f t="shared" si="34"/>
        <v>0</v>
      </c>
      <c r="Q60" s="65">
        <f t="shared" si="34"/>
        <v>1</v>
      </c>
      <c r="R60" s="65">
        <f t="shared" si="34"/>
        <v>0</v>
      </c>
      <c r="S60" s="65">
        <f t="shared" si="34"/>
        <v>1</v>
      </c>
      <c r="T60" s="65">
        <f t="shared" si="34"/>
        <v>0</v>
      </c>
      <c r="U60" s="65">
        <f t="shared" si="34"/>
        <v>1</v>
      </c>
      <c r="V60" s="66">
        <f t="shared" si="34"/>
        <v>1</v>
      </c>
      <c r="W60" s="66">
        <f t="shared" si="34"/>
        <v>1</v>
      </c>
      <c r="X60" s="66">
        <f t="shared" si="34"/>
        <v>0</v>
      </c>
      <c r="Y60" s="66">
        <f t="shared" si="34"/>
        <v>0</v>
      </c>
      <c r="Z60" s="65">
        <f t="shared" si="34"/>
        <v>0</v>
      </c>
      <c r="AA60" s="65">
        <f t="shared" si="34"/>
        <v>0</v>
      </c>
      <c r="AB60" s="65">
        <f t="shared" si="34"/>
        <v>1</v>
      </c>
      <c r="AC60" s="65">
        <f t="shared" si="34"/>
        <v>0</v>
      </c>
      <c r="AD60" s="66">
        <f t="shared" si="34"/>
        <v>0</v>
      </c>
      <c r="AE60" s="66">
        <f t="shared" si="34"/>
        <v>0</v>
      </c>
      <c r="AF60" s="66">
        <f t="shared" si="34"/>
        <v>0</v>
      </c>
      <c r="AG60" s="66">
        <f t="shared" si="34"/>
        <v>0</v>
      </c>
      <c r="AH60" s="65">
        <f t="shared" si="34"/>
        <v>1</v>
      </c>
      <c r="AI60" s="65">
        <f t="shared" si="34"/>
        <v>1</v>
      </c>
      <c r="AJ60" s="65">
        <f t="shared" si="34"/>
        <v>0</v>
      </c>
      <c r="AK60" s="65">
        <f t="shared" si="34"/>
        <v>0</v>
      </c>
      <c r="AL60" s="66">
        <f t="shared" si="34"/>
        <v>0</v>
      </c>
      <c r="AM60" s="66">
        <f t="shared" si="34"/>
        <v>0</v>
      </c>
      <c r="AN60" s="66">
        <f t="shared" si="34"/>
        <v>0</v>
      </c>
      <c r="AO60" s="65">
        <f t="shared" si="34"/>
        <v>0</v>
      </c>
      <c r="AP60" s="65">
        <f t="shared" si="34"/>
        <v>1</v>
      </c>
      <c r="AQ60" s="65">
        <f t="shared" si="34"/>
        <v>0</v>
      </c>
      <c r="AR60" s="65">
        <f t="shared" si="34"/>
        <v>1</v>
      </c>
      <c r="AS60" s="65">
        <f t="shared" si="34"/>
        <v>0</v>
      </c>
      <c r="AT60" s="66">
        <f t="shared" si="34"/>
        <v>1</v>
      </c>
      <c r="AU60" s="66">
        <f t="shared" si="34"/>
        <v>1</v>
      </c>
      <c r="AV60" s="66">
        <f t="shared" si="34"/>
        <v>0</v>
      </c>
      <c r="AW60" s="67">
        <f t="shared" si="34"/>
        <v>1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490</v>
      </c>
      <c r="B61" s="68" t="str">
        <f>'Key2'!B84</f>
        <v>0</v>
      </c>
      <c r="C61" s="69" t="str">
        <f>'Key2'!C84</f>
        <v>0</v>
      </c>
      <c r="D61" s="69" t="str">
        <f>'Key2'!D84</f>
        <v>0</v>
      </c>
      <c r="E61" s="69" t="str">
        <f>'Key2'!E84</f>
        <v>1</v>
      </c>
      <c r="F61" s="70" t="str">
        <f>'Key2'!F84</f>
        <v>1</v>
      </c>
      <c r="G61" s="70" t="str">
        <f>'Key2'!G84</f>
        <v>0</v>
      </c>
      <c r="H61" s="70" t="str">
        <f>'Key2'!H84</f>
        <v>0</v>
      </c>
      <c r="I61" s="70" t="str">
        <f>'Key2'!I84</f>
        <v>1</v>
      </c>
      <c r="J61" s="69" t="str">
        <f>'Key2'!J84</f>
        <v>0</v>
      </c>
      <c r="K61" s="69" t="str">
        <f>'Key2'!K84</f>
        <v>0</v>
      </c>
      <c r="L61" s="69" t="str">
        <f>'Key2'!L84</f>
        <v>0</v>
      </c>
      <c r="M61" s="70" t="str">
        <f>'Key2'!M84</f>
        <v>0</v>
      </c>
      <c r="N61" s="70" t="str">
        <f>'Key2'!N84</f>
        <v>1</v>
      </c>
      <c r="O61" s="70" t="str">
        <f>'Key2'!O84</f>
        <v>0</v>
      </c>
      <c r="P61" s="70" t="str">
        <f>'Key2'!P84</f>
        <v>0</v>
      </c>
      <c r="Q61" s="70" t="str">
        <f>'Key2'!Q84</f>
        <v>0</v>
      </c>
      <c r="R61" s="69" t="str">
        <f>'Key2'!R84</f>
        <v>1</v>
      </c>
      <c r="S61" s="69" t="str">
        <f>'Key2'!S84</f>
        <v>1</v>
      </c>
      <c r="T61" s="69" t="str">
        <f>'Key2'!T84</f>
        <v>0</v>
      </c>
      <c r="U61" s="69" t="str">
        <f>'Key2'!U84</f>
        <v>0</v>
      </c>
      <c r="V61" s="70" t="str">
        <f>'Key2'!V84</f>
        <v>1</v>
      </c>
      <c r="W61" s="70" t="str">
        <f>'Key2'!W84</f>
        <v>0</v>
      </c>
      <c r="X61" s="70" t="str">
        <f>'Key2'!X84</f>
        <v>0</v>
      </c>
      <c r="Y61" s="70" t="str">
        <f>'Key2'!Y84</f>
        <v>1</v>
      </c>
      <c r="Z61" s="69" t="str">
        <f>'Key2'!Z84</f>
        <v>0</v>
      </c>
      <c r="AA61" s="69" t="str">
        <f>'Key2'!AA84</f>
        <v>1</v>
      </c>
      <c r="AB61" s="69" t="str">
        <f>'Key2'!AB84</f>
        <v>1</v>
      </c>
      <c r="AC61" s="69" t="str">
        <f>'Key2'!AC84</f>
        <v>0</v>
      </c>
      <c r="AD61" s="70" t="str">
        <f>'Key2'!AD84</f>
        <v>0</v>
      </c>
      <c r="AE61" s="70" t="str">
        <f>'Key2'!AE84</f>
        <v>0</v>
      </c>
      <c r="AF61" s="70" t="str">
        <f>'Key2'!AF84</f>
        <v>0</v>
      </c>
      <c r="AG61" s="70" t="str">
        <f>'Key2'!AG84</f>
        <v>0</v>
      </c>
      <c r="AH61" s="69" t="str">
        <f>'Key2'!AH84</f>
        <v>1</v>
      </c>
      <c r="AI61" s="69" t="str">
        <f>'Key2'!AI84</f>
        <v>0</v>
      </c>
      <c r="AJ61" s="69" t="str">
        <f>'Key2'!AJ84</f>
        <v>1</v>
      </c>
      <c r="AK61" s="70" t="str">
        <f>'Key2'!AK84</f>
        <v>0</v>
      </c>
      <c r="AL61" s="70" t="str">
        <f>'Key2'!AL84</f>
        <v>0</v>
      </c>
      <c r="AM61" s="70" t="str">
        <f>'Key2'!AM84</f>
        <v>0</v>
      </c>
      <c r="AN61" s="70" t="str">
        <f>'Key2'!AN84</f>
        <v>0</v>
      </c>
      <c r="AO61" s="70" t="str">
        <f>'Key2'!AO84</f>
        <v>0</v>
      </c>
      <c r="AP61" s="69" t="str">
        <f>'Key2'!AP84</f>
        <v>0</v>
      </c>
      <c r="AQ61" s="69" t="str">
        <f>'Key2'!AQ84</f>
        <v>1</v>
      </c>
      <c r="AR61" s="69" t="str">
        <f>'Key2'!AR84</f>
        <v>0</v>
      </c>
      <c r="AS61" s="69" t="str">
        <f>'Key2'!AS84</f>
        <v>0</v>
      </c>
      <c r="AT61" s="70" t="str">
        <f>'Key2'!AT84</f>
        <v>0</v>
      </c>
      <c r="AU61" s="70" t="str">
        <f>'Key2'!AU84</f>
        <v>0</v>
      </c>
      <c r="AV61" s="70" t="str">
        <f>'Key2'!AV84</f>
        <v>0</v>
      </c>
      <c r="AW61" s="71" t="str">
        <f>'Key2'!AW84</f>
        <v>1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494</v>
      </c>
      <c r="B62" s="137">
        <f>IF(B60+B61=1,1,0)</f>
        <v>0</v>
      </c>
      <c r="C62" s="50">
        <f t="shared" ref="C62:AW62" si="35">IF(C60+C61=1,1,0)</f>
        <v>1</v>
      </c>
      <c r="D62" s="50">
        <f t="shared" si="35"/>
        <v>1</v>
      </c>
      <c r="E62" s="50">
        <f t="shared" si="35"/>
        <v>1</v>
      </c>
      <c r="F62" s="49">
        <f t="shared" si="35"/>
        <v>0</v>
      </c>
      <c r="G62" s="49">
        <f t="shared" si="35"/>
        <v>1</v>
      </c>
      <c r="H62" s="49">
        <f t="shared" si="35"/>
        <v>1</v>
      </c>
      <c r="I62" s="49">
        <f t="shared" si="35"/>
        <v>0</v>
      </c>
      <c r="J62" s="50">
        <f t="shared" si="35"/>
        <v>1</v>
      </c>
      <c r="K62" s="50">
        <f t="shared" si="35"/>
        <v>1</v>
      </c>
      <c r="L62" s="50">
        <f t="shared" si="35"/>
        <v>0</v>
      </c>
      <c r="M62" s="50">
        <f t="shared" si="35"/>
        <v>1</v>
      </c>
      <c r="N62" s="49">
        <f t="shared" si="35"/>
        <v>1</v>
      </c>
      <c r="O62" s="49">
        <f t="shared" si="35"/>
        <v>1</v>
      </c>
      <c r="P62" s="49">
        <f t="shared" si="35"/>
        <v>0</v>
      </c>
      <c r="Q62" s="50">
        <f t="shared" si="35"/>
        <v>1</v>
      </c>
      <c r="R62" s="50">
        <f t="shared" si="35"/>
        <v>1</v>
      </c>
      <c r="S62" s="50">
        <f t="shared" si="35"/>
        <v>0</v>
      </c>
      <c r="T62" s="50">
        <f t="shared" si="35"/>
        <v>0</v>
      </c>
      <c r="U62" s="50">
        <f t="shared" si="35"/>
        <v>1</v>
      </c>
      <c r="V62" s="49">
        <f t="shared" si="35"/>
        <v>0</v>
      </c>
      <c r="W62" s="49">
        <f t="shared" si="35"/>
        <v>1</v>
      </c>
      <c r="X62" s="49">
        <f t="shared" si="35"/>
        <v>0</v>
      </c>
      <c r="Y62" s="49">
        <f t="shared" si="35"/>
        <v>1</v>
      </c>
      <c r="Z62" s="50">
        <f t="shared" si="35"/>
        <v>0</v>
      </c>
      <c r="AA62" s="50">
        <f t="shared" si="35"/>
        <v>1</v>
      </c>
      <c r="AB62" s="50">
        <f t="shared" si="35"/>
        <v>0</v>
      </c>
      <c r="AC62" s="50">
        <f t="shared" si="35"/>
        <v>0</v>
      </c>
      <c r="AD62" s="49">
        <f t="shared" si="35"/>
        <v>0</v>
      </c>
      <c r="AE62" s="49">
        <f t="shared" si="35"/>
        <v>0</v>
      </c>
      <c r="AF62" s="49">
        <f t="shared" si="35"/>
        <v>0</v>
      </c>
      <c r="AG62" s="49">
        <f t="shared" si="35"/>
        <v>0</v>
      </c>
      <c r="AH62" s="50">
        <f t="shared" si="35"/>
        <v>0</v>
      </c>
      <c r="AI62" s="50">
        <f t="shared" si="35"/>
        <v>1</v>
      </c>
      <c r="AJ62" s="50">
        <f t="shared" si="35"/>
        <v>1</v>
      </c>
      <c r="AK62" s="50">
        <f t="shared" si="35"/>
        <v>0</v>
      </c>
      <c r="AL62" s="49">
        <f t="shared" si="35"/>
        <v>0</v>
      </c>
      <c r="AM62" s="49">
        <f t="shared" si="35"/>
        <v>0</v>
      </c>
      <c r="AN62" s="49">
        <f t="shared" si="35"/>
        <v>0</v>
      </c>
      <c r="AO62" s="50">
        <f t="shared" si="35"/>
        <v>0</v>
      </c>
      <c r="AP62" s="50">
        <f t="shared" si="35"/>
        <v>1</v>
      </c>
      <c r="AQ62" s="50">
        <f t="shared" si="35"/>
        <v>1</v>
      </c>
      <c r="AR62" s="50">
        <f t="shared" si="35"/>
        <v>1</v>
      </c>
      <c r="AS62" s="50">
        <f t="shared" si="35"/>
        <v>0</v>
      </c>
      <c r="AT62" s="49">
        <f t="shared" si="35"/>
        <v>1</v>
      </c>
      <c r="AU62" s="49">
        <f t="shared" si="35"/>
        <v>1</v>
      </c>
      <c r="AV62" s="49">
        <f t="shared" si="35"/>
        <v>0</v>
      </c>
      <c r="AW62" s="173">
        <f t="shared" si="35"/>
        <v>0</v>
      </c>
      <c r="AX62" s="2"/>
      <c r="AY62" s="2"/>
      <c r="AZ62" s="2"/>
      <c r="BA62" s="12"/>
      <c r="BB62" s="12"/>
      <c r="BC62" s="12"/>
      <c r="BD62" s="12"/>
      <c r="BE62" s="12"/>
    </row>
    <row r="63" spans="1:65" ht="16.5" customHeight="1" thickBot="1">
      <c r="A63" s="441" t="s">
        <v>367</v>
      </c>
      <c r="B63" s="130" t="s">
        <v>16</v>
      </c>
      <c r="C63" s="51" t="str">
        <f>LEFT(VLOOKUP(G63,LookUp!$T$2:$U$17,2,FALSE),1)</f>
        <v>0</v>
      </c>
      <c r="D63" s="51" t="str">
        <f>MID(VLOOKUP(G63,LookUp!$T$2:$U$17,2,FALSE),2,1)</f>
        <v>0</v>
      </c>
      <c r="E63" s="51" t="str">
        <f>MID(VLOOKUP(G63,LookUp!$T$2:$U$17,2,FALSE),3,1)</f>
        <v>1</v>
      </c>
      <c r="F63" s="51" t="str">
        <f>RIGHT(VLOOKUP(G63,LookUp!$T$2:$U$17,2,FALSE),1)</f>
        <v>1</v>
      </c>
      <c r="G63" s="53">
        <f>VLOOKUP(CONCATENATE(B62,C62,D62,E62,F62,G62),LookUp!$W$2:$AE$65,2,FALSE)</f>
        <v>3</v>
      </c>
      <c r="H63" s="130" t="s">
        <v>17</v>
      </c>
      <c r="I63" s="51" t="str">
        <f>LEFT(VLOOKUP(M63,LookUp!$T$2:$U$17,2,FALSE),1)</f>
        <v>0</v>
      </c>
      <c r="J63" s="51" t="str">
        <f>MID(VLOOKUP(M63,LookUp!$T$2:$U$17,2,FALSE),2,1)</f>
        <v>1</v>
      </c>
      <c r="K63" s="51" t="str">
        <f>MID(VLOOKUP(M63,LookUp!$T$2:$U$17,2,FALSE),3,1)</f>
        <v>0</v>
      </c>
      <c r="L63" s="51" t="str">
        <f>RIGHT(VLOOKUP(M63,LookUp!$T$2:$U$17,2,FALSE),1)</f>
        <v>0</v>
      </c>
      <c r="M63" s="53">
        <f>VLOOKUP(CONCATENATE(H62,I62,J62,K62,L62,M62),LookUp!$W$2:$AE$65,3,FALSE)</f>
        <v>4</v>
      </c>
      <c r="N63" s="130" t="s">
        <v>18</v>
      </c>
      <c r="O63" s="51" t="str">
        <f>LEFT(VLOOKUP(S63,LookUp!$T$2:$U$17,2,FALSE),1)</f>
        <v>1</v>
      </c>
      <c r="P63" s="51" t="str">
        <f>MID(VLOOKUP(S63,LookUp!$T$2:$U$17,2,FALSE),2,1)</f>
        <v>1</v>
      </c>
      <c r="Q63" s="51" t="str">
        <f>MID(VLOOKUP(S63,LookUp!$T$2:$U$17,2,FALSE),3,1)</f>
        <v>0</v>
      </c>
      <c r="R63" s="51" t="str">
        <f>RIGHT(VLOOKUP(S63,LookUp!$T$2:$U$17,2,FALSE),1)</f>
        <v>0</v>
      </c>
      <c r="S63" s="53">
        <f>VLOOKUP(CONCATENATE(N62,O62,P62,Q62,R62,S62),LookUp!$W$2:$AE$65,4,FALSE)</f>
        <v>12</v>
      </c>
      <c r="T63" s="130" t="s">
        <v>19</v>
      </c>
      <c r="U63" s="51" t="str">
        <f>LEFT(VLOOKUP(Y63,LookUp!$T$2:$U$17,2,FALSE),1)</f>
        <v>0</v>
      </c>
      <c r="V63" s="51" t="str">
        <f>MID(VLOOKUP(Y63,LookUp!$T$2:$U$17,2,FALSE),2,1)</f>
        <v>0</v>
      </c>
      <c r="W63" s="51" t="str">
        <f>MID(VLOOKUP(Y63,LookUp!$T$2:$U$17,2,FALSE),3,1)</f>
        <v>1</v>
      </c>
      <c r="X63" s="51" t="str">
        <f>RIGHT(VLOOKUP(Y63,LookUp!$T$2:$U$17,2,FALSE),1)</f>
        <v>0</v>
      </c>
      <c r="Y63" s="53">
        <f>VLOOKUP(CONCATENATE(T62,U62,V62,W62,X62,Y62),LookUp!$W$2:$AE$65,5,FALSE)</f>
        <v>2</v>
      </c>
      <c r="Z63" s="130" t="s">
        <v>98</v>
      </c>
      <c r="AA63" s="51" t="str">
        <f>LEFT(VLOOKUP(AE63,LookUp!$T$2:$U$17,2,FALSE),1)</f>
        <v>1</v>
      </c>
      <c r="AB63" s="51" t="str">
        <f>MID(VLOOKUP(AE63,LookUp!$T$2:$U$17,2,FALSE),2,1)</f>
        <v>0</v>
      </c>
      <c r="AC63" s="51" t="str">
        <f>MID(VLOOKUP(AE63,LookUp!$T$2:$U$17,2,FALSE),3,1)</f>
        <v>0</v>
      </c>
      <c r="AD63" s="51" t="str">
        <f>RIGHT(VLOOKUP(AE63,LookUp!$T$2:$U$17,2,FALSE),1)</f>
        <v>0</v>
      </c>
      <c r="AE63" s="53">
        <f>VLOOKUP(CONCATENATE(Z62,AA62,AB62,AC62,AD62,AE62),LookUp!$W$2:$AE$65,6,FALSE)</f>
        <v>8</v>
      </c>
      <c r="AF63" s="130" t="s">
        <v>20</v>
      </c>
      <c r="AG63" s="51" t="str">
        <f>LEFT(VLOOKUP(AK63,LookUp!$T$2:$U$17,2,FALSE),1)</f>
        <v>1</v>
      </c>
      <c r="AH63" s="51" t="str">
        <f>MID(VLOOKUP(AK63,LookUp!$T$2:$U$17,2,FALSE),2,1)</f>
        <v>1</v>
      </c>
      <c r="AI63" s="51" t="str">
        <f>MID(VLOOKUP(AK63,LookUp!$T$2:$U$17,2,FALSE),3,1)</f>
        <v>1</v>
      </c>
      <c r="AJ63" s="51" t="str">
        <f>RIGHT(VLOOKUP(AK63,LookUp!$T$2:$U$17,2,FALSE),1)</f>
        <v>1</v>
      </c>
      <c r="AK63" s="53">
        <f>VLOOKUP(CONCATENATE(AF62,AG62,AH62,AI62,AJ62,AK62),LookUp!$W$2:$AE$65,7,FALSE)</f>
        <v>15</v>
      </c>
      <c r="AL63" s="130" t="s">
        <v>22</v>
      </c>
      <c r="AM63" s="51" t="str">
        <f>LEFT(VLOOKUP(AQ63,LookUp!$T$2:$U$17,2,FALSE),1)</f>
        <v>0</v>
      </c>
      <c r="AN63" s="51" t="str">
        <f>MID(VLOOKUP(AQ63,LookUp!$T$2:$U$17,2,FALSE),2,1)</f>
        <v>0</v>
      </c>
      <c r="AO63" s="51" t="str">
        <f>MID(VLOOKUP(AQ63,LookUp!$T$2:$U$17,2,FALSE),3,1)</f>
        <v>0</v>
      </c>
      <c r="AP63" s="51" t="str">
        <f>RIGHT(VLOOKUP(AQ63,LookUp!$T$2:$U$17,2,FALSE),1)</f>
        <v>0</v>
      </c>
      <c r="AQ63" s="53">
        <f>VLOOKUP(CONCATENATE(AL62,AM62,AN62,AO62,AP62,AQ62),LookUp!$W$2:$AE$65,8,FALSE)</f>
        <v>0</v>
      </c>
      <c r="AR63" s="130" t="s">
        <v>21</v>
      </c>
      <c r="AS63" s="51" t="str">
        <f>LEFT(VLOOKUP(AW63,LookUp!$T$2:$U$17,2,FALSE),1)</f>
        <v>1</v>
      </c>
      <c r="AT63" s="51" t="str">
        <f>MID(VLOOKUP(AW63,LookUp!$T$2:$U$17,2,FALSE),2,1)</f>
        <v>1</v>
      </c>
      <c r="AU63" s="51" t="str">
        <f>MID(VLOOKUP(AW63,LookUp!$T$2:$U$17,2,FALSE),3,1)</f>
        <v>1</v>
      </c>
      <c r="AV63" s="51" t="str">
        <f>RIGHT(VLOOKUP(AW63,LookUp!$T$2:$U$17,2,FALSE),1)</f>
        <v>0</v>
      </c>
      <c r="AW63" s="53">
        <f>VLOOKUP(CONCATENATE(AR62,AS62,AT62,AU62,AV62,AW62),LookUp!$W$2:$AE$65,9,FALSE)</f>
        <v>14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441"/>
      <c r="B64" s="64" t="str">
        <f>C63</f>
        <v>0</v>
      </c>
      <c r="C64" s="65" t="str">
        <f>D63</f>
        <v>0</v>
      </c>
      <c r="D64" s="65" t="str">
        <f>E63</f>
        <v>1</v>
      </c>
      <c r="E64" s="65" t="str">
        <f>F63</f>
        <v>1</v>
      </c>
      <c r="F64" s="66" t="str">
        <f>I63</f>
        <v>0</v>
      </c>
      <c r="G64" s="66" t="str">
        <f>J63</f>
        <v>1</v>
      </c>
      <c r="H64" s="66" t="str">
        <f>K63</f>
        <v>0</v>
      </c>
      <c r="I64" s="66" t="str">
        <f>L63</f>
        <v>0</v>
      </c>
      <c r="J64" s="65" t="str">
        <f>O63</f>
        <v>1</v>
      </c>
      <c r="K64" s="65" t="str">
        <f>P63</f>
        <v>1</v>
      </c>
      <c r="L64" s="65" t="str">
        <f>Q63</f>
        <v>0</v>
      </c>
      <c r="M64" s="65" t="str">
        <f>R63</f>
        <v>0</v>
      </c>
      <c r="N64" s="66" t="str">
        <f>U63</f>
        <v>0</v>
      </c>
      <c r="O64" s="66" t="str">
        <f>V63</f>
        <v>0</v>
      </c>
      <c r="P64" s="66" t="str">
        <f>W63</f>
        <v>1</v>
      </c>
      <c r="Q64" s="66" t="str">
        <f>X63</f>
        <v>0</v>
      </c>
      <c r="R64" s="65" t="str">
        <f>AA63</f>
        <v>1</v>
      </c>
      <c r="S64" s="65" t="str">
        <f>AB63</f>
        <v>0</v>
      </c>
      <c r="T64" s="65" t="str">
        <f>AC63</f>
        <v>0</v>
      </c>
      <c r="U64" s="65" t="str">
        <f>AD63</f>
        <v>0</v>
      </c>
      <c r="V64" s="66" t="str">
        <f>AG63</f>
        <v>1</v>
      </c>
      <c r="W64" s="66" t="str">
        <f>AH63</f>
        <v>1</v>
      </c>
      <c r="X64" s="66" t="str">
        <f>AI63</f>
        <v>1</v>
      </c>
      <c r="Y64" s="66" t="str">
        <f>AJ63</f>
        <v>1</v>
      </c>
      <c r="Z64" s="65" t="str">
        <f>AM63</f>
        <v>0</v>
      </c>
      <c r="AA64" s="65" t="str">
        <f>AN63</f>
        <v>0</v>
      </c>
      <c r="AB64" s="65" t="str">
        <f>AO63</f>
        <v>0</v>
      </c>
      <c r="AC64" s="65" t="str">
        <f>AP63</f>
        <v>0</v>
      </c>
      <c r="AD64" s="66" t="str">
        <f>AS63</f>
        <v>1</v>
      </c>
      <c r="AE64" s="66" t="str">
        <f>AT63</f>
        <v>1</v>
      </c>
      <c r="AF64" s="66" t="str">
        <f>AU63</f>
        <v>1</v>
      </c>
      <c r="AG64" s="67" t="str">
        <f>AV63</f>
        <v>0</v>
      </c>
      <c r="AH64" s="412" t="s">
        <v>576</v>
      </c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4"/>
      <c r="AX64" s="2"/>
      <c r="AY64" s="2"/>
      <c r="AZ64" s="2"/>
      <c r="BA64" s="2"/>
      <c r="BB64" s="2"/>
      <c r="BC64" s="2"/>
      <c r="BD64" s="2"/>
      <c r="BE64" s="2"/>
    </row>
    <row r="65" spans="1:65" ht="18.75" thickBot="1">
      <c r="A65" s="62" t="s">
        <v>368</v>
      </c>
      <c r="B65" s="68" t="str">
        <f>HLOOKUP(B$4,$B$1:$AG$64,64,FALSE)</f>
        <v>0</v>
      </c>
      <c r="C65" s="69" t="str">
        <f t="shared" ref="C65:AG65" si="36">HLOOKUP(C$4,$B$1:$AG$64,64,FALSE)</f>
        <v>0</v>
      </c>
      <c r="D65" s="69" t="str">
        <f t="shared" si="36"/>
        <v>0</v>
      </c>
      <c r="E65" s="69" t="str">
        <f t="shared" si="36"/>
        <v>1</v>
      </c>
      <c r="F65" s="70" t="str">
        <f t="shared" si="36"/>
        <v>1</v>
      </c>
      <c r="G65" s="70" t="str">
        <f t="shared" si="36"/>
        <v>0</v>
      </c>
      <c r="H65" s="70" t="str">
        <f t="shared" si="36"/>
        <v>0</v>
      </c>
      <c r="I65" s="70" t="str">
        <f t="shared" si="36"/>
        <v>1</v>
      </c>
      <c r="J65" s="69" t="str">
        <f t="shared" si="36"/>
        <v>0</v>
      </c>
      <c r="K65" s="69" t="str">
        <f t="shared" si="36"/>
        <v>1</v>
      </c>
      <c r="L65" s="69" t="str">
        <f t="shared" si="36"/>
        <v>1</v>
      </c>
      <c r="M65" s="69" t="str">
        <f t="shared" si="36"/>
        <v>0</v>
      </c>
      <c r="N65" s="70" t="str">
        <f t="shared" si="36"/>
        <v>0</v>
      </c>
      <c r="O65" s="70" t="str">
        <f t="shared" si="36"/>
        <v>0</v>
      </c>
      <c r="P65" s="70" t="str">
        <f t="shared" si="36"/>
        <v>1</v>
      </c>
      <c r="Q65" s="70" t="str">
        <f t="shared" si="36"/>
        <v>1</v>
      </c>
      <c r="R65" s="69" t="str">
        <f t="shared" si="36"/>
        <v>0</v>
      </c>
      <c r="S65" s="69" t="str">
        <f t="shared" si="36"/>
        <v>0</v>
      </c>
      <c r="T65" s="69" t="str">
        <f t="shared" si="36"/>
        <v>1</v>
      </c>
      <c r="U65" s="69" t="str">
        <f t="shared" si="36"/>
        <v>0</v>
      </c>
      <c r="V65" s="70" t="str">
        <f t="shared" si="36"/>
        <v>0</v>
      </c>
      <c r="W65" s="70" t="str">
        <f t="shared" si="36"/>
        <v>0</v>
      </c>
      <c r="X65" s="70" t="str">
        <f t="shared" si="36"/>
        <v>1</v>
      </c>
      <c r="Y65" s="70" t="str">
        <f t="shared" si="36"/>
        <v>1</v>
      </c>
      <c r="Z65" s="69" t="str">
        <f t="shared" si="36"/>
        <v>0</v>
      </c>
      <c r="AA65" s="69" t="str">
        <f t="shared" si="36"/>
        <v>0</v>
      </c>
      <c r="AB65" s="69" t="str">
        <f t="shared" si="36"/>
        <v>1</v>
      </c>
      <c r="AC65" s="69" t="str">
        <f t="shared" si="36"/>
        <v>1</v>
      </c>
      <c r="AD65" s="70" t="str">
        <f t="shared" si="36"/>
        <v>1</v>
      </c>
      <c r="AE65" s="70" t="str">
        <f t="shared" si="36"/>
        <v>0</v>
      </c>
      <c r="AF65" s="70" t="str">
        <f t="shared" si="36"/>
        <v>1</v>
      </c>
      <c r="AG65" s="71" t="str">
        <f t="shared" si="36"/>
        <v>0</v>
      </c>
      <c r="AH65" s="415"/>
      <c r="AI65" s="416"/>
      <c r="AJ65" s="416"/>
      <c r="AK65" s="416"/>
      <c r="AL65" s="416"/>
      <c r="AM65" s="416"/>
      <c r="AN65" s="416"/>
      <c r="AO65" s="416"/>
      <c r="AP65" s="416"/>
      <c r="AQ65" s="416"/>
      <c r="AR65" s="416"/>
      <c r="AS65" s="416"/>
      <c r="AT65" s="416"/>
      <c r="AU65" s="416"/>
      <c r="AV65" s="416"/>
      <c r="AW65" s="417"/>
      <c r="AX65" s="409" t="s">
        <v>624</v>
      </c>
      <c r="AY65" s="410"/>
      <c r="AZ65" s="410"/>
      <c r="BA65" s="410"/>
      <c r="BB65" s="410"/>
      <c r="BC65" s="410"/>
      <c r="BD65" s="410"/>
      <c r="BE65" s="410"/>
      <c r="BF65" s="410"/>
      <c r="BG65" s="410"/>
      <c r="BH65" s="410"/>
      <c r="BI65" s="410"/>
      <c r="BJ65" s="410"/>
      <c r="BK65" s="410"/>
      <c r="BL65" s="410"/>
      <c r="BM65" s="411"/>
    </row>
    <row r="66" spans="1:65" ht="18.75" thickBot="1">
      <c r="A66" s="62" t="s">
        <v>514</v>
      </c>
      <c r="B66" s="72">
        <f>IF(B65+B51=1,1,0)</f>
        <v>0</v>
      </c>
      <c r="C66" s="70">
        <f t="shared" ref="C66:AG66" si="37">IF(C65+C51=1,1,0)</f>
        <v>1</v>
      </c>
      <c r="D66" s="70">
        <f t="shared" si="37"/>
        <v>1</v>
      </c>
      <c r="E66" s="70">
        <f t="shared" si="37"/>
        <v>1</v>
      </c>
      <c r="F66" s="69">
        <f t="shared" si="37"/>
        <v>0</v>
      </c>
      <c r="G66" s="69">
        <f t="shared" si="37"/>
        <v>1</v>
      </c>
      <c r="H66" s="69">
        <f t="shared" si="37"/>
        <v>0</v>
      </c>
      <c r="I66" s="69">
        <f t="shared" si="37"/>
        <v>0</v>
      </c>
      <c r="J66" s="70">
        <f t="shared" si="37"/>
        <v>1</v>
      </c>
      <c r="K66" s="70">
        <f t="shared" si="37"/>
        <v>1</v>
      </c>
      <c r="L66" s="70">
        <f t="shared" si="37"/>
        <v>1</v>
      </c>
      <c r="M66" s="70">
        <f t="shared" si="37"/>
        <v>0</v>
      </c>
      <c r="N66" s="69">
        <f t="shared" si="37"/>
        <v>0</v>
      </c>
      <c r="O66" s="69">
        <f t="shared" si="37"/>
        <v>0</v>
      </c>
      <c r="P66" s="69">
        <f t="shared" si="37"/>
        <v>0</v>
      </c>
      <c r="Q66" s="69">
        <f t="shared" si="37"/>
        <v>0</v>
      </c>
      <c r="R66" s="70">
        <f t="shared" si="37"/>
        <v>0</v>
      </c>
      <c r="S66" s="70">
        <f t="shared" si="37"/>
        <v>0</v>
      </c>
      <c r="T66" s="70">
        <f t="shared" si="37"/>
        <v>0</v>
      </c>
      <c r="U66" s="70">
        <f t="shared" si="37"/>
        <v>1</v>
      </c>
      <c r="V66" s="69">
        <f t="shared" si="37"/>
        <v>1</v>
      </c>
      <c r="W66" s="69">
        <f t="shared" si="37"/>
        <v>0</v>
      </c>
      <c r="X66" s="69">
        <f t="shared" si="37"/>
        <v>1</v>
      </c>
      <c r="Y66" s="69">
        <f t="shared" si="37"/>
        <v>0</v>
      </c>
      <c r="Z66" s="70">
        <f t="shared" si="37"/>
        <v>0</v>
      </c>
      <c r="AA66" s="70">
        <f t="shared" si="37"/>
        <v>0</v>
      </c>
      <c r="AB66" s="70">
        <f t="shared" si="37"/>
        <v>0</v>
      </c>
      <c r="AC66" s="70">
        <f t="shared" si="37"/>
        <v>0</v>
      </c>
      <c r="AD66" s="69">
        <f t="shared" si="37"/>
        <v>1</v>
      </c>
      <c r="AE66" s="69">
        <f t="shared" si="37"/>
        <v>0</v>
      </c>
      <c r="AF66" s="69">
        <f t="shared" si="37"/>
        <v>0</v>
      </c>
      <c r="AG66" s="73">
        <f t="shared" si="37"/>
        <v>1</v>
      </c>
      <c r="AH66" s="415"/>
      <c r="AI66" s="416"/>
      <c r="AJ66" s="416"/>
      <c r="AK66" s="416"/>
      <c r="AL66" s="416"/>
      <c r="AM66" s="416"/>
      <c r="AN66" s="416"/>
      <c r="AO66" s="416"/>
      <c r="AP66" s="416"/>
      <c r="AQ66" s="416"/>
      <c r="AR66" s="416"/>
      <c r="AS66" s="416"/>
      <c r="AT66" s="416"/>
      <c r="AU66" s="416"/>
      <c r="AV66" s="416"/>
      <c r="AW66" s="417"/>
      <c r="AX66" s="247">
        <f>VLOOKUP(CONCATENATE(B66,C66,D66,E66),LookUp!$AG$2:$AH$17,2,FALSE)</f>
        <v>7</v>
      </c>
      <c r="AY66" s="248">
        <f>VLOOKUP(CONCATENATE(F66,G66,H66,I66),LookUp!$AG$2:$AH$17,2,FALSE)</f>
        <v>4</v>
      </c>
      <c r="AZ66" s="248" t="str">
        <f>VLOOKUP(CONCATENATE(J66,K66,L66,M66),LookUp!$AG$2:$AH$17,2,FALSE)</f>
        <v>E</v>
      </c>
      <c r="BA66" s="248">
        <f>VLOOKUP(CONCATENATE(N66,O66,P66,Q66),LookUp!$AG$2:$AH$17,2,FALSE)</f>
        <v>0</v>
      </c>
      <c r="BB66" s="248">
        <f>VLOOKUP(CONCATENATE(R66,S66,T66,U66),LookUp!$AG$2:$AH$17,2,FALSE)</f>
        <v>1</v>
      </c>
      <c r="BC66" s="248" t="str">
        <f>VLOOKUP(CONCATENATE(V66,W66,X66,Y66),LookUp!$AG$2:$AH$17,2,FALSE)</f>
        <v>A</v>
      </c>
      <c r="BD66" s="248">
        <f>VLOOKUP(CONCATENATE(Z66,AA66,AB66,AC66),LookUp!$AG$2:$AH$17,2,FALSE)</f>
        <v>0</v>
      </c>
      <c r="BE66" s="248">
        <f>VLOOKUP(CONCATENATE(AD66,AE66,AF66,AG66),LookUp!$AG$2:$AH$17,2,FALSE)</f>
        <v>9</v>
      </c>
      <c r="BF66" s="248" t="str">
        <f>VLOOKUP(CONCATENATE(B59,C59,D59,E59),LookUp!$AG$2:$AH$17,2,FALSE)</f>
        <v>D</v>
      </c>
      <c r="BG66" s="248" t="str">
        <f>VLOOKUP(CONCATENATE(F59,G59,H59,I59),LookUp!$AG$2:$AH$17,2,FALSE)</f>
        <v>E</v>
      </c>
      <c r="BH66" s="248" t="str">
        <f>VLOOKUP(CONCATENATE(J59,K59,L59,M59),LookUp!$AG$2:$AH$17,2,FALSE)</f>
        <v>A</v>
      </c>
      <c r="BI66" s="248" t="str">
        <f>VLOOKUP(CONCATENATE(N59,O59,P59,Q59),LookUp!$AG$2:$AH$17,2,FALSE)</f>
        <v>E</v>
      </c>
      <c r="BJ66" s="248">
        <f>VLOOKUP(CONCATENATE(R59,S59,T59,U59),LookUp!$AG$2:$AH$17,2,FALSE)</f>
        <v>4</v>
      </c>
      <c r="BK66" s="248">
        <f>VLOOKUP(CONCATENATE(V59,W59,X59,Y59),LookUp!$AG$2:$AH$17,2,FALSE)</f>
        <v>6</v>
      </c>
      <c r="BL66" s="248">
        <f>VLOOKUP(CONCATENATE(Z59,AA59,AB59,AC59),LookUp!$AG$2:$AH$17,2,FALSE)</f>
        <v>1</v>
      </c>
      <c r="BM66" s="249">
        <f>VLOOKUP(CONCATENATE(AD59,AE59,AF59,AG59),LookUp!$AG$2:$AH$17,2,FALSE)</f>
        <v>6</v>
      </c>
    </row>
    <row r="67" spans="1:65" ht="18.75" thickBot="1">
      <c r="A67" s="63" t="s">
        <v>526</v>
      </c>
      <c r="B67" s="172">
        <f>B66</f>
        <v>0</v>
      </c>
      <c r="C67" s="171">
        <f t="shared" ref="C67:AG67" si="38">C66</f>
        <v>1</v>
      </c>
      <c r="D67" s="171">
        <f t="shared" si="38"/>
        <v>1</v>
      </c>
      <c r="E67" s="171">
        <f t="shared" si="38"/>
        <v>1</v>
      </c>
      <c r="F67" s="170">
        <f t="shared" si="38"/>
        <v>0</v>
      </c>
      <c r="G67" s="170">
        <f t="shared" si="38"/>
        <v>1</v>
      </c>
      <c r="H67" s="170">
        <f t="shared" si="38"/>
        <v>0</v>
      </c>
      <c r="I67" s="170">
        <f t="shared" si="38"/>
        <v>0</v>
      </c>
      <c r="J67" s="171">
        <f t="shared" si="38"/>
        <v>1</v>
      </c>
      <c r="K67" s="171">
        <f t="shared" si="38"/>
        <v>1</v>
      </c>
      <c r="L67" s="171">
        <f t="shared" si="38"/>
        <v>1</v>
      </c>
      <c r="M67" s="171">
        <f t="shared" si="38"/>
        <v>0</v>
      </c>
      <c r="N67" s="170">
        <f t="shared" si="38"/>
        <v>0</v>
      </c>
      <c r="O67" s="170">
        <f t="shared" si="38"/>
        <v>0</v>
      </c>
      <c r="P67" s="170">
        <f t="shared" si="38"/>
        <v>0</v>
      </c>
      <c r="Q67" s="170">
        <f t="shared" si="38"/>
        <v>0</v>
      </c>
      <c r="R67" s="171">
        <f t="shared" si="38"/>
        <v>0</v>
      </c>
      <c r="S67" s="171">
        <f t="shared" si="38"/>
        <v>0</v>
      </c>
      <c r="T67" s="171">
        <f t="shared" si="38"/>
        <v>0</v>
      </c>
      <c r="U67" s="171">
        <f t="shared" si="38"/>
        <v>1</v>
      </c>
      <c r="V67" s="170">
        <f t="shared" si="38"/>
        <v>1</v>
      </c>
      <c r="W67" s="170">
        <f t="shared" si="38"/>
        <v>0</v>
      </c>
      <c r="X67" s="170">
        <f t="shared" si="38"/>
        <v>1</v>
      </c>
      <c r="Y67" s="170">
        <f t="shared" si="38"/>
        <v>0</v>
      </c>
      <c r="Z67" s="171">
        <f t="shared" si="38"/>
        <v>0</v>
      </c>
      <c r="AA67" s="171">
        <f t="shared" si="38"/>
        <v>0</v>
      </c>
      <c r="AB67" s="171">
        <f t="shared" si="38"/>
        <v>0</v>
      </c>
      <c r="AC67" s="171">
        <f t="shared" si="38"/>
        <v>0</v>
      </c>
      <c r="AD67" s="170">
        <f t="shared" si="38"/>
        <v>1</v>
      </c>
      <c r="AE67" s="170">
        <f t="shared" si="38"/>
        <v>0</v>
      </c>
      <c r="AF67" s="170">
        <f t="shared" si="38"/>
        <v>0</v>
      </c>
      <c r="AG67" s="136">
        <f t="shared" si="38"/>
        <v>1</v>
      </c>
      <c r="AH67" s="418"/>
      <c r="AI67" s="419"/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2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426</v>
      </c>
      <c r="B68" s="64">
        <f>HLOOKUP(B$3,$B$1:$AW$66,66,FALSE)</f>
        <v>1</v>
      </c>
      <c r="C68" s="65">
        <f t="shared" ref="C68:AW68" si="39">HLOOKUP(C$3,$B$1:$AW$66,66,FALSE)</f>
        <v>0</v>
      </c>
      <c r="D68" s="65">
        <f t="shared" si="39"/>
        <v>1</v>
      </c>
      <c r="E68" s="65">
        <f t="shared" si="39"/>
        <v>1</v>
      </c>
      <c r="F68" s="66">
        <f t="shared" si="39"/>
        <v>1</v>
      </c>
      <c r="G68" s="66">
        <f t="shared" si="39"/>
        <v>0</v>
      </c>
      <c r="H68" s="66">
        <f t="shared" si="39"/>
        <v>1</v>
      </c>
      <c r="I68" s="66">
        <f t="shared" si="39"/>
        <v>0</v>
      </c>
      <c r="J68" s="65">
        <f t="shared" si="39"/>
        <v>1</v>
      </c>
      <c r="K68" s="65">
        <f t="shared" si="39"/>
        <v>0</v>
      </c>
      <c r="L68" s="65">
        <f t="shared" si="39"/>
        <v>0</v>
      </c>
      <c r="M68" s="65">
        <f t="shared" si="39"/>
        <v>1</v>
      </c>
      <c r="N68" s="66">
        <f t="shared" si="39"/>
        <v>0</v>
      </c>
      <c r="O68" s="66">
        <f t="shared" si="39"/>
        <v>1</v>
      </c>
      <c r="P68" s="66">
        <f t="shared" si="39"/>
        <v>1</v>
      </c>
      <c r="Q68" s="65">
        <f t="shared" si="39"/>
        <v>1</v>
      </c>
      <c r="R68" s="65">
        <f t="shared" si="39"/>
        <v>0</v>
      </c>
      <c r="S68" s="65">
        <f t="shared" si="39"/>
        <v>0</v>
      </c>
      <c r="T68" s="65">
        <f t="shared" si="39"/>
        <v>0</v>
      </c>
      <c r="U68" s="65">
        <f t="shared" si="39"/>
        <v>0</v>
      </c>
      <c r="V68" s="66">
        <f t="shared" si="39"/>
        <v>0</v>
      </c>
      <c r="W68" s="66">
        <f t="shared" si="39"/>
        <v>0</v>
      </c>
      <c r="X68" s="66">
        <f t="shared" si="39"/>
        <v>0</v>
      </c>
      <c r="Y68" s="66">
        <f t="shared" si="39"/>
        <v>0</v>
      </c>
      <c r="Z68" s="65">
        <f t="shared" si="39"/>
        <v>0</v>
      </c>
      <c r="AA68" s="65">
        <f t="shared" si="39"/>
        <v>0</v>
      </c>
      <c r="AB68" s="65">
        <f t="shared" si="39"/>
        <v>0</v>
      </c>
      <c r="AC68" s="65">
        <f t="shared" si="39"/>
        <v>0</v>
      </c>
      <c r="AD68" s="66">
        <f t="shared" si="39"/>
        <v>1</v>
      </c>
      <c r="AE68" s="66">
        <f t="shared" si="39"/>
        <v>1</v>
      </c>
      <c r="AF68" s="66">
        <f t="shared" si="39"/>
        <v>1</v>
      </c>
      <c r="AG68" s="66">
        <f t="shared" si="39"/>
        <v>1</v>
      </c>
      <c r="AH68" s="65">
        <f t="shared" si="39"/>
        <v>0</v>
      </c>
      <c r="AI68" s="65">
        <f t="shared" si="39"/>
        <v>1</v>
      </c>
      <c r="AJ68" s="65">
        <f t="shared" si="39"/>
        <v>0</v>
      </c>
      <c r="AK68" s="65">
        <f t="shared" si="39"/>
        <v>0</v>
      </c>
      <c r="AL68" s="66">
        <f t="shared" si="39"/>
        <v>0</v>
      </c>
      <c r="AM68" s="66">
        <f t="shared" si="39"/>
        <v>0</v>
      </c>
      <c r="AN68" s="66">
        <f t="shared" si="39"/>
        <v>0</v>
      </c>
      <c r="AO68" s="65">
        <f t="shared" si="39"/>
        <v>0</v>
      </c>
      <c r="AP68" s="65">
        <f t="shared" si="39"/>
        <v>0</v>
      </c>
      <c r="AQ68" s="65">
        <f t="shared" si="39"/>
        <v>1</v>
      </c>
      <c r="AR68" s="65">
        <f t="shared" si="39"/>
        <v>0</v>
      </c>
      <c r="AS68" s="65">
        <f t="shared" si="39"/>
        <v>1</v>
      </c>
      <c r="AT68" s="66">
        <f t="shared" si="39"/>
        <v>0</v>
      </c>
      <c r="AU68" s="66">
        <f t="shared" si="39"/>
        <v>0</v>
      </c>
      <c r="AV68" s="66">
        <f t="shared" si="39"/>
        <v>1</v>
      </c>
      <c r="AW68" s="67">
        <f t="shared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471</v>
      </c>
      <c r="B69" s="68" t="str">
        <f>'Key2'!B83</f>
        <v>0</v>
      </c>
      <c r="C69" s="69" t="str">
        <f>'Key2'!C83</f>
        <v>0</v>
      </c>
      <c r="D69" s="69" t="str">
        <f>'Key2'!D83</f>
        <v>1</v>
      </c>
      <c r="E69" s="69" t="str">
        <f>'Key2'!E83</f>
        <v>0</v>
      </c>
      <c r="F69" s="70" t="str">
        <f>'Key2'!F83</f>
        <v>1</v>
      </c>
      <c r="G69" s="70" t="str">
        <f>'Key2'!G83</f>
        <v>0</v>
      </c>
      <c r="H69" s="70" t="str">
        <f>'Key2'!H83</f>
        <v>1</v>
      </c>
      <c r="I69" s="70" t="str">
        <f>'Key2'!I83</f>
        <v>1</v>
      </c>
      <c r="J69" s="69" t="str">
        <f>'Key2'!J83</f>
        <v>0</v>
      </c>
      <c r="K69" s="69" t="str">
        <f>'Key2'!K83</f>
        <v>0</v>
      </c>
      <c r="L69" s="69" t="str">
        <f>'Key2'!L83</f>
        <v>0</v>
      </c>
      <c r="M69" s="70" t="str">
        <f>'Key2'!M83</f>
        <v>1</v>
      </c>
      <c r="N69" s="70" t="str">
        <f>'Key2'!N83</f>
        <v>0</v>
      </c>
      <c r="O69" s="70" t="str">
        <f>'Key2'!O83</f>
        <v>0</v>
      </c>
      <c r="P69" s="70" t="str">
        <f>'Key2'!P83</f>
        <v>0</v>
      </c>
      <c r="Q69" s="70" t="str">
        <f>'Key2'!Q83</f>
        <v>1</v>
      </c>
      <c r="R69" s="69" t="str">
        <f>'Key2'!R83</f>
        <v>1</v>
      </c>
      <c r="S69" s="69" t="str">
        <f>'Key2'!S83</f>
        <v>0</v>
      </c>
      <c r="T69" s="69" t="str">
        <f>'Key2'!T83</f>
        <v>0</v>
      </c>
      <c r="U69" s="69" t="str">
        <f>'Key2'!U83</f>
        <v>0</v>
      </c>
      <c r="V69" s="70" t="str">
        <f>'Key2'!V83</f>
        <v>1</v>
      </c>
      <c r="W69" s="70" t="str">
        <f>'Key2'!W83</f>
        <v>0</v>
      </c>
      <c r="X69" s="70" t="str">
        <f>'Key2'!X83</f>
        <v>0</v>
      </c>
      <c r="Y69" s="70" t="str">
        <f>'Key2'!Y83</f>
        <v>1</v>
      </c>
      <c r="Z69" s="69" t="str">
        <f>'Key2'!Z83</f>
        <v>0</v>
      </c>
      <c r="AA69" s="69" t="str">
        <f>'Key2'!AA83</f>
        <v>0</v>
      </c>
      <c r="AB69" s="69" t="str">
        <f>'Key2'!AB83</f>
        <v>0</v>
      </c>
      <c r="AC69" s="69" t="str">
        <f>'Key2'!AC83</f>
        <v>1</v>
      </c>
      <c r="AD69" s="70" t="str">
        <f>'Key2'!AD83</f>
        <v>0</v>
      </c>
      <c r="AE69" s="70" t="str">
        <f>'Key2'!AE83</f>
        <v>1</v>
      </c>
      <c r="AF69" s="70" t="str">
        <f>'Key2'!AF83</f>
        <v>0</v>
      </c>
      <c r="AG69" s="70" t="str">
        <f>'Key2'!AG83</f>
        <v>0</v>
      </c>
      <c r="AH69" s="69" t="str">
        <f>'Key2'!AH83</f>
        <v>0</v>
      </c>
      <c r="AI69" s="69" t="str">
        <f>'Key2'!AI83</f>
        <v>1</v>
      </c>
      <c r="AJ69" s="69" t="str">
        <f>'Key2'!AJ83</f>
        <v>1</v>
      </c>
      <c r="AK69" s="70" t="str">
        <f>'Key2'!AK83</f>
        <v>0</v>
      </c>
      <c r="AL69" s="70" t="str">
        <f>'Key2'!AL83</f>
        <v>0</v>
      </c>
      <c r="AM69" s="70" t="str">
        <f>'Key2'!AM83</f>
        <v>0</v>
      </c>
      <c r="AN69" s="70" t="str">
        <f>'Key2'!AN83</f>
        <v>0</v>
      </c>
      <c r="AO69" s="70" t="str">
        <f>'Key2'!AO83</f>
        <v>1</v>
      </c>
      <c r="AP69" s="69" t="str">
        <f>'Key2'!AP83</f>
        <v>1</v>
      </c>
      <c r="AQ69" s="69" t="str">
        <f>'Key2'!AQ83</f>
        <v>1</v>
      </c>
      <c r="AR69" s="69" t="str">
        <f>'Key2'!AR83</f>
        <v>0</v>
      </c>
      <c r="AS69" s="69" t="str">
        <f>'Key2'!AS83</f>
        <v>0</v>
      </c>
      <c r="AT69" s="70" t="str">
        <f>'Key2'!AT83</f>
        <v>0</v>
      </c>
      <c r="AU69" s="70" t="str">
        <f>'Key2'!AU83</f>
        <v>0</v>
      </c>
      <c r="AV69" s="70" t="str">
        <f>'Key2'!AV83</f>
        <v>0</v>
      </c>
      <c r="AW69" s="71" t="str">
        <f>'Key2'!AW83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501</v>
      </c>
      <c r="B70" s="137">
        <f>IF(B68+B69=1,1,0)</f>
        <v>1</v>
      </c>
      <c r="C70" s="50">
        <f t="shared" ref="C70:AW70" si="40">IF(C68+C69=1,1,0)</f>
        <v>0</v>
      </c>
      <c r="D70" s="50">
        <f t="shared" si="40"/>
        <v>0</v>
      </c>
      <c r="E70" s="50">
        <f t="shared" si="40"/>
        <v>1</v>
      </c>
      <c r="F70" s="49">
        <f t="shared" si="40"/>
        <v>0</v>
      </c>
      <c r="G70" s="49">
        <f t="shared" si="40"/>
        <v>0</v>
      </c>
      <c r="H70" s="49">
        <f t="shared" si="40"/>
        <v>0</v>
      </c>
      <c r="I70" s="49">
        <f t="shared" si="40"/>
        <v>1</v>
      </c>
      <c r="J70" s="50">
        <f t="shared" si="40"/>
        <v>1</v>
      </c>
      <c r="K70" s="50">
        <f t="shared" si="40"/>
        <v>0</v>
      </c>
      <c r="L70" s="50">
        <f t="shared" si="40"/>
        <v>0</v>
      </c>
      <c r="M70" s="50">
        <f t="shared" si="40"/>
        <v>0</v>
      </c>
      <c r="N70" s="49">
        <f t="shared" si="40"/>
        <v>0</v>
      </c>
      <c r="O70" s="49">
        <f t="shared" si="40"/>
        <v>1</v>
      </c>
      <c r="P70" s="49">
        <f t="shared" si="40"/>
        <v>1</v>
      </c>
      <c r="Q70" s="50">
        <f t="shared" si="40"/>
        <v>0</v>
      </c>
      <c r="R70" s="50">
        <f t="shared" si="40"/>
        <v>1</v>
      </c>
      <c r="S70" s="50">
        <f t="shared" si="40"/>
        <v>0</v>
      </c>
      <c r="T70" s="50">
        <f t="shared" si="40"/>
        <v>0</v>
      </c>
      <c r="U70" s="50">
        <f t="shared" si="40"/>
        <v>0</v>
      </c>
      <c r="V70" s="49">
        <f t="shared" si="40"/>
        <v>1</v>
      </c>
      <c r="W70" s="49">
        <f t="shared" si="40"/>
        <v>0</v>
      </c>
      <c r="X70" s="49">
        <f t="shared" si="40"/>
        <v>0</v>
      </c>
      <c r="Y70" s="49">
        <f t="shared" si="40"/>
        <v>1</v>
      </c>
      <c r="Z70" s="50">
        <f t="shared" si="40"/>
        <v>0</v>
      </c>
      <c r="AA70" s="50">
        <f t="shared" si="40"/>
        <v>0</v>
      </c>
      <c r="AB70" s="50">
        <f t="shared" si="40"/>
        <v>0</v>
      </c>
      <c r="AC70" s="50">
        <f t="shared" si="40"/>
        <v>1</v>
      </c>
      <c r="AD70" s="49">
        <f t="shared" si="40"/>
        <v>1</v>
      </c>
      <c r="AE70" s="49">
        <f t="shared" si="40"/>
        <v>0</v>
      </c>
      <c r="AF70" s="49">
        <f t="shared" si="40"/>
        <v>1</v>
      </c>
      <c r="AG70" s="49">
        <f t="shared" si="40"/>
        <v>1</v>
      </c>
      <c r="AH70" s="50">
        <f t="shared" si="40"/>
        <v>0</v>
      </c>
      <c r="AI70" s="50">
        <f t="shared" si="40"/>
        <v>0</v>
      </c>
      <c r="AJ70" s="50">
        <f t="shared" si="40"/>
        <v>1</v>
      </c>
      <c r="AK70" s="50">
        <f t="shared" si="40"/>
        <v>0</v>
      </c>
      <c r="AL70" s="49">
        <f t="shared" si="40"/>
        <v>0</v>
      </c>
      <c r="AM70" s="49">
        <f t="shared" si="40"/>
        <v>0</v>
      </c>
      <c r="AN70" s="49">
        <f t="shared" si="40"/>
        <v>0</v>
      </c>
      <c r="AO70" s="50">
        <f t="shared" si="40"/>
        <v>1</v>
      </c>
      <c r="AP70" s="50">
        <f t="shared" si="40"/>
        <v>1</v>
      </c>
      <c r="AQ70" s="50">
        <f t="shared" si="40"/>
        <v>0</v>
      </c>
      <c r="AR70" s="50">
        <f t="shared" si="40"/>
        <v>0</v>
      </c>
      <c r="AS70" s="50">
        <f t="shared" si="40"/>
        <v>1</v>
      </c>
      <c r="AT70" s="49">
        <f t="shared" si="40"/>
        <v>0</v>
      </c>
      <c r="AU70" s="49">
        <f t="shared" si="40"/>
        <v>0</v>
      </c>
      <c r="AV70" s="49">
        <f t="shared" si="40"/>
        <v>1</v>
      </c>
      <c r="AW70" s="173">
        <f t="shared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65" ht="16.5" customHeight="1" thickBot="1">
      <c r="A71" s="430" t="s">
        <v>485</v>
      </c>
      <c r="B71" s="130" t="s">
        <v>16</v>
      </c>
      <c r="C71" s="51" t="str">
        <f>LEFT(VLOOKUP(G71,LookUp!$T$2:$U$17,2,FALSE),1)</f>
        <v>1</v>
      </c>
      <c r="D71" s="51" t="str">
        <f>MID(VLOOKUP(G71,LookUp!$T$2:$U$17,2,FALSE),2,1)</f>
        <v>1</v>
      </c>
      <c r="E71" s="51" t="str">
        <f>MID(VLOOKUP(G71,LookUp!$T$2:$U$17,2,FALSE),3,1)</f>
        <v>1</v>
      </c>
      <c r="F71" s="51" t="str">
        <f>RIGHT(VLOOKUP(G71,LookUp!$T$2:$U$17,2,FALSE),1)</f>
        <v>0</v>
      </c>
      <c r="G71" s="53">
        <f>VLOOKUP(CONCATENATE(B70,C70,D70,E70,F70,G70),LookUp!$W$2:$AE$65,2,FALSE)</f>
        <v>14</v>
      </c>
      <c r="H71" s="130" t="s">
        <v>17</v>
      </c>
      <c r="I71" s="51" t="str">
        <f>LEFT(VLOOKUP(M71,LookUp!$T$2:$U$17,2,FALSE),1)</f>
        <v>1</v>
      </c>
      <c r="J71" s="51" t="str">
        <f>MID(VLOOKUP(M71,LookUp!$T$2:$U$17,2,FALSE),2,1)</f>
        <v>1</v>
      </c>
      <c r="K71" s="51" t="str">
        <f>MID(VLOOKUP(M71,LookUp!$T$2:$U$17,2,FALSE),3,1)</f>
        <v>0</v>
      </c>
      <c r="L71" s="51" t="str">
        <f>RIGHT(VLOOKUP(M71,LookUp!$T$2:$U$17,2,FALSE),1)</f>
        <v>0</v>
      </c>
      <c r="M71" s="53">
        <f>VLOOKUP(CONCATENATE(H70,I70,J70,K70,L70,M70),LookUp!$W$2:$AE$65,3,FALSE)</f>
        <v>12</v>
      </c>
      <c r="N71" s="130" t="s">
        <v>18</v>
      </c>
      <c r="O71" s="51" t="str">
        <f>LEFT(VLOOKUP(S71,LookUp!$T$2:$U$17,2,FALSE),1)</f>
        <v>0</v>
      </c>
      <c r="P71" s="51" t="str">
        <f>MID(VLOOKUP(S71,LookUp!$T$2:$U$17,2,FALSE),2,1)</f>
        <v>1</v>
      </c>
      <c r="Q71" s="51" t="str">
        <f>MID(VLOOKUP(S71,LookUp!$T$2:$U$17,2,FALSE),3,1)</f>
        <v>0</v>
      </c>
      <c r="R71" s="51" t="str">
        <f>RIGHT(VLOOKUP(S71,LookUp!$T$2:$U$17,2,FALSE),1)</f>
        <v>0</v>
      </c>
      <c r="S71" s="53">
        <f>VLOOKUP(CONCATENATE(N70,O70,P70,Q70,R70,S70),LookUp!$W$2:$AE$65,4,FALSE)</f>
        <v>4</v>
      </c>
      <c r="T71" s="130" t="s">
        <v>19</v>
      </c>
      <c r="U71" s="51" t="str">
        <f>LEFT(VLOOKUP(Y71,LookUp!$T$2:$U$17,2,FALSE),1)</f>
        <v>0</v>
      </c>
      <c r="V71" s="51" t="str">
        <f>MID(VLOOKUP(Y71,LookUp!$T$2:$U$17,2,FALSE),2,1)</f>
        <v>1</v>
      </c>
      <c r="W71" s="51" t="str">
        <f>MID(VLOOKUP(Y71,LookUp!$T$2:$U$17,2,FALSE),3,1)</f>
        <v>1</v>
      </c>
      <c r="X71" s="51" t="str">
        <f>RIGHT(VLOOKUP(Y71,LookUp!$T$2:$U$17,2,FALSE),1)</f>
        <v>0</v>
      </c>
      <c r="Y71" s="53">
        <f>VLOOKUP(CONCATENATE(T70,U70,V70,W70,X70,Y70),LookUp!$W$2:$AE$65,5,FALSE)</f>
        <v>6</v>
      </c>
      <c r="Z71" s="130" t="s">
        <v>98</v>
      </c>
      <c r="AA71" s="51" t="str">
        <f>LEFT(VLOOKUP(AE71,LookUp!$T$2:$U$17,2,FALSE),1)</f>
        <v>0</v>
      </c>
      <c r="AB71" s="51" t="str">
        <f>MID(VLOOKUP(AE71,LookUp!$T$2:$U$17,2,FALSE),2,1)</f>
        <v>0</v>
      </c>
      <c r="AC71" s="51" t="str">
        <f>MID(VLOOKUP(AE71,LookUp!$T$2:$U$17,2,FALSE),3,1)</f>
        <v>0</v>
      </c>
      <c r="AD71" s="51" t="str">
        <f>RIGHT(VLOOKUP(AE71,LookUp!$T$2:$U$17,2,FALSE),1)</f>
        <v>1</v>
      </c>
      <c r="AE71" s="53">
        <f>VLOOKUP(CONCATENATE(Z70,AA70,AB70,AC70,AD70,AE70),LookUp!$W$2:$AE$65,6,FALSE)</f>
        <v>1</v>
      </c>
      <c r="AF71" s="130" t="s">
        <v>20</v>
      </c>
      <c r="AG71" s="51" t="str">
        <f>LEFT(VLOOKUP(AK71,LookUp!$T$2:$U$17,2,FALSE),1)</f>
        <v>0</v>
      </c>
      <c r="AH71" s="131" t="str">
        <f>MID(VLOOKUP(AK71,LookUp!$T$2:$U$17,2,FALSE),2,1)</f>
        <v>0</v>
      </c>
      <c r="AI71" s="131" t="str">
        <f>MID(VLOOKUP(AK71,LookUp!$T$2:$U$17,2,FALSE),3,1)</f>
        <v>0</v>
      </c>
      <c r="AJ71" s="131" t="str">
        <f>RIGHT(VLOOKUP(AK71,LookUp!$T$2:$U$17,2,FALSE),1)</f>
        <v>0</v>
      </c>
      <c r="AK71" s="132">
        <f>VLOOKUP(CONCATENATE(AF70,AG70,AH70,AI70,AJ70,AK70),LookUp!$W$2:$AE$65,7,FALSE)</f>
        <v>0</v>
      </c>
      <c r="AL71" s="130" t="s">
        <v>22</v>
      </c>
      <c r="AM71" s="131" t="str">
        <f>LEFT(VLOOKUP(AQ71,LookUp!$T$2:$U$17,2,FALSE),1)</f>
        <v>1</v>
      </c>
      <c r="AN71" s="131" t="str">
        <f>MID(VLOOKUP(AQ71,LookUp!$T$2:$U$17,2,FALSE),2,1)</f>
        <v>1</v>
      </c>
      <c r="AO71" s="131" t="str">
        <f>MID(VLOOKUP(AQ71,LookUp!$T$2:$U$17,2,FALSE),3,1)</f>
        <v>1</v>
      </c>
      <c r="AP71" s="131" t="str">
        <f>RIGHT(VLOOKUP(AQ71,LookUp!$T$2:$U$17,2,FALSE),1)</f>
        <v>0</v>
      </c>
      <c r="AQ71" s="132">
        <f>VLOOKUP(CONCATENATE(AL70,AM70,AN70,AO70,AP70,AQ70),LookUp!$W$2:$AE$65,8,FALSE)</f>
        <v>14</v>
      </c>
      <c r="AR71" s="130" t="s">
        <v>21</v>
      </c>
      <c r="AS71" s="131" t="str">
        <f>LEFT(VLOOKUP(AW71,LookUp!$T$2:$U$17,2,FALSE),1)</f>
        <v>1</v>
      </c>
      <c r="AT71" s="131" t="str">
        <f>MID(VLOOKUP(AW71,LookUp!$T$2:$U$17,2,FALSE),2,1)</f>
        <v>0</v>
      </c>
      <c r="AU71" s="131" t="str">
        <f>MID(VLOOKUP(AW71,LookUp!$T$2:$U$17,2,FALSE),3,1)</f>
        <v>0</v>
      </c>
      <c r="AV71" s="131" t="str">
        <f>RIGHT(VLOOKUP(AW71,LookUp!$T$2:$U$17,2,FALSE),1)</f>
        <v>1</v>
      </c>
      <c r="AW71" s="132">
        <f>VLOOKUP(CONCATENATE(AR70,AS70,AT70,AU70,AV70,AW70),LookUp!$W$2:$AE$65,9,FALSE)</f>
        <v>9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430"/>
      <c r="B72" s="64" t="str">
        <f>C71</f>
        <v>1</v>
      </c>
      <c r="C72" s="65" t="str">
        <f>D71</f>
        <v>1</v>
      </c>
      <c r="D72" s="65" t="str">
        <f>E71</f>
        <v>1</v>
      </c>
      <c r="E72" s="65" t="str">
        <f>F71</f>
        <v>0</v>
      </c>
      <c r="F72" s="66" t="str">
        <f>I71</f>
        <v>1</v>
      </c>
      <c r="G72" s="66" t="str">
        <f>J71</f>
        <v>1</v>
      </c>
      <c r="H72" s="66" t="str">
        <f>K71</f>
        <v>0</v>
      </c>
      <c r="I72" s="66" t="str">
        <f>L71</f>
        <v>0</v>
      </c>
      <c r="J72" s="65" t="str">
        <f>O71</f>
        <v>0</v>
      </c>
      <c r="K72" s="65" t="str">
        <f>P71</f>
        <v>1</v>
      </c>
      <c r="L72" s="65" t="str">
        <f>Q71</f>
        <v>0</v>
      </c>
      <c r="M72" s="65" t="str">
        <f>R71</f>
        <v>0</v>
      </c>
      <c r="N72" s="66" t="str">
        <f>U71</f>
        <v>0</v>
      </c>
      <c r="O72" s="66" t="str">
        <f>V71</f>
        <v>1</v>
      </c>
      <c r="P72" s="66" t="str">
        <f>W71</f>
        <v>1</v>
      </c>
      <c r="Q72" s="66" t="str">
        <f>X71</f>
        <v>0</v>
      </c>
      <c r="R72" s="65" t="str">
        <f>AA71</f>
        <v>0</v>
      </c>
      <c r="S72" s="65" t="str">
        <f>AB71</f>
        <v>0</v>
      </c>
      <c r="T72" s="65" t="str">
        <f>AC71</f>
        <v>0</v>
      </c>
      <c r="U72" s="65" t="str">
        <f>AD71</f>
        <v>1</v>
      </c>
      <c r="V72" s="66" t="str">
        <f>AG71</f>
        <v>0</v>
      </c>
      <c r="W72" s="66" t="str">
        <f>AH71</f>
        <v>0</v>
      </c>
      <c r="X72" s="66" t="str">
        <f>AI71</f>
        <v>0</v>
      </c>
      <c r="Y72" s="66" t="str">
        <f>AJ71</f>
        <v>0</v>
      </c>
      <c r="Z72" s="65" t="str">
        <f>AM71</f>
        <v>1</v>
      </c>
      <c r="AA72" s="65" t="str">
        <f>AN71</f>
        <v>1</v>
      </c>
      <c r="AB72" s="65" t="str">
        <f>AO71</f>
        <v>1</v>
      </c>
      <c r="AC72" s="65" t="str">
        <f>AP71</f>
        <v>0</v>
      </c>
      <c r="AD72" s="66" t="str">
        <f>AS71</f>
        <v>1</v>
      </c>
      <c r="AE72" s="66" t="str">
        <f>AT71</f>
        <v>0</v>
      </c>
      <c r="AF72" s="66" t="str">
        <f>AU71</f>
        <v>0</v>
      </c>
      <c r="AG72" s="67" t="str">
        <f>AV71</f>
        <v>1</v>
      </c>
      <c r="AH72" s="432" t="s">
        <v>577</v>
      </c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4"/>
      <c r="AX72" s="2"/>
      <c r="AY72" s="2"/>
      <c r="AZ72" s="2"/>
      <c r="BA72" s="2"/>
      <c r="BB72" s="2"/>
      <c r="BC72" s="2"/>
      <c r="BD72" s="2"/>
      <c r="BE72" s="2"/>
    </row>
    <row r="73" spans="1:65" ht="18.75" thickBot="1">
      <c r="A73" s="58" t="s">
        <v>486</v>
      </c>
      <c r="B73" s="68" t="str">
        <f>HLOOKUP(B$4,$B$1:$AG$72,72,FALSE)</f>
        <v>0</v>
      </c>
      <c r="C73" s="69" t="str">
        <f t="shared" ref="C73:AG73" si="41">HLOOKUP(C$4,$B$1:$AG$72,72,FALSE)</f>
        <v>0</v>
      </c>
      <c r="D73" s="69" t="str">
        <f t="shared" si="41"/>
        <v>1</v>
      </c>
      <c r="E73" s="69" t="str">
        <f t="shared" si="41"/>
        <v>0</v>
      </c>
      <c r="F73" s="70" t="str">
        <f t="shared" si="41"/>
        <v>1</v>
      </c>
      <c r="G73" s="70" t="str">
        <f t="shared" si="41"/>
        <v>0</v>
      </c>
      <c r="H73" s="70" t="str">
        <f t="shared" si="41"/>
        <v>0</v>
      </c>
      <c r="I73" s="70" t="str">
        <f t="shared" si="41"/>
        <v>0</v>
      </c>
      <c r="J73" s="69" t="str">
        <f t="shared" si="41"/>
        <v>1</v>
      </c>
      <c r="K73" s="69" t="str">
        <f t="shared" si="41"/>
        <v>1</v>
      </c>
      <c r="L73" s="69" t="str">
        <f t="shared" si="41"/>
        <v>0</v>
      </c>
      <c r="M73" s="69" t="str">
        <f t="shared" si="41"/>
        <v>1</v>
      </c>
      <c r="N73" s="70" t="str">
        <f t="shared" si="41"/>
        <v>1</v>
      </c>
      <c r="O73" s="70" t="str">
        <f t="shared" si="41"/>
        <v>0</v>
      </c>
      <c r="P73" s="70" t="str">
        <f t="shared" si="41"/>
        <v>0</v>
      </c>
      <c r="Q73" s="70" t="str">
        <f t="shared" si="41"/>
        <v>1</v>
      </c>
      <c r="R73" s="69" t="str">
        <f t="shared" si="41"/>
        <v>1</v>
      </c>
      <c r="S73" s="69" t="str">
        <f t="shared" si="41"/>
        <v>0</v>
      </c>
      <c r="T73" s="69" t="str">
        <f t="shared" si="41"/>
        <v>0</v>
      </c>
      <c r="U73" s="69" t="str">
        <f t="shared" si="41"/>
        <v>1</v>
      </c>
      <c r="V73" s="70" t="str">
        <f t="shared" si="41"/>
        <v>1</v>
      </c>
      <c r="W73" s="70" t="str">
        <f t="shared" si="41"/>
        <v>1</v>
      </c>
      <c r="X73" s="70" t="str">
        <f t="shared" si="41"/>
        <v>1</v>
      </c>
      <c r="Y73" s="70" t="str">
        <f t="shared" si="41"/>
        <v>0</v>
      </c>
      <c r="Z73" s="69" t="str">
        <f t="shared" si="41"/>
        <v>0</v>
      </c>
      <c r="AA73" s="69" t="str">
        <f t="shared" si="41"/>
        <v>0</v>
      </c>
      <c r="AB73" s="69" t="str">
        <f t="shared" si="41"/>
        <v>0</v>
      </c>
      <c r="AC73" s="69" t="str">
        <f t="shared" si="41"/>
        <v>1</v>
      </c>
      <c r="AD73" s="70" t="str">
        <f t="shared" si="41"/>
        <v>0</v>
      </c>
      <c r="AE73" s="70" t="str">
        <f t="shared" si="41"/>
        <v>0</v>
      </c>
      <c r="AF73" s="70" t="str">
        <f t="shared" si="41"/>
        <v>0</v>
      </c>
      <c r="AG73" s="71" t="str">
        <f t="shared" si="41"/>
        <v>1</v>
      </c>
      <c r="AH73" s="435"/>
      <c r="AI73" s="436"/>
      <c r="AJ73" s="436"/>
      <c r="AK73" s="436"/>
      <c r="AL73" s="436"/>
      <c r="AM73" s="436"/>
      <c r="AN73" s="436"/>
      <c r="AO73" s="436"/>
      <c r="AP73" s="436"/>
      <c r="AQ73" s="436"/>
      <c r="AR73" s="436"/>
      <c r="AS73" s="436"/>
      <c r="AT73" s="436"/>
      <c r="AU73" s="436"/>
      <c r="AV73" s="436"/>
      <c r="AW73" s="437"/>
      <c r="AX73" s="409" t="s">
        <v>625</v>
      </c>
      <c r="AY73" s="410"/>
      <c r="AZ73" s="410"/>
      <c r="BA73" s="410"/>
      <c r="BB73" s="410"/>
      <c r="BC73" s="410"/>
      <c r="BD73" s="410"/>
      <c r="BE73" s="410"/>
      <c r="BF73" s="410"/>
      <c r="BG73" s="410"/>
      <c r="BH73" s="410"/>
      <c r="BI73" s="410"/>
      <c r="BJ73" s="410"/>
      <c r="BK73" s="410"/>
      <c r="BL73" s="410"/>
      <c r="BM73" s="411"/>
    </row>
    <row r="74" spans="1:65" ht="18.75" thickBot="1">
      <c r="A74" s="58" t="s">
        <v>508</v>
      </c>
      <c r="B74" s="72">
        <f>IF(B73+B59=1,1,0)</f>
        <v>1</v>
      </c>
      <c r="C74" s="70">
        <f t="shared" ref="C74:AG74" si="42">IF(C73+C59=1,1,0)</f>
        <v>1</v>
      </c>
      <c r="D74" s="70">
        <f t="shared" si="42"/>
        <v>1</v>
      </c>
      <c r="E74" s="70">
        <f t="shared" si="42"/>
        <v>1</v>
      </c>
      <c r="F74" s="69">
        <f t="shared" si="42"/>
        <v>0</v>
      </c>
      <c r="G74" s="69">
        <f t="shared" si="42"/>
        <v>1</v>
      </c>
      <c r="H74" s="69">
        <f t="shared" si="42"/>
        <v>1</v>
      </c>
      <c r="I74" s="69">
        <f t="shared" si="42"/>
        <v>0</v>
      </c>
      <c r="J74" s="70">
        <f t="shared" si="42"/>
        <v>0</v>
      </c>
      <c r="K74" s="70">
        <f t="shared" si="42"/>
        <v>1</v>
      </c>
      <c r="L74" s="70">
        <f t="shared" si="42"/>
        <v>1</v>
      </c>
      <c r="M74" s="70">
        <f t="shared" si="42"/>
        <v>1</v>
      </c>
      <c r="N74" s="69">
        <f t="shared" si="42"/>
        <v>0</v>
      </c>
      <c r="O74" s="69">
        <f t="shared" si="42"/>
        <v>1</v>
      </c>
      <c r="P74" s="69">
        <f t="shared" si="42"/>
        <v>1</v>
      </c>
      <c r="Q74" s="69">
        <f t="shared" si="42"/>
        <v>1</v>
      </c>
      <c r="R74" s="70">
        <f t="shared" si="42"/>
        <v>1</v>
      </c>
      <c r="S74" s="70">
        <f t="shared" si="42"/>
        <v>1</v>
      </c>
      <c r="T74" s="70">
        <f t="shared" si="42"/>
        <v>0</v>
      </c>
      <c r="U74" s="70">
        <f t="shared" si="42"/>
        <v>1</v>
      </c>
      <c r="V74" s="69">
        <f t="shared" si="42"/>
        <v>1</v>
      </c>
      <c r="W74" s="69">
        <f t="shared" si="42"/>
        <v>0</v>
      </c>
      <c r="X74" s="69">
        <f t="shared" si="42"/>
        <v>0</v>
      </c>
      <c r="Y74" s="69">
        <f t="shared" si="42"/>
        <v>0</v>
      </c>
      <c r="Z74" s="70">
        <f t="shared" si="42"/>
        <v>0</v>
      </c>
      <c r="AA74" s="70">
        <f t="shared" si="42"/>
        <v>0</v>
      </c>
      <c r="AB74" s="70">
        <f t="shared" si="42"/>
        <v>0</v>
      </c>
      <c r="AC74" s="70">
        <f t="shared" si="42"/>
        <v>0</v>
      </c>
      <c r="AD74" s="69">
        <f t="shared" si="42"/>
        <v>0</v>
      </c>
      <c r="AE74" s="69">
        <f t="shared" si="42"/>
        <v>1</v>
      </c>
      <c r="AF74" s="69">
        <f t="shared" si="42"/>
        <v>1</v>
      </c>
      <c r="AG74" s="73">
        <f t="shared" si="42"/>
        <v>1</v>
      </c>
      <c r="AH74" s="435"/>
      <c r="AI74" s="436"/>
      <c r="AJ74" s="436"/>
      <c r="AK74" s="436"/>
      <c r="AL74" s="436"/>
      <c r="AM74" s="436"/>
      <c r="AN74" s="436"/>
      <c r="AO74" s="436"/>
      <c r="AP74" s="436"/>
      <c r="AQ74" s="436"/>
      <c r="AR74" s="436"/>
      <c r="AS74" s="436"/>
      <c r="AT74" s="436"/>
      <c r="AU74" s="436"/>
      <c r="AV74" s="436"/>
      <c r="AW74" s="437"/>
      <c r="AX74" s="247" t="str">
        <f>VLOOKUP(CONCATENATE(B74,C74,D74,E74),LookUp!$AG$2:$AH$17,2,FALSE)</f>
        <v>F</v>
      </c>
      <c r="AY74" s="248">
        <f>VLOOKUP(CONCATENATE(F74,G74,H74,I74),LookUp!$AG$2:$AH$17,2,FALSE)</f>
        <v>6</v>
      </c>
      <c r="AZ74" s="248">
        <f>VLOOKUP(CONCATENATE(J74,K74,L74,M74),LookUp!$AG$2:$AH$17,2,FALSE)</f>
        <v>7</v>
      </c>
      <c r="BA74" s="248">
        <f>VLOOKUP(CONCATENATE(N74,O74,P74,Q74),LookUp!$AG$2:$AH$17,2,FALSE)</f>
        <v>7</v>
      </c>
      <c r="BB74" s="248" t="str">
        <f>VLOOKUP(CONCATENATE(R74,S74,T74,U74),LookUp!$AG$2:$AH$17,2,FALSE)</f>
        <v>D</v>
      </c>
      <c r="BC74" s="248">
        <f>VLOOKUP(CONCATENATE(V74,W74,X74,Y74),LookUp!$AG$2:$AH$17,2,FALSE)</f>
        <v>8</v>
      </c>
      <c r="BD74" s="248">
        <f>VLOOKUP(CONCATENATE(Z74,AA74,AB74,AC74),LookUp!$AG$2:$AH$17,2,FALSE)</f>
        <v>0</v>
      </c>
      <c r="BE74" s="248">
        <f>VLOOKUP(CONCATENATE(AD74,AE74,AF74,AG74),LookUp!$AG$2:$AH$17,2,FALSE)</f>
        <v>7</v>
      </c>
      <c r="BF74" s="248">
        <f>VLOOKUP(CONCATENATE(B67,C67,D67,E67),LookUp!$AG$2:$AH$17,2,FALSE)</f>
        <v>7</v>
      </c>
      <c r="BG74" s="248">
        <f>VLOOKUP(CONCATENATE(F67,G67,H67,I67),LookUp!$AG$2:$AH$17,2,FALSE)</f>
        <v>4</v>
      </c>
      <c r="BH74" s="248" t="str">
        <f>VLOOKUP(CONCATENATE(J67,K67,L67,M67),LookUp!$AG$2:$AH$17,2,FALSE)</f>
        <v>E</v>
      </c>
      <c r="BI74" s="248">
        <f>VLOOKUP(CONCATENATE(N67,O67,P67,Q67),LookUp!$AG$2:$AH$17,2,FALSE)</f>
        <v>0</v>
      </c>
      <c r="BJ74" s="248">
        <f>VLOOKUP(CONCATENATE(R67,S67,T67,U67),LookUp!$AG$2:$AH$17,2,FALSE)</f>
        <v>1</v>
      </c>
      <c r="BK74" s="248" t="str">
        <f>VLOOKUP(CONCATENATE(V67,W67,X67,Y67),LookUp!$AG$2:$AH$17,2,FALSE)</f>
        <v>A</v>
      </c>
      <c r="BL74" s="248">
        <f>VLOOKUP(CONCATENATE(Z67,AA67,AB67,AC67),LookUp!$AG$2:$AH$17,2,FALSE)</f>
        <v>0</v>
      </c>
      <c r="BM74" s="249">
        <f>VLOOKUP(CONCATENATE(AD67,AE67,AF67,AG67),LookUp!$AG$2:$AH$17,2,FALSE)</f>
        <v>9</v>
      </c>
    </row>
    <row r="75" spans="1:65" ht="18.75" thickBot="1">
      <c r="A75" s="59" t="s">
        <v>521</v>
      </c>
      <c r="B75" s="172">
        <f>B74</f>
        <v>1</v>
      </c>
      <c r="C75" s="171">
        <f t="shared" ref="C75:AG75" si="43">C74</f>
        <v>1</v>
      </c>
      <c r="D75" s="171">
        <f t="shared" si="43"/>
        <v>1</v>
      </c>
      <c r="E75" s="171">
        <f t="shared" si="43"/>
        <v>1</v>
      </c>
      <c r="F75" s="170">
        <f t="shared" si="43"/>
        <v>0</v>
      </c>
      <c r="G75" s="170">
        <f t="shared" si="43"/>
        <v>1</v>
      </c>
      <c r="H75" s="170">
        <f t="shared" si="43"/>
        <v>1</v>
      </c>
      <c r="I75" s="170">
        <f t="shared" si="43"/>
        <v>0</v>
      </c>
      <c r="J75" s="171">
        <f t="shared" si="43"/>
        <v>0</v>
      </c>
      <c r="K75" s="171">
        <f t="shared" si="43"/>
        <v>1</v>
      </c>
      <c r="L75" s="171">
        <f t="shared" si="43"/>
        <v>1</v>
      </c>
      <c r="M75" s="171">
        <f t="shared" si="43"/>
        <v>1</v>
      </c>
      <c r="N75" s="170">
        <f t="shared" si="43"/>
        <v>0</v>
      </c>
      <c r="O75" s="170">
        <f t="shared" si="43"/>
        <v>1</v>
      </c>
      <c r="P75" s="170">
        <f t="shared" si="43"/>
        <v>1</v>
      </c>
      <c r="Q75" s="170">
        <f t="shared" si="43"/>
        <v>1</v>
      </c>
      <c r="R75" s="171">
        <f t="shared" si="43"/>
        <v>1</v>
      </c>
      <c r="S75" s="171">
        <f t="shared" si="43"/>
        <v>1</v>
      </c>
      <c r="T75" s="171">
        <f t="shared" si="43"/>
        <v>0</v>
      </c>
      <c r="U75" s="171">
        <f t="shared" si="43"/>
        <v>1</v>
      </c>
      <c r="V75" s="170">
        <f t="shared" si="43"/>
        <v>1</v>
      </c>
      <c r="W75" s="170">
        <f t="shared" si="43"/>
        <v>0</v>
      </c>
      <c r="X75" s="170">
        <f t="shared" si="43"/>
        <v>0</v>
      </c>
      <c r="Y75" s="170">
        <f t="shared" si="43"/>
        <v>0</v>
      </c>
      <c r="Z75" s="171">
        <f t="shared" si="43"/>
        <v>0</v>
      </c>
      <c r="AA75" s="171">
        <f t="shared" si="43"/>
        <v>0</v>
      </c>
      <c r="AB75" s="171">
        <f t="shared" si="43"/>
        <v>0</v>
      </c>
      <c r="AC75" s="171">
        <f t="shared" si="43"/>
        <v>0</v>
      </c>
      <c r="AD75" s="170">
        <f t="shared" si="43"/>
        <v>0</v>
      </c>
      <c r="AE75" s="170">
        <f t="shared" si="43"/>
        <v>1</v>
      </c>
      <c r="AF75" s="170">
        <f t="shared" si="43"/>
        <v>1</v>
      </c>
      <c r="AG75" s="136">
        <f t="shared" si="43"/>
        <v>1</v>
      </c>
      <c r="AH75" s="438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  <c r="AT75" s="439"/>
      <c r="AU75" s="439"/>
      <c r="AV75" s="439"/>
      <c r="AW75" s="44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1</v>
      </c>
      <c r="C76" s="65">
        <f t="shared" ref="C76:AW76" si="44">HLOOKUP(C$3,$B$1:$AW$74,74,FALSE)</f>
        <v>1</v>
      </c>
      <c r="D76" s="65">
        <f t="shared" si="44"/>
        <v>1</v>
      </c>
      <c r="E76" s="65">
        <f t="shared" si="44"/>
        <v>1</v>
      </c>
      <c r="F76" s="66">
        <f t="shared" si="44"/>
        <v>1</v>
      </c>
      <c r="G76" s="66">
        <f t="shared" si="44"/>
        <v>0</v>
      </c>
      <c r="H76" s="66">
        <f t="shared" si="44"/>
        <v>1</v>
      </c>
      <c r="I76" s="66">
        <f t="shared" si="44"/>
        <v>0</v>
      </c>
      <c r="J76" s="65">
        <f t="shared" si="44"/>
        <v>1</v>
      </c>
      <c r="K76" s="65">
        <f t="shared" si="44"/>
        <v>1</v>
      </c>
      <c r="L76" s="65">
        <f t="shared" si="44"/>
        <v>0</v>
      </c>
      <c r="M76" s="65">
        <f t="shared" si="44"/>
        <v>0</v>
      </c>
      <c r="N76" s="66">
        <f t="shared" si="44"/>
        <v>0</v>
      </c>
      <c r="O76" s="66">
        <f t="shared" si="44"/>
        <v>0</v>
      </c>
      <c r="P76" s="66">
        <f t="shared" si="44"/>
        <v>1</v>
      </c>
      <c r="Q76" s="65">
        <f t="shared" si="44"/>
        <v>1</v>
      </c>
      <c r="R76" s="65">
        <f t="shared" si="44"/>
        <v>1</v>
      </c>
      <c r="S76" s="65">
        <f t="shared" si="44"/>
        <v>0</v>
      </c>
      <c r="T76" s="65">
        <f t="shared" si="44"/>
        <v>1</v>
      </c>
      <c r="U76" s="65">
        <f t="shared" si="44"/>
        <v>0</v>
      </c>
      <c r="V76" s="66">
        <f t="shared" si="44"/>
        <v>1</v>
      </c>
      <c r="W76" s="66">
        <f t="shared" si="44"/>
        <v>1</v>
      </c>
      <c r="X76" s="66">
        <f t="shared" si="44"/>
        <v>1</v>
      </c>
      <c r="Y76" s="66">
        <f t="shared" si="44"/>
        <v>1</v>
      </c>
      <c r="Z76" s="65">
        <f t="shared" si="44"/>
        <v>1</v>
      </c>
      <c r="AA76" s="65">
        <f t="shared" si="44"/>
        <v>1</v>
      </c>
      <c r="AB76" s="65">
        <f t="shared" si="44"/>
        <v>1</v>
      </c>
      <c r="AC76" s="65">
        <f t="shared" si="44"/>
        <v>0</v>
      </c>
      <c r="AD76" s="66">
        <f t="shared" si="44"/>
        <v>1</v>
      </c>
      <c r="AE76" s="66">
        <f t="shared" si="44"/>
        <v>1</v>
      </c>
      <c r="AF76" s="66">
        <f t="shared" si="44"/>
        <v>1</v>
      </c>
      <c r="AG76" s="66">
        <f t="shared" si="44"/>
        <v>1</v>
      </c>
      <c r="AH76" s="65">
        <f t="shared" si="44"/>
        <v>0</v>
      </c>
      <c r="AI76" s="65">
        <f t="shared" si="44"/>
        <v>0</v>
      </c>
      <c r="AJ76" s="65">
        <f t="shared" si="44"/>
        <v>0</v>
      </c>
      <c r="AK76" s="65">
        <f t="shared" si="44"/>
        <v>0</v>
      </c>
      <c r="AL76" s="66">
        <f t="shared" si="44"/>
        <v>0</v>
      </c>
      <c r="AM76" s="66">
        <f t="shared" si="44"/>
        <v>0</v>
      </c>
      <c r="AN76" s="66">
        <f t="shared" si="44"/>
        <v>0</v>
      </c>
      <c r="AO76" s="65">
        <f t="shared" si="44"/>
        <v>0</v>
      </c>
      <c r="AP76" s="65">
        <f t="shared" si="44"/>
        <v>0</v>
      </c>
      <c r="AQ76" s="65">
        <f t="shared" si="44"/>
        <v>0</v>
      </c>
      <c r="AR76" s="65">
        <f t="shared" si="44"/>
        <v>0</v>
      </c>
      <c r="AS76" s="65">
        <f t="shared" si="44"/>
        <v>0</v>
      </c>
      <c r="AT76" s="66">
        <f t="shared" si="44"/>
        <v>1</v>
      </c>
      <c r="AU76" s="66">
        <f t="shared" si="44"/>
        <v>1</v>
      </c>
      <c r="AV76" s="66">
        <f t="shared" si="44"/>
        <v>1</v>
      </c>
      <c r="AW76" s="67">
        <f t="shared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470</v>
      </c>
      <c r="B77" s="68" t="str">
        <f>'Key2'!B82</f>
        <v>0</v>
      </c>
      <c r="C77" s="69" t="str">
        <f>'Key2'!C82</f>
        <v>0</v>
      </c>
      <c r="D77" s="69" t="str">
        <f>'Key2'!D82</f>
        <v>1</v>
      </c>
      <c r="E77" s="69" t="str">
        <f>'Key2'!E82</f>
        <v>0</v>
      </c>
      <c r="F77" s="70" t="str">
        <f>'Key2'!F82</f>
        <v>1</v>
      </c>
      <c r="G77" s="70" t="str">
        <f>'Key2'!G82</f>
        <v>1</v>
      </c>
      <c r="H77" s="70" t="str">
        <f>'Key2'!H82</f>
        <v>1</v>
      </c>
      <c r="I77" s="70" t="str">
        <f>'Key2'!I82</f>
        <v>1</v>
      </c>
      <c r="J77" s="69" t="str">
        <f>'Key2'!J82</f>
        <v>0</v>
      </c>
      <c r="K77" s="69" t="str">
        <f>'Key2'!K82</f>
        <v>0</v>
      </c>
      <c r="L77" s="69" t="str">
        <f>'Key2'!L82</f>
        <v>0</v>
      </c>
      <c r="M77" s="70" t="str">
        <f>'Key2'!M82</f>
        <v>0</v>
      </c>
      <c r="N77" s="70" t="str">
        <f>'Key2'!N82</f>
        <v>0</v>
      </c>
      <c r="O77" s="70" t="str">
        <f>'Key2'!O82</f>
        <v>0</v>
      </c>
      <c r="P77" s="70" t="str">
        <f>'Key2'!P82</f>
        <v>1</v>
      </c>
      <c r="Q77" s="70" t="str">
        <f>'Key2'!Q82</f>
        <v>1</v>
      </c>
      <c r="R77" s="69" t="str">
        <f>'Key2'!R82</f>
        <v>1</v>
      </c>
      <c r="S77" s="69" t="str">
        <f>'Key2'!S82</f>
        <v>0</v>
      </c>
      <c r="T77" s="69" t="str">
        <f>'Key2'!T82</f>
        <v>0</v>
      </c>
      <c r="U77" s="69" t="str">
        <f>'Key2'!U82</f>
        <v>0</v>
      </c>
      <c r="V77" s="70" t="str">
        <f>'Key2'!V82</f>
        <v>1</v>
      </c>
      <c r="W77" s="70" t="str">
        <f>'Key2'!W82</f>
        <v>0</v>
      </c>
      <c r="X77" s="70" t="str">
        <f>'Key2'!X82</f>
        <v>0</v>
      </c>
      <c r="Y77" s="70" t="str">
        <f>'Key2'!Y82</f>
        <v>1</v>
      </c>
      <c r="Z77" s="69" t="str">
        <f>'Key2'!Z82</f>
        <v>0</v>
      </c>
      <c r="AA77" s="69" t="str">
        <f>'Key2'!AA82</f>
        <v>0</v>
      </c>
      <c r="AB77" s="69" t="str">
        <f>'Key2'!AB82</f>
        <v>0</v>
      </c>
      <c r="AC77" s="69" t="str">
        <f>'Key2'!AC82</f>
        <v>0</v>
      </c>
      <c r="AD77" s="70" t="str">
        <f>'Key2'!AD82</f>
        <v>0</v>
      </c>
      <c r="AE77" s="70" t="str">
        <f>'Key2'!AE82</f>
        <v>1</v>
      </c>
      <c r="AF77" s="70" t="str">
        <f>'Key2'!AF82</f>
        <v>0</v>
      </c>
      <c r="AG77" s="70" t="str">
        <f>'Key2'!AG82</f>
        <v>0</v>
      </c>
      <c r="AH77" s="69" t="str">
        <f>'Key2'!AH82</f>
        <v>0</v>
      </c>
      <c r="AI77" s="69" t="str">
        <f>'Key2'!AI82</f>
        <v>0</v>
      </c>
      <c r="AJ77" s="69" t="str">
        <f>'Key2'!AJ82</f>
        <v>0</v>
      </c>
      <c r="AK77" s="70" t="str">
        <f>'Key2'!AK82</f>
        <v>0</v>
      </c>
      <c r="AL77" s="70" t="str">
        <f>'Key2'!AL82</f>
        <v>0</v>
      </c>
      <c r="AM77" s="70" t="str">
        <f>'Key2'!AM82</f>
        <v>0</v>
      </c>
      <c r="AN77" s="70" t="str">
        <f>'Key2'!AN82</f>
        <v>0</v>
      </c>
      <c r="AO77" s="70" t="str">
        <f>'Key2'!AO82</f>
        <v>1</v>
      </c>
      <c r="AP77" s="69" t="str">
        <f>'Key2'!AP82</f>
        <v>1</v>
      </c>
      <c r="AQ77" s="69" t="str">
        <f>'Key2'!AQ82</f>
        <v>0</v>
      </c>
      <c r="AR77" s="69" t="str">
        <f>'Key2'!AR82</f>
        <v>1</v>
      </c>
      <c r="AS77" s="69" t="str">
        <f>'Key2'!AS82</f>
        <v>0</v>
      </c>
      <c r="AT77" s="70" t="str">
        <f>'Key2'!AT82</f>
        <v>0</v>
      </c>
      <c r="AU77" s="70" t="str">
        <f>'Key2'!AU82</f>
        <v>1</v>
      </c>
      <c r="AV77" s="70" t="str">
        <f>'Key2'!AV82</f>
        <v>1</v>
      </c>
      <c r="AW77" s="71" t="str">
        <f>'Key2'!AW82</f>
        <v>0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495</v>
      </c>
      <c r="B78" s="137">
        <f>IF(B76+B77=1,1,0)</f>
        <v>1</v>
      </c>
      <c r="C78" s="50">
        <f t="shared" ref="C78:AW78" si="45">IF(C76+C77=1,1,0)</f>
        <v>1</v>
      </c>
      <c r="D78" s="50">
        <f t="shared" si="45"/>
        <v>0</v>
      </c>
      <c r="E78" s="50">
        <f t="shared" si="45"/>
        <v>1</v>
      </c>
      <c r="F78" s="49">
        <f t="shared" si="45"/>
        <v>0</v>
      </c>
      <c r="G78" s="49">
        <f t="shared" si="45"/>
        <v>1</v>
      </c>
      <c r="H78" s="49">
        <f t="shared" si="45"/>
        <v>0</v>
      </c>
      <c r="I78" s="49">
        <f t="shared" si="45"/>
        <v>1</v>
      </c>
      <c r="J78" s="50">
        <f t="shared" si="45"/>
        <v>1</v>
      </c>
      <c r="K78" s="50">
        <f t="shared" si="45"/>
        <v>1</v>
      </c>
      <c r="L78" s="50">
        <f t="shared" si="45"/>
        <v>0</v>
      </c>
      <c r="M78" s="50">
        <f t="shared" si="45"/>
        <v>0</v>
      </c>
      <c r="N78" s="49">
        <f t="shared" si="45"/>
        <v>0</v>
      </c>
      <c r="O78" s="49">
        <f t="shared" si="45"/>
        <v>0</v>
      </c>
      <c r="P78" s="49">
        <f t="shared" si="45"/>
        <v>0</v>
      </c>
      <c r="Q78" s="50">
        <f t="shared" si="45"/>
        <v>0</v>
      </c>
      <c r="R78" s="50">
        <f t="shared" si="45"/>
        <v>0</v>
      </c>
      <c r="S78" s="50">
        <f t="shared" si="45"/>
        <v>0</v>
      </c>
      <c r="T78" s="50">
        <f t="shared" si="45"/>
        <v>1</v>
      </c>
      <c r="U78" s="50">
        <f t="shared" si="45"/>
        <v>0</v>
      </c>
      <c r="V78" s="49">
        <f t="shared" si="45"/>
        <v>0</v>
      </c>
      <c r="W78" s="49">
        <f t="shared" si="45"/>
        <v>1</v>
      </c>
      <c r="X78" s="49">
        <f t="shared" si="45"/>
        <v>1</v>
      </c>
      <c r="Y78" s="49">
        <f t="shared" si="45"/>
        <v>0</v>
      </c>
      <c r="Z78" s="50">
        <f t="shared" si="45"/>
        <v>1</v>
      </c>
      <c r="AA78" s="50">
        <f t="shared" si="45"/>
        <v>1</v>
      </c>
      <c r="AB78" s="50">
        <f t="shared" si="45"/>
        <v>1</v>
      </c>
      <c r="AC78" s="50">
        <f t="shared" si="45"/>
        <v>0</v>
      </c>
      <c r="AD78" s="49">
        <f t="shared" si="45"/>
        <v>1</v>
      </c>
      <c r="AE78" s="49">
        <f t="shared" si="45"/>
        <v>0</v>
      </c>
      <c r="AF78" s="49">
        <f t="shared" si="45"/>
        <v>1</v>
      </c>
      <c r="AG78" s="49">
        <f t="shared" si="45"/>
        <v>1</v>
      </c>
      <c r="AH78" s="50">
        <f t="shared" si="45"/>
        <v>0</v>
      </c>
      <c r="AI78" s="50">
        <f t="shared" si="45"/>
        <v>0</v>
      </c>
      <c r="AJ78" s="50">
        <f t="shared" si="45"/>
        <v>0</v>
      </c>
      <c r="AK78" s="50">
        <f t="shared" si="45"/>
        <v>0</v>
      </c>
      <c r="AL78" s="49">
        <f t="shared" si="45"/>
        <v>0</v>
      </c>
      <c r="AM78" s="49">
        <f t="shared" si="45"/>
        <v>0</v>
      </c>
      <c r="AN78" s="49">
        <f t="shared" si="45"/>
        <v>0</v>
      </c>
      <c r="AO78" s="50">
        <f t="shared" si="45"/>
        <v>1</v>
      </c>
      <c r="AP78" s="50">
        <f t="shared" si="45"/>
        <v>1</v>
      </c>
      <c r="AQ78" s="50">
        <f t="shared" si="45"/>
        <v>0</v>
      </c>
      <c r="AR78" s="50">
        <f t="shared" si="45"/>
        <v>1</v>
      </c>
      <c r="AS78" s="50">
        <f t="shared" si="45"/>
        <v>0</v>
      </c>
      <c r="AT78" s="49">
        <f t="shared" si="45"/>
        <v>1</v>
      </c>
      <c r="AU78" s="49">
        <f t="shared" si="45"/>
        <v>0</v>
      </c>
      <c r="AV78" s="49">
        <f t="shared" si="45"/>
        <v>0</v>
      </c>
      <c r="AW78" s="173">
        <f t="shared" si="45"/>
        <v>1</v>
      </c>
      <c r="AX78" s="2"/>
      <c r="AY78" s="2"/>
      <c r="AZ78" s="2"/>
      <c r="BA78" s="12"/>
      <c r="BB78" s="12"/>
      <c r="BC78" s="12"/>
      <c r="BD78" s="12"/>
      <c r="BE78" s="12"/>
    </row>
    <row r="79" spans="1:65" ht="16.5" customHeight="1" thickBot="1">
      <c r="A79" s="441" t="s">
        <v>367</v>
      </c>
      <c r="B79" s="130" t="s">
        <v>16</v>
      </c>
      <c r="C79" s="51" t="str">
        <f>LEFT(VLOOKUP(G79,LookUp!$T$2:$U$17,2,FALSE),1)</f>
        <v>0</v>
      </c>
      <c r="D79" s="51" t="str">
        <f>MID(VLOOKUP(G79,LookUp!$T$2:$U$17,2,FALSE),2,1)</f>
        <v>0</v>
      </c>
      <c r="E79" s="51" t="str">
        <f>MID(VLOOKUP(G79,LookUp!$T$2:$U$17,2,FALSE),3,1)</f>
        <v>1</v>
      </c>
      <c r="F79" s="51" t="str">
        <f>RIGHT(VLOOKUP(G79,LookUp!$T$2:$U$17,2,FALSE),1)</f>
        <v>1</v>
      </c>
      <c r="G79" s="53">
        <f>VLOOKUP(CONCATENATE(B78,C78,D78,E78,F78,G78),LookUp!$W$2:$AE$65,2,FALSE)</f>
        <v>3</v>
      </c>
      <c r="H79" s="130" t="s">
        <v>17</v>
      </c>
      <c r="I79" s="51" t="str">
        <f>LEFT(VLOOKUP(M79,LookUp!$T$2:$U$17,2,FALSE),1)</f>
        <v>0</v>
      </c>
      <c r="J79" s="51" t="str">
        <f>MID(VLOOKUP(M79,LookUp!$T$2:$U$17,2,FALSE),2,1)</f>
        <v>1</v>
      </c>
      <c r="K79" s="51" t="str">
        <f>MID(VLOOKUP(M79,LookUp!$T$2:$U$17,2,FALSE),3,1)</f>
        <v>0</v>
      </c>
      <c r="L79" s="51" t="str">
        <f>RIGHT(VLOOKUP(M79,LookUp!$T$2:$U$17,2,FALSE),1)</f>
        <v>1</v>
      </c>
      <c r="M79" s="53">
        <f>VLOOKUP(CONCATENATE(H78,I78,J78,K78,L78,M78),LookUp!$W$2:$AE$65,3,FALSE)</f>
        <v>5</v>
      </c>
      <c r="N79" s="130" t="s">
        <v>18</v>
      </c>
      <c r="O79" s="51" t="str">
        <f>LEFT(VLOOKUP(S79,LookUp!$T$2:$U$17,2,FALSE),1)</f>
        <v>1</v>
      </c>
      <c r="P79" s="51" t="str">
        <f>MID(VLOOKUP(S79,LookUp!$T$2:$U$17,2,FALSE),2,1)</f>
        <v>0</v>
      </c>
      <c r="Q79" s="51" t="str">
        <f>MID(VLOOKUP(S79,LookUp!$T$2:$U$17,2,FALSE),3,1)</f>
        <v>1</v>
      </c>
      <c r="R79" s="51" t="str">
        <f>RIGHT(VLOOKUP(S79,LookUp!$T$2:$U$17,2,FALSE),1)</f>
        <v>0</v>
      </c>
      <c r="S79" s="53">
        <f>VLOOKUP(CONCATENATE(N78,O78,P78,Q78,R78,S78),LookUp!$W$2:$AE$65,4,FALSE)</f>
        <v>10</v>
      </c>
      <c r="T79" s="130" t="s">
        <v>19</v>
      </c>
      <c r="U79" s="51" t="str">
        <f>LEFT(VLOOKUP(Y79,LookUp!$T$2:$U$17,2,FALSE),1)</f>
        <v>0</v>
      </c>
      <c r="V79" s="51" t="str">
        <f>MID(VLOOKUP(Y79,LookUp!$T$2:$U$17,2,FALSE),2,1)</f>
        <v>0</v>
      </c>
      <c r="W79" s="51" t="str">
        <f>MID(VLOOKUP(Y79,LookUp!$T$2:$U$17,2,FALSE),3,1)</f>
        <v>0</v>
      </c>
      <c r="X79" s="51" t="str">
        <f>RIGHT(VLOOKUP(Y79,LookUp!$T$2:$U$17,2,FALSE),1)</f>
        <v>0</v>
      </c>
      <c r="Y79" s="53">
        <f>VLOOKUP(CONCATENATE(T78,U78,V78,W78,X78,Y78),LookUp!$W$2:$AE$65,5,FALSE)</f>
        <v>0</v>
      </c>
      <c r="Z79" s="130" t="s">
        <v>98</v>
      </c>
      <c r="AA79" s="51" t="str">
        <f>LEFT(VLOOKUP(AE79,LookUp!$T$2:$U$17,2,FALSE),1)</f>
        <v>0</v>
      </c>
      <c r="AB79" s="51" t="str">
        <f>MID(VLOOKUP(AE79,LookUp!$T$2:$U$17,2,FALSE),2,1)</f>
        <v>0</v>
      </c>
      <c r="AC79" s="51" t="str">
        <f>MID(VLOOKUP(AE79,LookUp!$T$2:$U$17,2,FALSE),3,1)</f>
        <v>1</v>
      </c>
      <c r="AD79" s="51" t="str">
        <f>RIGHT(VLOOKUP(AE79,LookUp!$T$2:$U$17,2,FALSE),1)</f>
        <v>1</v>
      </c>
      <c r="AE79" s="53">
        <f>VLOOKUP(CONCATENATE(Z78,AA78,AB78,AC78,AD78,AE78),LookUp!$W$2:$AE$65,6,FALSE)</f>
        <v>3</v>
      </c>
      <c r="AF79" s="130" t="s">
        <v>20</v>
      </c>
      <c r="AG79" s="51" t="str">
        <f>LEFT(VLOOKUP(AK79,LookUp!$T$2:$U$17,2,FALSE),1)</f>
        <v>0</v>
      </c>
      <c r="AH79" s="51" t="str">
        <f>MID(VLOOKUP(AK79,LookUp!$T$2:$U$17,2,FALSE),2,1)</f>
        <v>1</v>
      </c>
      <c r="AI79" s="51" t="str">
        <f>MID(VLOOKUP(AK79,LookUp!$T$2:$U$17,2,FALSE),3,1)</f>
        <v>1</v>
      </c>
      <c r="AJ79" s="51" t="str">
        <f>RIGHT(VLOOKUP(AK79,LookUp!$T$2:$U$17,2,FALSE),1)</f>
        <v>1</v>
      </c>
      <c r="AK79" s="53">
        <f>VLOOKUP(CONCATENATE(AF78,AG78,AH78,AI78,AJ78,AK78),LookUp!$W$2:$AE$65,7,FALSE)</f>
        <v>7</v>
      </c>
      <c r="AL79" s="130" t="s">
        <v>22</v>
      </c>
      <c r="AM79" s="51" t="str">
        <f>LEFT(VLOOKUP(AQ79,LookUp!$T$2:$U$17,2,FALSE),1)</f>
        <v>1</v>
      </c>
      <c r="AN79" s="51" t="str">
        <f>MID(VLOOKUP(AQ79,LookUp!$T$2:$U$17,2,FALSE),2,1)</f>
        <v>1</v>
      </c>
      <c r="AO79" s="51" t="str">
        <f>MID(VLOOKUP(AQ79,LookUp!$T$2:$U$17,2,FALSE),3,1)</f>
        <v>1</v>
      </c>
      <c r="AP79" s="51" t="str">
        <f>RIGHT(VLOOKUP(AQ79,LookUp!$T$2:$U$17,2,FALSE),1)</f>
        <v>0</v>
      </c>
      <c r="AQ79" s="53">
        <f>VLOOKUP(CONCATENATE(AL78,AM78,AN78,AO78,AP78,AQ78),LookUp!$W$2:$AE$65,8,FALSE)</f>
        <v>14</v>
      </c>
      <c r="AR79" s="130" t="s">
        <v>21</v>
      </c>
      <c r="AS79" s="51" t="str">
        <f>LEFT(VLOOKUP(AW79,LookUp!$T$2:$U$17,2,FALSE),1)</f>
        <v>0</v>
      </c>
      <c r="AT79" s="51" t="str">
        <f>MID(VLOOKUP(AW79,LookUp!$T$2:$U$17,2,FALSE),2,1)</f>
        <v>1</v>
      </c>
      <c r="AU79" s="51" t="str">
        <f>MID(VLOOKUP(AW79,LookUp!$T$2:$U$17,2,FALSE),3,1)</f>
        <v>0</v>
      </c>
      <c r="AV79" s="51" t="str">
        <f>RIGHT(VLOOKUP(AW79,LookUp!$T$2:$U$17,2,FALSE),1)</f>
        <v>0</v>
      </c>
      <c r="AW79" s="53">
        <f>VLOOKUP(CONCATENATE(AR78,AS78,AT78,AU78,AV78,AW78),LookUp!$W$2:$AE$65,9,FALSE)</f>
        <v>4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441"/>
      <c r="B80" s="64" t="str">
        <f>C79</f>
        <v>0</v>
      </c>
      <c r="C80" s="65" t="str">
        <f>D79</f>
        <v>0</v>
      </c>
      <c r="D80" s="65" t="str">
        <f>E79</f>
        <v>1</v>
      </c>
      <c r="E80" s="65" t="str">
        <f>F79</f>
        <v>1</v>
      </c>
      <c r="F80" s="66" t="str">
        <f>I79</f>
        <v>0</v>
      </c>
      <c r="G80" s="66" t="str">
        <f>J79</f>
        <v>1</v>
      </c>
      <c r="H80" s="66" t="str">
        <f>K79</f>
        <v>0</v>
      </c>
      <c r="I80" s="66" t="str">
        <f>L79</f>
        <v>1</v>
      </c>
      <c r="J80" s="65" t="str">
        <f>O79</f>
        <v>1</v>
      </c>
      <c r="K80" s="65" t="str">
        <f>P79</f>
        <v>0</v>
      </c>
      <c r="L80" s="65" t="str">
        <f>Q79</f>
        <v>1</v>
      </c>
      <c r="M80" s="65" t="str">
        <f>R79</f>
        <v>0</v>
      </c>
      <c r="N80" s="66" t="str">
        <f>U79</f>
        <v>0</v>
      </c>
      <c r="O80" s="66" t="str">
        <f>V79</f>
        <v>0</v>
      </c>
      <c r="P80" s="66" t="str">
        <f>W79</f>
        <v>0</v>
      </c>
      <c r="Q80" s="66" t="str">
        <f>X79</f>
        <v>0</v>
      </c>
      <c r="R80" s="65" t="str">
        <f>AA79</f>
        <v>0</v>
      </c>
      <c r="S80" s="65" t="str">
        <f>AB79</f>
        <v>0</v>
      </c>
      <c r="T80" s="65" t="str">
        <f>AC79</f>
        <v>1</v>
      </c>
      <c r="U80" s="65" t="str">
        <f>AD79</f>
        <v>1</v>
      </c>
      <c r="V80" s="66" t="str">
        <f>AG79</f>
        <v>0</v>
      </c>
      <c r="W80" s="66" t="str">
        <f>AH79</f>
        <v>1</v>
      </c>
      <c r="X80" s="66" t="str">
        <f>AI79</f>
        <v>1</v>
      </c>
      <c r="Y80" s="66" t="str">
        <f>AJ79</f>
        <v>1</v>
      </c>
      <c r="Z80" s="65" t="str">
        <f>AM79</f>
        <v>1</v>
      </c>
      <c r="AA80" s="65" t="str">
        <f>AN79</f>
        <v>1</v>
      </c>
      <c r="AB80" s="65" t="str">
        <f>AO79</f>
        <v>1</v>
      </c>
      <c r="AC80" s="65" t="str">
        <f>AP79</f>
        <v>0</v>
      </c>
      <c r="AD80" s="66" t="str">
        <f>AS79</f>
        <v>0</v>
      </c>
      <c r="AE80" s="66" t="str">
        <f>AT79</f>
        <v>1</v>
      </c>
      <c r="AF80" s="66" t="str">
        <f>AU79</f>
        <v>0</v>
      </c>
      <c r="AG80" s="67" t="str">
        <f>AV79</f>
        <v>0</v>
      </c>
      <c r="AH80" s="412" t="s">
        <v>578</v>
      </c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4"/>
      <c r="AX80" s="2"/>
      <c r="AY80" s="2"/>
      <c r="AZ80" s="2"/>
      <c r="BA80" s="2"/>
      <c r="BB80" s="2"/>
      <c r="BC80" s="2"/>
      <c r="BD80" s="2"/>
      <c r="BE80" s="2"/>
    </row>
    <row r="81" spans="1:65" ht="18.75" thickBot="1">
      <c r="A81" s="62" t="s">
        <v>368</v>
      </c>
      <c r="B81" s="68" t="str">
        <f>HLOOKUP(B$4,$B$1:$AG$80,80,FALSE)</f>
        <v>0</v>
      </c>
      <c r="C81" s="69" t="str">
        <f t="shared" ref="C81:AG81" si="46">HLOOKUP(C$4,$B$1:$AG$80,80,FALSE)</f>
        <v>0</v>
      </c>
      <c r="D81" s="69" t="str">
        <f t="shared" si="46"/>
        <v>1</v>
      </c>
      <c r="E81" s="69" t="str">
        <f t="shared" si="46"/>
        <v>0</v>
      </c>
      <c r="F81" s="70" t="str">
        <f t="shared" si="46"/>
        <v>0</v>
      </c>
      <c r="G81" s="70" t="str">
        <f t="shared" si="46"/>
        <v>0</v>
      </c>
      <c r="H81" s="70" t="str">
        <f t="shared" si="46"/>
        <v>0</v>
      </c>
      <c r="I81" s="70" t="str">
        <f t="shared" si="46"/>
        <v>0</v>
      </c>
      <c r="J81" s="69" t="str">
        <f t="shared" si="46"/>
        <v>0</v>
      </c>
      <c r="K81" s="69" t="str">
        <f t="shared" si="46"/>
        <v>0</v>
      </c>
      <c r="L81" s="69" t="str">
        <f t="shared" si="46"/>
        <v>1</v>
      </c>
      <c r="M81" s="69" t="str">
        <f t="shared" si="46"/>
        <v>1</v>
      </c>
      <c r="N81" s="70" t="str">
        <f t="shared" si="46"/>
        <v>0</v>
      </c>
      <c r="O81" s="70" t="str">
        <f t="shared" si="46"/>
        <v>0</v>
      </c>
      <c r="P81" s="70" t="str">
        <f t="shared" si="46"/>
        <v>0</v>
      </c>
      <c r="Q81" s="70" t="str">
        <f t="shared" si="46"/>
        <v>0</v>
      </c>
      <c r="R81" s="69" t="str">
        <f t="shared" si="46"/>
        <v>0</v>
      </c>
      <c r="S81" s="69" t="str">
        <f t="shared" si="46"/>
        <v>1</v>
      </c>
      <c r="T81" s="69" t="str">
        <f t="shared" si="46"/>
        <v>1</v>
      </c>
      <c r="U81" s="69" t="str">
        <f t="shared" si="46"/>
        <v>0</v>
      </c>
      <c r="V81" s="70" t="str">
        <f t="shared" si="46"/>
        <v>0</v>
      </c>
      <c r="W81" s="70" t="str">
        <f t="shared" si="46"/>
        <v>1</v>
      </c>
      <c r="X81" s="70" t="str">
        <f t="shared" si="46"/>
        <v>1</v>
      </c>
      <c r="Y81" s="70" t="str">
        <f t="shared" si="46"/>
        <v>1</v>
      </c>
      <c r="Z81" s="69" t="str">
        <f t="shared" si="46"/>
        <v>1</v>
      </c>
      <c r="AA81" s="69" t="str">
        <f t="shared" si="46"/>
        <v>0</v>
      </c>
      <c r="AB81" s="69" t="str">
        <f t="shared" si="46"/>
        <v>1</v>
      </c>
      <c r="AC81" s="69" t="str">
        <f t="shared" si="46"/>
        <v>1</v>
      </c>
      <c r="AD81" s="70" t="str">
        <f t="shared" si="46"/>
        <v>1</v>
      </c>
      <c r="AE81" s="70" t="str">
        <f t="shared" si="46"/>
        <v>1</v>
      </c>
      <c r="AF81" s="70" t="str">
        <f t="shared" si="46"/>
        <v>1</v>
      </c>
      <c r="AG81" s="71" t="str">
        <f t="shared" si="46"/>
        <v>1</v>
      </c>
      <c r="AH81" s="415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7"/>
      <c r="AX81" s="409" t="s">
        <v>626</v>
      </c>
      <c r="AY81" s="410"/>
      <c r="AZ81" s="410"/>
      <c r="BA81" s="410"/>
      <c r="BB81" s="410"/>
      <c r="BC81" s="410"/>
      <c r="BD81" s="410"/>
      <c r="BE81" s="410"/>
      <c r="BF81" s="410"/>
      <c r="BG81" s="410"/>
      <c r="BH81" s="410"/>
      <c r="BI81" s="410"/>
      <c r="BJ81" s="410"/>
      <c r="BK81" s="410"/>
      <c r="BL81" s="410"/>
      <c r="BM81" s="411"/>
    </row>
    <row r="82" spans="1:65" ht="18.75" thickBot="1">
      <c r="A82" s="62" t="s">
        <v>515</v>
      </c>
      <c r="B82" s="72">
        <f>IF(B81+B67=1,1,0)</f>
        <v>0</v>
      </c>
      <c r="C82" s="70">
        <f t="shared" ref="C82:AG82" si="47">IF(C81+C67=1,1,0)</f>
        <v>1</v>
      </c>
      <c r="D82" s="70">
        <f t="shared" si="47"/>
        <v>0</v>
      </c>
      <c r="E82" s="70">
        <f t="shared" si="47"/>
        <v>1</v>
      </c>
      <c r="F82" s="69">
        <f t="shared" si="47"/>
        <v>0</v>
      </c>
      <c r="G82" s="69">
        <f t="shared" si="47"/>
        <v>1</v>
      </c>
      <c r="H82" s="69">
        <f t="shared" si="47"/>
        <v>0</v>
      </c>
      <c r="I82" s="69">
        <f t="shared" si="47"/>
        <v>0</v>
      </c>
      <c r="J82" s="70">
        <f t="shared" si="47"/>
        <v>1</v>
      </c>
      <c r="K82" s="70">
        <f t="shared" si="47"/>
        <v>1</v>
      </c>
      <c r="L82" s="70">
        <f t="shared" si="47"/>
        <v>0</v>
      </c>
      <c r="M82" s="70">
        <f t="shared" si="47"/>
        <v>1</v>
      </c>
      <c r="N82" s="69">
        <f t="shared" si="47"/>
        <v>0</v>
      </c>
      <c r="O82" s="69">
        <f t="shared" si="47"/>
        <v>0</v>
      </c>
      <c r="P82" s="69">
        <f t="shared" si="47"/>
        <v>0</v>
      </c>
      <c r="Q82" s="69">
        <f t="shared" si="47"/>
        <v>0</v>
      </c>
      <c r="R82" s="70">
        <f t="shared" si="47"/>
        <v>0</v>
      </c>
      <c r="S82" s="70">
        <f t="shared" si="47"/>
        <v>1</v>
      </c>
      <c r="T82" s="70">
        <f t="shared" si="47"/>
        <v>1</v>
      </c>
      <c r="U82" s="70">
        <f t="shared" si="47"/>
        <v>1</v>
      </c>
      <c r="V82" s="69">
        <f t="shared" si="47"/>
        <v>1</v>
      </c>
      <c r="W82" s="69">
        <f t="shared" si="47"/>
        <v>1</v>
      </c>
      <c r="X82" s="69">
        <f t="shared" si="47"/>
        <v>0</v>
      </c>
      <c r="Y82" s="69">
        <f t="shared" si="47"/>
        <v>1</v>
      </c>
      <c r="Z82" s="70">
        <f t="shared" si="47"/>
        <v>1</v>
      </c>
      <c r="AA82" s="70">
        <f t="shared" si="47"/>
        <v>0</v>
      </c>
      <c r="AB82" s="70">
        <f t="shared" si="47"/>
        <v>1</v>
      </c>
      <c r="AC82" s="70">
        <f t="shared" si="47"/>
        <v>1</v>
      </c>
      <c r="AD82" s="69">
        <f t="shared" si="47"/>
        <v>0</v>
      </c>
      <c r="AE82" s="69">
        <f t="shared" si="47"/>
        <v>1</v>
      </c>
      <c r="AF82" s="69">
        <f t="shared" si="47"/>
        <v>1</v>
      </c>
      <c r="AG82" s="73">
        <f t="shared" si="47"/>
        <v>0</v>
      </c>
      <c r="AH82" s="415"/>
      <c r="AI82" s="416"/>
      <c r="AJ82" s="416"/>
      <c r="AK82" s="416"/>
      <c r="AL82" s="416"/>
      <c r="AM82" s="416"/>
      <c r="AN82" s="416"/>
      <c r="AO82" s="416"/>
      <c r="AP82" s="416"/>
      <c r="AQ82" s="416"/>
      <c r="AR82" s="416"/>
      <c r="AS82" s="416"/>
      <c r="AT82" s="416"/>
      <c r="AU82" s="416"/>
      <c r="AV82" s="416"/>
      <c r="AW82" s="417"/>
      <c r="AX82" s="247">
        <f>VLOOKUP(CONCATENATE(B82,C82,D82,E82),LookUp!$AG$2:$AH$17,2,FALSE)</f>
        <v>5</v>
      </c>
      <c r="AY82" s="248">
        <f>VLOOKUP(CONCATENATE(F82,G82,H82,I82),LookUp!$AG$2:$AH$17,2,FALSE)</f>
        <v>4</v>
      </c>
      <c r="AZ82" s="248" t="str">
        <f>VLOOKUP(CONCATENATE(J82,K82,L82,M82),LookUp!$AG$2:$AH$17,2,FALSE)</f>
        <v>D</v>
      </c>
      <c r="BA82" s="248">
        <f>VLOOKUP(CONCATENATE(N82,O82,P82,Q82),LookUp!$AG$2:$AH$17,2,FALSE)</f>
        <v>0</v>
      </c>
      <c r="BB82" s="248">
        <f>VLOOKUP(CONCATENATE(R82,S82,T82,U82),LookUp!$AG$2:$AH$17,2,FALSE)</f>
        <v>7</v>
      </c>
      <c r="BC82" s="248" t="str">
        <f>VLOOKUP(CONCATENATE(V82,W82,X82,Y82),LookUp!$AG$2:$AH$17,2,FALSE)</f>
        <v>D</v>
      </c>
      <c r="BD82" s="248" t="str">
        <f>VLOOKUP(CONCATENATE(Z82,AA82,AB82,AC82),LookUp!$AG$2:$AH$17,2,FALSE)</f>
        <v>B</v>
      </c>
      <c r="BE82" s="248">
        <f>VLOOKUP(CONCATENATE(AD82,AE82,AF82,AG82),LookUp!$AG$2:$AH$17,2,FALSE)</f>
        <v>6</v>
      </c>
      <c r="BF82" s="248" t="str">
        <f>VLOOKUP(CONCATENATE(B75,C75,D75,E75),LookUp!$AG$2:$AH$17,2,FALSE)</f>
        <v>F</v>
      </c>
      <c r="BG82" s="248">
        <f>VLOOKUP(CONCATENATE(F75,G75,H75,I75),LookUp!$AG$2:$AH$17,2,FALSE)</f>
        <v>6</v>
      </c>
      <c r="BH82" s="248">
        <f>VLOOKUP(CONCATENATE(J75,K75,L75,M75),LookUp!$AG$2:$AH$17,2,FALSE)</f>
        <v>7</v>
      </c>
      <c r="BI82" s="248">
        <f>VLOOKUP(CONCATENATE(N75,O75,P75,Q75),LookUp!$AG$2:$AH$17,2,FALSE)</f>
        <v>7</v>
      </c>
      <c r="BJ82" s="248" t="str">
        <f>VLOOKUP(CONCATENATE(R75,S75,T75,U75),LookUp!$AG$2:$AH$17,2,FALSE)</f>
        <v>D</v>
      </c>
      <c r="BK82" s="248">
        <f>VLOOKUP(CONCATENATE(V75,W75,X75,Y75),LookUp!$AG$2:$AH$17,2,FALSE)</f>
        <v>8</v>
      </c>
      <c r="BL82" s="248">
        <f>VLOOKUP(CONCATENATE(Z75,AA75,AB75,AC75),LookUp!$AG$2:$AH$17,2,FALSE)</f>
        <v>0</v>
      </c>
      <c r="BM82" s="249">
        <f>VLOOKUP(CONCATENATE(AD75,AE75,AF75,AG75),LookUp!$AG$2:$AH$17,2,FALSE)</f>
        <v>7</v>
      </c>
    </row>
    <row r="83" spans="1:65" ht="18.75" thickBot="1">
      <c r="A83" s="63" t="s">
        <v>527</v>
      </c>
      <c r="B83" s="172">
        <f>B82</f>
        <v>0</v>
      </c>
      <c r="C83" s="171">
        <f t="shared" ref="C83:AG83" si="48">C82</f>
        <v>1</v>
      </c>
      <c r="D83" s="171">
        <f t="shared" si="48"/>
        <v>0</v>
      </c>
      <c r="E83" s="171">
        <f t="shared" si="48"/>
        <v>1</v>
      </c>
      <c r="F83" s="170">
        <f t="shared" si="48"/>
        <v>0</v>
      </c>
      <c r="G83" s="170">
        <f t="shared" si="48"/>
        <v>1</v>
      </c>
      <c r="H83" s="170">
        <f t="shared" si="48"/>
        <v>0</v>
      </c>
      <c r="I83" s="170">
        <f t="shared" si="48"/>
        <v>0</v>
      </c>
      <c r="J83" s="171">
        <f t="shared" si="48"/>
        <v>1</v>
      </c>
      <c r="K83" s="171">
        <f t="shared" si="48"/>
        <v>1</v>
      </c>
      <c r="L83" s="171">
        <f t="shared" si="48"/>
        <v>0</v>
      </c>
      <c r="M83" s="171">
        <f t="shared" si="48"/>
        <v>1</v>
      </c>
      <c r="N83" s="170">
        <f t="shared" si="48"/>
        <v>0</v>
      </c>
      <c r="O83" s="170">
        <f t="shared" si="48"/>
        <v>0</v>
      </c>
      <c r="P83" s="170">
        <f t="shared" si="48"/>
        <v>0</v>
      </c>
      <c r="Q83" s="170">
        <f t="shared" si="48"/>
        <v>0</v>
      </c>
      <c r="R83" s="171">
        <f t="shared" si="48"/>
        <v>0</v>
      </c>
      <c r="S83" s="171">
        <f t="shared" si="48"/>
        <v>1</v>
      </c>
      <c r="T83" s="171">
        <f t="shared" si="48"/>
        <v>1</v>
      </c>
      <c r="U83" s="171">
        <f t="shared" si="48"/>
        <v>1</v>
      </c>
      <c r="V83" s="170">
        <f t="shared" si="48"/>
        <v>1</v>
      </c>
      <c r="W83" s="170">
        <f t="shared" si="48"/>
        <v>1</v>
      </c>
      <c r="X83" s="170">
        <f t="shared" si="48"/>
        <v>0</v>
      </c>
      <c r="Y83" s="170">
        <f t="shared" si="48"/>
        <v>1</v>
      </c>
      <c r="Z83" s="171">
        <f t="shared" si="48"/>
        <v>1</v>
      </c>
      <c r="AA83" s="171">
        <f t="shared" si="48"/>
        <v>0</v>
      </c>
      <c r="AB83" s="171">
        <f t="shared" si="48"/>
        <v>1</v>
      </c>
      <c r="AC83" s="171">
        <f t="shared" si="48"/>
        <v>1</v>
      </c>
      <c r="AD83" s="170">
        <f t="shared" si="48"/>
        <v>0</v>
      </c>
      <c r="AE83" s="170">
        <f t="shared" si="48"/>
        <v>1</v>
      </c>
      <c r="AF83" s="170">
        <f t="shared" si="48"/>
        <v>1</v>
      </c>
      <c r="AG83" s="136">
        <f t="shared" si="48"/>
        <v>0</v>
      </c>
      <c r="AH83" s="418"/>
      <c r="AI83" s="419"/>
      <c r="AJ83" s="419"/>
      <c r="AK83" s="419"/>
      <c r="AL83" s="419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2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418</v>
      </c>
      <c r="B84" s="64">
        <f>HLOOKUP(B$3,$B$1:$AW$82,82,FALSE)</f>
        <v>0</v>
      </c>
      <c r="C84" s="65">
        <f t="shared" ref="C84:AW84" si="49">HLOOKUP(C$3,$B$1:$AW$82,82,FALSE)</f>
        <v>0</v>
      </c>
      <c r="D84" s="65">
        <f t="shared" si="49"/>
        <v>1</v>
      </c>
      <c r="E84" s="65">
        <f t="shared" si="49"/>
        <v>0</v>
      </c>
      <c r="F84" s="66">
        <f t="shared" si="49"/>
        <v>1</v>
      </c>
      <c r="G84" s="66">
        <f t="shared" si="49"/>
        <v>0</v>
      </c>
      <c r="H84" s="66">
        <f t="shared" si="49"/>
        <v>1</v>
      </c>
      <c r="I84" s="66">
        <f t="shared" si="49"/>
        <v>0</v>
      </c>
      <c r="J84" s="65">
        <f t="shared" si="49"/>
        <v>1</v>
      </c>
      <c r="K84" s="65">
        <f t="shared" si="49"/>
        <v>0</v>
      </c>
      <c r="L84" s="65">
        <f t="shared" si="49"/>
        <v>0</v>
      </c>
      <c r="M84" s="65">
        <f t="shared" si="49"/>
        <v>1</v>
      </c>
      <c r="N84" s="66">
        <f t="shared" si="49"/>
        <v>0</v>
      </c>
      <c r="O84" s="66">
        <f t="shared" si="49"/>
        <v>1</v>
      </c>
      <c r="P84" s="66">
        <f t="shared" si="49"/>
        <v>1</v>
      </c>
      <c r="Q84" s="65">
        <f t="shared" si="49"/>
        <v>0</v>
      </c>
      <c r="R84" s="65">
        <f t="shared" si="49"/>
        <v>1</v>
      </c>
      <c r="S84" s="65">
        <f t="shared" si="49"/>
        <v>0</v>
      </c>
      <c r="T84" s="65">
        <f t="shared" si="49"/>
        <v>1</v>
      </c>
      <c r="U84" s="65">
        <f t="shared" si="49"/>
        <v>0</v>
      </c>
      <c r="V84" s="66">
        <f t="shared" si="49"/>
        <v>0</v>
      </c>
      <c r="W84" s="66">
        <f t="shared" si="49"/>
        <v>0</v>
      </c>
      <c r="X84" s="66">
        <f t="shared" si="49"/>
        <v>0</v>
      </c>
      <c r="Y84" s="66">
        <f t="shared" si="49"/>
        <v>0</v>
      </c>
      <c r="Z84" s="65">
        <f t="shared" si="49"/>
        <v>0</v>
      </c>
      <c r="AA84" s="65">
        <f t="shared" si="49"/>
        <v>0</v>
      </c>
      <c r="AB84" s="65">
        <f t="shared" si="49"/>
        <v>1</v>
      </c>
      <c r="AC84" s="65">
        <f t="shared" si="49"/>
        <v>1</v>
      </c>
      <c r="AD84" s="66">
        <f t="shared" si="49"/>
        <v>1</v>
      </c>
      <c r="AE84" s="66">
        <f t="shared" si="49"/>
        <v>1</v>
      </c>
      <c r="AF84" s="66">
        <f t="shared" si="49"/>
        <v>1</v>
      </c>
      <c r="AG84" s="66">
        <f t="shared" si="49"/>
        <v>1</v>
      </c>
      <c r="AH84" s="65">
        <f t="shared" si="49"/>
        <v>1</v>
      </c>
      <c r="AI84" s="65">
        <f t="shared" si="49"/>
        <v>0</v>
      </c>
      <c r="AJ84" s="65">
        <f t="shared" si="49"/>
        <v>1</v>
      </c>
      <c r="AK84" s="65">
        <f t="shared" si="49"/>
        <v>1</v>
      </c>
      <c r="AL84" s="66">
        <f t="shared" si="49"/>
        <v>1</v>
      </c>
      <c r="AM84" s="66">
        <f t="shared" si="49"/>
        <v>1</v>
      </c>
      <c r="AN84" s="66">
        <f t="shared" si="49"/>
        <v>0</v>
      </c>
      <c r="AO84" s="65">
        <f t="shared" si="49"/>
        <v>1</v>
      </c>
      <c r="AP84" s="65">
        <f t="shared" si="49"/>
        <v>1</v>
      </c>
      <c r="AQ84" s="65">
        <f t="shared" si="49"/>
        <v>0</v>
      </c>
      <c r="AR84" s="65">
        <f t="shared" si="49"/>
        <v>1</v>
      </c>
      <c r="AS84" s="65">
        <f t="shared" si="49"/>
        <v>0</v>
      </c>
      <c r="AT84" s="66">
        <f t="shared" si="49"/>
        <v>1</v>
      </c>
      <c r="AU84" s="66">
        <f t="shared" si="49"/>
        <v>1</v>
      </c>
      <c r="AV84" s="66">
        <f t="shared" si="49"/>
        <v>0</v>
      </c>
      <c r="AW84" s="67">
        <f t="shared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469</v>
      </c>
      <c r="B85" s="68" t="str">
        <f>'Key2'!B81</f>
        <v>1</v>
      </c>
      <c r="C85" s="69" t="str">
        <f>'Key2'!C81</f>
        <v>0</v>
      </c>
      <c r="D85" s="69" t="str">
        <f>'Key2'!D81</f>
        <v>0</v>
      </c>
      <c r="E85" s="69" t="str">
        <f>'Key2'!E81</f>
        <v>0</v>
      </c>
      <c r="F85" s="70" t="str">
        <f>'Key2'!F81</f>
        <v>1</v>
      </c>
      <c r="G85" s="70" t="str">
        <f>'Key2'!G81</f>
        <v>1</v>
      </c>
      <c r="H85" s="70" t="str">
        <f>'Key2'!H81</f>
        <v>1</v>
      </c>
      <c r="I85" s="70" t="str">
        <f>'Key2'!I81</f>
        <v>1</v>
      </c>
      <c r="J85" s="69" t="str">
        <f>'Key2'!J81</f>
        <v>0</v>
      </c>
      <c r="K85" s="69" t="str">
        <f>'Key2'!K81</f>
        <v>1</v>
      </c>
      <c r="L85" s="69" t="str">
        <f>'Key2'!L81</f>
        <v>0</v>
      </c>
      <c r="M85" s="70" t="str">
        <f>'Key2'!M81</f>
        <v>0</v>
      </c>
      <c r="N85" s="70" t="str">
        <f>'Key2'!N81</f>
        <v>0</v>
      </c>
      <c r="O85" s="70" t="str">
        <f>'Key2'!O81</f>
        <v>0</v>
      </c>
      <c r="P85" s="70" t="str">
        <f>'Key2'!P81</f>
        <v>0</v>
      </c>
      <c r="Q85" s="70" t="str">
        <f>'Key2'!Q81</f>
        <v>1</v>
      </c>
      <c r="R85" s="69" t="str">
        <f>'Key2'!R81</f>
        <v>0</v>
      </c>
      <c r="S85" s="69" t="str">
        <f>'Key2'!S81</f>
        <v>0</v>
      </c>
      <c r="T85" s="69" t="str">
        <f>'Key2'!T81</f>
        <v>0</v>
      </c>
      <c r="U85" s="69" t="str">
        <f>'Key2'!U81</f>
        <v>1</v>
      </c>
      <c r="V85" s="70" t="str">
        <f>'Key2'!V81</f>
        <v>0</v>
      </c>
      <c r="W85" s="70" t="str">
        <f>'Key2'!W81</f>
        <v>0</v>
      </c>
      <c r="X85" s="70" t="str">
        <f>'Key2'!X81</f>
        <v>1</v>
      </c>
      <c r="Y85" s="70" t="str">
        <f>'Key2'!Y81</f>
        <v>1</v>
      </c>
      <c r="Z85" s="69" t="str">
        <f>'Key2'!Z81</f>
        <v>0</v>
      </c>
      <c r="AA85" s="69" t="str">
        <f>'Key2'!AA81</f>
        <v>0</v>
      </c>
      <c r="AB85" s="69" t="str">
        <f>'Key2'!AB81</f>
        <v>1</v>
      </c>
      <c r="AC85" s="69" t="str">
        <f>'Key2'!AC81</f>
        <v>1</v>
      </c>
      <c r="AD85" s="70" t="str">
        <f>'Key2'!AD81</f>
        <v>0</v>
      </c>
      <c r="AE85" s="70" t="str">
        <f>'Key2'!AE81</f>
        <v>0</v>
      </c>
      <c r="AF85" s="70" t="str">
        <f>'Key2'!AF81</f>
        <v>1</v>
      </c>
      <c r="AG85" s="70" t="str">
        <f>'Key2'!AG81</f>
        <v>1</v>
      </c>
      <c r="AH85" s="69" t="str">
        <f>'Key2'!AH81</f>
        <v>0</v>
      </c>
      <c r="AI85" s="69" t="str">
        <f>'Key2'!AI81</f>
        <v>0</v>
      </c>
      <c r="AJ85" s="69" t="str">
        <f>'Key2'!AJ81</f>
        <v>0</v>
      </c>
      <c r="AK85" s="70" t="str">
        <f>'Key2'!AK81</f>
        <v>1</v>
      </c>
      <c r="AL85" s="70" t="str">
        <f>'Key2'!AL81</f>
        <v>0</v>
      </c>
      <c r="AM85" s="70" t="str">
        <f>'Key2'!AM81</f>
        <v>0</v>
      </c>
      <c r="AN85" s="70" t="str">
        <f>'Key2'!AN81</f>
        <v>0</v>
      </c>
      <c r="AO85" s="70" t="str">
        <f>'Key2'!AO81</f>
        <v>1</v>
      </c>
      <c r="AP85" s="69" t="str">
        <f>'Key2'!AP81</f>
        <v>0</v>
      </c>
      <c r="AQ85" s="69" t="str">
        <f>'Key2'!AQ81</f>
        <v>0</v>
      </c>
      <c r="AR85" s="69" t="str">
        <f>'Key2'!AR81</f>
        <v>0</v>
      </c>
      <c r="AS85" s="69" t="str">
        <f>'Key2'!AS81</f>
        <v>0</v>
      </c>
      <c r="AT85" s="70" t="str">
        <f>'Key2'!AT81</f>
        <v>0</v>
      </c>
      <c r="AU85" s="70" t="str">
        <f>'Key2'!AU81</f>
        <v>1</v>
      </c>
      <c r="AV85" s="70" t="str">
        <f>'Key2'!AV81</f>
        <v>1</v>
      </c>
      <c r="AW85" s="71" t="str">
        <f>'Key2'!AW81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502</v>
      </c>
      <c r="B86" s="137">
        <f>IF(B84+B85=1,1,0)</f>
        <v>1</v>
      </c>
      <c r="C86" s="50">
        <f t="shared" ref="C86:AW86" si="50">IF(C84+C85=1,1,0)</f>
        <v>0</v>
      </c>
      <c r="D86" s="50">
        <f t="shared" si="50"/>
        <v>1</v>
      </c>
      <c r="E86" s="50">
        <f t="shared" si="50"/>
        <v>0</v>
      </c>
      <c r="F86" s="49">
        <f t="shared" si="50"/>
        <v>0</v>
      </c>
      <c r="G86" s="49">
        <f t="shared" si="50"/>
        <v>1</v>
      </c>
      <c r="H86" s="49">
        <f t="shared" si="50"/>
        <v>0</v>
      </c>
      <c r="I86" s="49">
        <f t="shared" si="50"/>
        <v>1</v>
      </c>
      <c r="J86" s="50">
        <f t="shared" si="50"/>
        <v>1</v>
      </c>
      <c r="K86" s="50">
        <f t="shared" si="50"/>
        <v>1</v>
      </c>
      <c r="L86" s="50">
        <f t="shared" si="50"/>
        <v>0</v>
      </c>
      <c r="M86" s="50">
        <f t="shared" si="50"/>
        <v>1</v>
      </c>
      <c r="N86" s="49">
        <f t="shared" si="50"/>
        <v>0</v>
      </c>
      <c r="O86" s="49">
        <f t="shared" si="50"/>
        <v>1</v>
      </c>
      <c r="P86" s="49">
        <f t="shared" si="50"/>
        <v>1</v>
      </c>
      <c r="Q86" s="50">
        <f t="shared" si="50"/>
        <v>1</v>
      </c>
      <c r="R86" s="50">
        <f t="shared" si="50"/>
        <v>1</v>
      </c>
      <c r="S86" s="50">
        <f t="shared" si="50"/>
        <v>0</v>
      </c>
      <c r="T86" s="50">
        <f t="shared" si="50"/>
        <v>1</v>
      </c>
      <c r="U86" s="50">
        <f t="shared" si="50"/>
        <v>1</v>
      </c>
      <c r="V86" s="49">
        <f t="shared" si="50"/>
        <v>0</v>
      </c>
      <c r="W86" s="49">
        <f t="shared" si="50"/>
        <v>0</v>
      </c>
      <c r="X86" s="49">
        <f t="shared" si="50"/>
        <v>1</v>
      </c>
      <c r="Y86" s="49">
        <f t="shared" si="50"/>
        <v>1</v>
      </c>
      <c r="Z86" s="50">
        <f t="shared" si="50"/>
        <v>0</v>
      </c>
      <c r="AA86" s="50">
        <f t="shared" si="50"/>
        <v>0</v>
      </c>
      <c r="AB86" s="50">
        <f t="shared" si="50"/>
        <v>0</v>
      </c>
      <c r="AC86" s="50">
        <f t="shared" si="50"/>
        <v>0</v>
      </c>
      <c r="AD86" s="49">
        <f t="shared" si="50"/>
        <v>1</v>
      </c>
      <c r="AE86" s="49">
        <f t="shared" si="50"/>
        <v>1</v>
      </c>
      <c r="AF86" s="49">
        <f t="shared" si="50"/>
        <v>0</v>
      </c>
      <c r="AG86" s="49">
        <f t="shared" si="50"/>
        <v>0</v>
      </c>
      <c r="AH86" s="50">
        <f t="shared" si="50"/>
        <v>1</v>
      </c>
      <c r="AI86" s="50">
        <f t="shared" si="50"/>
        <v>0</v>
      </c>
      <c r="AJ86" s="50">
        <f t="shared" si="50"/>
        <v>1</v>
      </c>
      <c r="AK86" s="50">
        <f t="shared" si="50"/>
        <v>0</v>
      </c>
      <c r="AL86" s="49">
        <f t="shared" si="50"/>
        <v>1</v>
      </c>
      <c r="AM86" s="49">
        <f t="shared" si="50"/>
        <v>1</v>
      </c>
      <c r="AN86" s="49">
        <f t="shared" si="50"/>
        <v>0</v>
      </c>
      <c r="AO86" s="50">
        <f t="shared" si="50"/>
        <v>0</v>
      </c>
      <c r="AP86" s="50">
        <f t="shared" si="50"/>
        <v>1</v>
      </c>
      <c r="AQ86" s="50">
        <f t="shared" si="50"/>
        <v>0</v>
      </c>
      <c r="AR86" s="50">
        <f t="shared" si="50"/>
        <v>1</v>
      </c>
      <c r="AS86" s="50">
        <f t="shared" si="50"/>
        <v>0</v>
      </c>
      <c r="AT86" s="49">
        <f t="shared" si="50"/>
        <v>1</v>
      </c>
      <c r="AU86" s="49">
        <f t="shared" si="50"/>
        <v>0</v>
      </c>
      <c r="AV86" s="49">
        <f t="shared" si="50"/>
        <v>1</v>
      </c>
      <c r="AW86" s="173">
        <f t="shared" si="50"/>
        <v>0</v>
      </c>
      <c r="AX86" s="2"/>
      <c r="AY86" s="2"/>
      <c r="AZ86" s="2"/>
      <c r="BA86" s="12"/>
      <c r="BB86" s="12"/>
      <c r="BC86" s="12"/>
      <c r="BD86" s="12"/>
      <c r="BE86" s="12"/>
    </row>
    <row r="87" spans="1:65" ht="16.5" customHeight="1" thickBot="1">
      <c r="A87" s="430" t="s">
        <v>485</v>
      </c>
      <c r="B87" s="130" t="s">
        <v>16</v>
      </c>
      <c r="C87" s="51" t="str">
        <f>LEFT(VLOOKUP(G87,LookUp!$T$2:$U$17,2,FALSE),1)</f>
        <v>0</v>
      </c>
      <c r="D87" s="51" t="str">
        <f>MID(VLOOKUP(G87,LookUp!$T$2:$U$17,2,FALSE),2,1)</f>
        <v>1</v>
      </c>
      <c r="E87" s="51" t="str">
        <f>MID(VLOOKUP(G87,LookUp!$T$2:$U$17,2,FALSE),3,1)</f>
        <v>0</v>
      </c>
      <c r="F87" s="51" t="str">
        <f>RIGHT(VLOOKUP(G87,LookUp!$T$2:$U$17,2,FALSE),1)</f>
        <v>0</v>
      </c>
      <c r="G87" s="53">
        <f>VLOOKUP(CONCATENATE(B86,C86,D86,E86,F86,G86),LookUp!$W$2:$AE$65,2,FALSE)</f>
        <v>4</v>
      </c>
      <c r="H87" s="130" t="s">
        <v>17</v>
      </c>
      <c r="I87" s="51" t="str">
        <f>LEFT(VLOOKUP(M87,LookUp!$T$2:$U$17,2,FALSE),1)</f>
        <v>1</v>
      </c>
      <c r="J87" s="51" t="str">
        <f>MID(VLOOKUP(M87,LookUp!$T$2:$U$17,2,FALSE),2,1)</f>
        <v>0</v>
      </c>
      <c r="K87" s="51" t="str">
        <f>MID(VLOOKUP(M87,LookUp!$T$2:$U$17,2,FALSE),3,1)</f>
        <v>1</v>
      </c>
      <c r="L87" s="51" t="str">
        <f>RIGHT(VLOOKUP(M87,LookUp!$T$2:$U$17,2,FALSE),1)</f>
        <v>1</v>
      </c>
      <c r="M87" s="53">
        <f>VLOOKUP(CONCATENATE(H86,I86,J86,K86,L86,M86),LookUp!$W$2:$AE$65,3,FALSE)</f>
        <v>11</v>
      </c>
      <c r="N87" s="130" t="s">
        <v>18</v>
      </c>
      <c r="O87" s="51" t="str">
        <f>LEFT(VLOOKUP(S87,LookUp!$T$2:$U$17,2,FALSE),1)</f>
        <v>1</v>
      </c>
      <c r="P87" s="51" t="str">
        <f>MID(VLOOKUP(S87,LookUp!$T$2:$U$17,2,FALSE),2,1)</f>
        <v>0</v>
      </c>
      <c r="Q87" s="51" t="str">
        <f>MID(VLOOKUP(S87,LookUp!$T$2:$U$17,2,FALSE),3,1)</f>
        <v>0</v>
      </c>
      <c r="R87" s="51" t="str">
        <f>RIGHT(VLOOKUP(S87,LookUp!$T$2:$U$17,2,FALSE),1)</f>
        <v>0</v>
      </c>
      <c r="S87" s="53">
        <f>VLOOKUP(CONCATENATE(N86,O86,P86,Q86,R86,S86),LookUp!$W$2:$AE$65,4,FALSE)</f>
        <v>8</v>
      </c>
      <c r="T87" s="130" t="s">
        <v>19</v>
      </c>
      <c r="U87" s="51" t="str">
        <f>LEFT(VLOOKUP(Y87,LookUp!$T$2:$U$17,2,FALSE),1)</f>
        <v>0</v>
      </c>
      <c r="V87" s="51" t="str">
        <f>MID(VLOOKUP(Y87,LookUp!$T$2:$U$17,2,FALSE),2,1)</f>
        <v>1</v>
      </c>
      <c r="W87" s="51" t="str">
        <f>MID(VLOOKUP(Y87,LookUp!$T$2:$U$17,2,FALSE),3,1)</f>
        <v>0</v>
      </c>
      <c r="X87" s="51" t="str">
        <f>RIGHT(VLOOKUP(Y87,LookUp!$T$2:$U$17,2,FALSE),1)</f>
        <v>0</v>
      </c>
      <c r="Y87" s="53">
        <f>VLOOKUP(CONCATENATE(T86,U86,V86,W86,X86,Y86),LookUp!$W$2:$AE$65,5,FALSE)</f>
        <v>4</v>
      </c>
      <c r="Z87" s="130" t="s">
        <v>98</v>
      </c>
      <c r="AA87" s="51" t="str">
        <f>LEFT(VLOOKUP(AE87,LookUp!$T$2:$U$17,2,FALSE),1)</f>
        <v>1</v>
      </c>
      <c r="AB87" s="51" t="str">
        <f>MID(VLOOKUP(AE87,LookUp!$T$2:$U$17,2,FALSE),2,1)</f>
        <v>0</v>
      </c>
      <c r="AC87" s="51" t="str">
        <f>MID(VLOOKUP(AE87,LookUp!$T$2:$U$17,2,FALSE),3,1)</f>
        <v>1</v>
      </c>
      <c r="AD87" s="51" t="str">
        <f>RIGHT(VLOOKUP(AE87,LookUp!$T$2:$U$17,2,FALSE),1)</f>
        <v>1</v>
      </c>
      <c r="AE87" s="53">
        <f>VLOOKUP(CONCATENATE(Z86,AA86,AB86,AC86,AD86,AE86),LookUp!$W$2:$AE$65,6,FALSE)</f>
        <v>11</v>
      </c>
      <c r="AF87" s="130" t="s">
        <v>20</v>
      </c>
      <c r="AG87" s="51" t="str">
        <f>LEFT(VLOOKUP(AK87,LookUp!$T$2:$U$17,2,FALSE),1)</f>
        <v>0</v>
      </c>
      <c r="AH87" s="131" t="str">
        <f>MID(VLOOKUP(AK87,LookUp!$T$2:$U$17,2,FALSE),2,1)</f>
        <v>0</v>
      </c>
      <c r="AI87" s="131" t="str">
        <f>MID(VLOOKUP(AK87,LookUp!$T$2:$U$17,2,FALSE),3,1)</f>
        <v>1</v>
      </c>
      <c r="AJ87" s="131" t="str">
        <f>RIGHT(VLOOKUP(AK87,LookUp!$T$2:$U$17,2,FALSE),1)</f>
        <v>0</v>
      </c>
      <c r="AK87" s="132">
        <f>VLOOKUP(CONCATENATE(AF86,AG86,AH86,AI86,AJ86,AK86),LookUp!$W$2:$AE$65,7,FALSE)</f>
        <v>2</v>
      </c>
      <c r="AL87" s="130" t="s">
        <v>22</v>
      </c>
      <c r="AM87" s="131" t="str">
        <f>LEFT(VLOOKUP(AQ87,LookUp!$T$2:$U$17,2,FALSE),1)</f>
        <v>1</v>
      </c>
      <c r="AN87" s="131" t="str">
        <f>MID(VLOOKUP(AQ87,LookUp!$T$2:$U$17,2,FALSE),2,1)</f>
        <v>1</v>
      </c>
      <c r="AO87" s="131" t="str">
        <f>MID(VLOOKUP(AQ87,LookUp!$T$2:$U$17,2,FALSE),3,1)</f>
        <v>1</v>
      </c>
      <c r="AP87" s="131" t="str">
        <f>RIGHT(VLOOKUP(AQ87,LookUp!$T$2:$U$17,2,FALSE),1)</f>
        <v>1</v>
      </c>
      <c r="AQ87" s="132">
        <f>VLOOKUP(CONCATENATE(AL86,AM86,AN86,AO86,AP86,AQ86),LookUp!$W$2:$AE$65,8,FALSE)</f>
        <v>15</v>
      </c>
      <c r="AR87" s="130" t="s">
        <v>21</v>
      </c>
      <c r="AS87" s="131" t="str">
        <f>LEFT(VLOOKUP(AW87,LookUp!$T$2:$U$17,2,FALSE),1)</f>
        <v>1</v>
      </c>
      <c r="AT87" s="131" t="str">
        <f>MID(VLOOKUP(AW87,LookUp!$T$2:$U$17,2,FALSE),2,1)</f>
        <v>1</v>
      </c>
      <c r="AU87" s="131" t="str">
        <f>MID(VLOOKUP(AW87,LookUp!$T$2:$U$17,2,FALSE),3,1)</f>
        <v>0</v>
      </c>
      <c r="AV87" s="131" t="str">
        <f>RIGHT(VLOOKUP(AW87,LookUp!$T$2:$U$17,2,FALSE),1)</f>
        <v>0</v>
      </c>
      <c r="AW87" s="132">
        <f>VLOOKUP(CONCATENATE(AR86,AS86,AT86,AU86,AV86,AW86),LookUp!$W$2:$AE$65,9,FALSE)</f>
        <v>12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430"/>
      <c r="B88" s="64" t="str">
        <f>C87</f>
        <v>0</v>
      </c>
      <c r="C88" s="65" t="str">
        <f>D87</f>
        <v>1</v>
      </c>
      <c r="D88" s="65" t="str">
        <f>E87</f>
        <v>0</v>
      </c>
      <c r="E88" s="65" t="str">
        <f>F87</f>
        <v>0</v>
      </c>
      <c r="F88" s="66" t="str">
        <f>I87</f>
        <v>1</v>
      </c>
      <c r="G88" s="66" t="str">
        <f>J87</f>
        <v>0</v>
      </c>
      <c r="H88" s="66" t="str">
        <f>K87</f>
        <v>1</v>
      </c>
      <c r="I88" s="66" t="str">
        <f>L87</f>
        <v>1</v>
      </c>
      <c r="J88" s="65" t="str">
        <f>O87</f>
        <v>1</v>
      </c>
      <c r="K88" s="65" t="str">
        <f>P87</f>
        <v>0</v>
      </c>
      <c r="L88" s="65" t="str">
        <f>Q87</f>
        <v>0</v>
      </c>
      <c r="M88" s="65" t="str">
        <f>R87</f>
        <v>0</v>
      </c>
      <c r="N88" s="66" t="str">
        <f>U87</f>
        <v>0</v>
      </c>
      <c r="O88" s="66" t="str">
        <f>V87</f>
        <v>1</v>
      </c>
      <c r="P88" s="66" t="str">
        <f>W87</f>
        <v>0</v>
      </c>
      <c r="Q88" s="66" t="str">
        <f>X87</f>
        <v>0</v>
      </c>
      <c r="R88" s="65" t="str">
        <f>AA87</f>
        <v>1</v>
      </c>
      <c r="S88" s="65" t="str">
        <f>AB87</f>
        <v>0</v>
      </c>
      <c r="T88" s="65" t="str">
        <f>AC87</f>
        <v>1</v>
      </c>
      <c r="U88" s="65" t="str">
        <f>AD87</f>
        <v>1</v>
      </c>
      <c r="V88" s="66" t="str">
        <f>AG87</f>
        <v>0</v>
      </c>
      <c r="W88" s="66" t="str">
        <f>AH87</f>
        <v>0</v>
      </c>
      <c r="X88" s="66" t="str">
        <f>AI87</f>
        <v>1</v>
      </c>
      <c r="Y88" s="66" t="str">
        <f>AJ87</f>
        <v>0</v>
      </c>
      <c r="Z88" s="65" t="str">
        <f>AM87</f>
        <v>1</v>
      </c>
      <c r="AA88" s="65" t="str">
        <f>AN87</f>
        <v>1</v>
      </c>
      <c r="AB88" s="65" t="str">
        <f>AO87</f>
        <v>1</v>
      </c>
      <c r="AC88" s="65" t="str">
        <f>AP87</f>
        <v>1</v>
      </c>
      <c r="AD88" s="66" t="str">
        <f>AS87</f>
        <v>1</v>
      </c>
      <c r="AE88" s="66" t="str">
        <f>AT87</f>
        <v>1</v>
      </c>
      <c r="AF88" s="66" t="str">
        <f>AU87</f>
        <v>0</v>
      </c>
      <c r="AG88" s="67" t="str">
        <f>AV87</f>
        <v>0</v>
      </c>
      <c r="AH88" s="432" t="s">
        <v>579</v>
      </c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4"/>
      <c r="AX88" s="2"/>
      <c r="AY88" s="2"/>
      <c r="AZ88" s="2"/>
      <c r="BA88" s="2"/>
      <c r="BB88" s="2"/>
      <c r="BC88" s="2"/>
      <c r="BD88" s="2"/>
      <c r="BE88" s="2"/>
    </row>
    <row r="89" spans="1:65" ht="18.75" thickBot="1">
      <c r="A89" s="58" t="s">
        <v>486</v>
      </c>
      <c r="B89" s="68" t="str">
        <f>HLOOKUP(B$4,$B$1:$AG$88,88,FALSE)</f>
        <v>0</v>
      </c>
      <c r="C89" s="69" t="str">
        <f t="shared" ref="C89:AG89" si="51">HLOOKUP(C$4,$B$1:$AG$88,88,FALSE)</f>
        <v>1</v>
      </c>
      <c r="D89" s="69" t="str">
        <f t="shared" si="51"/>
        <v>1</v>
      </c>
      <c r="E89" s="69" t="str">
        <f t="shared" si="51"/>
        <v>0</v>
      </c>
      <c r="F89" s="70" t="str">
        <f t="shared" si="51"/>
        <v>1</v>
      </c>
      <c r="G89" s="70" t="str">
        <f t="shared" si="51"/>
        <v>0</v>
      </c>
      <c r="H89" s="70" t="str">
        <f t="shared" si="51"/>
        <v>1</v>
      </c>
      <c r="I89" s="70" t="str">
        <f t="shared" si="51"/>
        <v>1</v>
      </c>
      <c r="J89" s="69" t="str">
        <f t="shared" si="51"/>
        <v>0</v>
      </c>
      <c r="K89" s="69" t="str">
        <f t="shared" si="51"/>
        <v>0</v>
      </c>
      <c r="L89" s="69" t="str">
        <f t="shared" si="51"/>
        <v>1</v>
      </c>
      <c r="M89" s="69" t="str">
        <f t="shared" si="51"/>
        <v>1</v>
      </c>
      <c r="N89" s="70" t="str">
        <f t="shared" si="51"/>
        <v>1</v>
      </c>
      <c r="O89" s="70" t="str">
        <f t="shared" si="51"/>
        <v>0</v>
      </c>
      <c r="P89" s="70" t="str">
        <f t="shared" si="51"/>
        <v>0</v>
      </c>
      <c r="Q89" s="70" t="str">
        <f t="shared" si="51"/>
        <v>0</v>
      </c>
      <c r="R89" s="69" t="str">
        <f t="shared" si="51"/>
        <v>1</v>
      </c>
      <c r="S89" s="69" t="str">
        <f t="shared" si="51"/>
        <v>1</v>
      </c>
      <c r="T89" s="69" t="str">
        <f t="shared" si="51"/>
        <v>0</v>
      </c>
      <c r="U89" s="69" t="str">
        <f t="shared" si="51"/>
        <v>1</v>
      </c>
      <c r="V89" s="70" t="str">
        <f t="shared" si="51"/>
        <v>0</v>
      </c>
      <c r="W89" s="70" t="str">
        <f t="shared" si="51"/>
        <v>1</v>
      </c>
      <c r="X89" s="70" t="str">
        <f t="shared" si="51"/>
        <v>0</v>
      </c>
      <c r="Y89" s="70" t="str">
        <f t="shared" si="51"/>
        <v>1</v>
      </c>
      <c r="Z89" s="69" t="str">
        <f t="shared" si="51"/>
        <v>1</v>
      </c>
      <c r="AA89" s="69" t="str">
        <f t="shared" si="51"/>
        <v>0</v>
      </c>
      <c r="AB89" s="69" t="str">
        <f t="shared" si="51"/>
        <v>1</v>
      </c>
      <c r="AC89" s="69" t="str">
        <f t="shared" si="51"/>
        <v>0</v>
      </c>
      <c r="AD89" s="70" t="str">
        <f t="shared" si="51"/>
        <v>0</v>
      </c>
      <c r="AE89" s="70" t="str">
        <f t="shared" si="51"/>
        <v>0</v>
      </c>
      <c r="AF89" s="70" t="str">
        <f t="shared" si="51"/>
        <v>0</v>
      </c>
      <c r="AG89" s="71" t="str">
        <f t="shared" si="51"/>
        <v>1</v>
      </c>
      <c r="AH89" s="435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7"/>
      <c r="AX89" s="409" t="s">
        <v>627</v>
      </c>
      <c r="AY89" s="410"/>
      <c r="AZ89" s="410"/>
      <c r="BA89" s="410"/>
      <c r="BB89" s="410"/>
      <c r="BC89" s="410"/>
      <c r="BD89" s="410"/>
      <c r="BE89" s="410"/>
      <c r="BF89" s="410"/>
      <c r="BG89" s="410"/>
      <c r="BH89" s="410"/>
      <c r="BI89" s="410"/>
      <c r="BJ89" s="410"/>
      <c r="BK89" s="410"/>
      <c r="BL89" s="410"/>
      <c r="BM89" s="411"/>
    </row>
    <row r="90" spans="1:65" ht="18.75" thickBot="1">
      <c r="A90" s="58" t="s">
        <v>509</v>
      </c>
      <c r="B90" s="72">
        <f>IF(B89+B75=1,1,0)</f>
        <v>1</v>
      </c>
      <c r="C90" s="70">
        <f t="shared" ref="C90:AG90" si="52">IF(C89+C75=1,1,0)</f>
        <v>0</v>
      </c>
      <c r="D90" s="70">
        <f t="shared" si="52"/>
        <v>0</v>
      </c>
      <c r="E90" s="70">
        <f t="shared" si="52"/>
        <v>1</v>
      </c>
      <c r="F90" s="69">
        <f t="shared" si="52"/>
        <v>1</v>
      </c>
      <c r="G90" s="69">
        <f t="shared" si="52"/>
        <v>1</v>
      </c>
      <c r="H90" s="69">
        <f t="shared" si="52"/>
        <v>0</v>
      </c>
      <c r="I90" s="69">
        <f t="shared" si="52"/>
        <v>1</v>
      </c>
      <c r="J90" s="70">
        <f t="shared" si="52"/>
        <v>0</v>
      </c>
      <c r="K90" s="70">
        <f t="shared" si="52"/>
        <v>1</v>
      </c>
      <c r="L90" s="70">
        <f t="shared" si="52"/>
        <v>0</v>
      </c>
      <c r="M90" s="70">
        <f t="shared" si="52"/>
        <v>0</v>
      </c>
      <c r="N90" s="69">
        <f t="shared" si="52"/>
        <v>1</v>
      </c>
      <c r="O90" s="69">
        <f t="shared" si="52"/>
        <v>1</v>
      </c>
      <c r="P90" s="69">
        <f t="shared" si="52"/>
        <v>1</v>
      </c>
      <c r="Q90" s="69">
        <f t="shared" si="52"/>
        <v>1</v>
      </c>
      <c r="R90" s="70">
        <f t="shared" si="52"/>
        <v>0</v>
      </c>
      <c r="S90" s="70">
        <f t="shared" si="52"/>
        <v>0</v>
      </c>
      <c r="T90" s="70">
        <f t="shared" si="52"/>
        <v>0</v>
      </c>
      <c r="U90" s="70">
        <f t="shared" si="52"/>
        <v>0</v>
      </c>
      <c r="V90" s="69">
        <f t="shared" si="52"/>
        <v>1</v>
      </c>
      <c r="W90" s="69">
        <f t="shared" si="52"/>
        <v>1</v>
      </c>
      <c r="X90" s="69">
        <f t="shared" si="52"/>
        <v>0</v>
      </c>
      <c r="Y90" s="69">
        <f t="shared" si="52"/>
        <v>1</v>
      </c>
      <c r="Z90" s="70">
        <f t="shared" si="52"/>
        <v>1</v>
      </c>
      <c r="AA90" s="70">
        <f t="shared" si="52"/>
        <v>0</v>
      </c>
      <c r="AB90" s="70">
        <f t="shared" si="52"/>
        <v>1</v>
      </c>
      <c r="AC90" s="70">
        <f t="shared" si="52"/>
        <v>0</v>
      </c>
      <c r="AD90" s="69">
        <f t="shared" si="52"/>
        <v>0</v>
      </c>
      <c r="AE90" s="69">
        <f t="shared" si="52"/>
        <v>1</v>
      </c>
      <c r="AF90" s="69">
        <f t="shared" si="52"/>
        <v>1</v>
      </c>
      <c r="AG90" s="73">
        <f t="shared" si="52"/>
        <v>0</v>
      </c>
      <c r="AH90" s="435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7"/>
      <c r="AX90" s="247">
        <f>VLOOKUP(CONCATENATE(B90,C90,D90,E90),LookUp!$AG$2:$AH$17,2,FALSE)</f>
        <v>9</v>
      </c>
      <c r="AY90" s="248" t="str">
        <f>VLOOKUP(CONCATENATE(F90,G90,H90,I90),LookUp!$AG$2:$AH$17,2,FALSE)</f>
        <v>D</v>
      </c>
      <c r="AZ90" s="248">
        <f>VLOOKUP(CONCATENATE(J90,K90,L90,M90),LookUp!$AG$2:$AH$17,2,FALSE)</f>
        <v>4</v>
      </c>
      <c r="BA90" s="248" t="str">
        <f>VLOOKUP(CONCATENATE(N90,O90,P90,Q90),LookUp!$AG$2:$AH$17,2,FALSE)</f>
        <v>F</v>
      </c>
      <c r="BB90" s="248">
        <f>VLOOKUP(CONCATENATE(R90,S90,T90,U90),LookUp!$AG$2:$AH$17,2,FALSE)</f>
        <v>0</v>
      </c>
      <c r="BC90" s="248" t="str">
        <f>VLOOKUP(CONCATENATE(V90,W90,X90,Y90),LookUp!$AG$2:$AH$17,2,FALSE)</f>
        <v>D</v>
      </c>
      <c r="BD90" s="248" t="str">
        <f>VLOOKUP(CONCATENATE(Z90,AA90,AB90,AC90),LookUp!$AG$2:$AH$17,2,FALSE)</f>
        <v>A</v>
      </c>
      <c r="BE90" s="248">
        <f>VLOOKUP(CONCATENATE(AD90,AE90,AF90,AG90),LookUp!$AG$2:$AH$17,2,FALSE)</f>
        <v>6</v>
      </c>
      <c r="BF90" s="248">
        <f>VLOOKUP(CONCATENATE(B83,C83,D83,E83),LookUp!$AG$2:$AH$17,2,FALSE)</f>
        <v>5</v>
      </c>
      <c r="BG90" s="248">
        <f>VLOOKUP(CONCATENATE(F83,G83,H83,I83),LookUp!$AG$2:$AH$17,2,FALSE)</f>
        <v>4</v>
      </c>
      <c r="BH90" s="248" t="str">
        <f>VLOOKUP(CONCATENATE(J83,K83,L83,M83),LookUp!$AG$2:$AH$17,2,FALSE)</f>
        <v>D</v>
      </c>
      <c r="BI90" s="248">
        <f>VLOOKUP(CONCATENATE(N83,O83,P83,Q83),LookUp!$AG$2:$AH$17,2,FALSE)</f>
        <v>0</v>
      </c>
      <c r="BJ90" s="248">
        <f>VLOOKUP(CONCATENATE(R83,S83,T83,U83),LookUp!$AG$2:$AH$17,2,FALSE)</f>
        <v>7</v>
      </c>
      <c r="BK90" s="248" t="str">
        <f>VLOOKUP(CONCATENATE(V83,W83,X83,Y83),LookUp!$AG$2:$AH$17,2,FALSE)</f>
        <v>D</v>
      </c>
      <c r="BL90" s="248" t="str">
        <f>VLOOKUP(CONCATENATE(Z83,AA83,AB83,AC83),LookUp!$AG$2:$AH$17,2,FALSE)</f>
        <v>B</v>
      </c>
      <c r="BM90" s="249">
        <f>VLOOKUP(CONCATENATE(AD83,AE83,AF83,AG83),LookUp!$AG$2:$AH$17,2,FALSE)</f>
        <v>6</v>
      </c>
    </row>
    <row r="91" spans="1:65" ht="18.75" thickBot="1">
      <c r="A91" s="59" t="s">
        <v>522</v>
      </c>
      <c r="B91" s="172">
        <f>B90</f>
        <v>1</v>
      </c>
      <c r="C91" s="171">
        <f t="shared" ref="C91:AG91" si="53">C90</f>
        <v>0</v>
      </c>
      <c r="D91" s="171">
        <f t="shared" si="53"/>
        <v>0</v>
      </c>
      <c r="E91" s="171">
        <f t="shared" si="53"/>
        <v>1</v>
      </c>
      <c r="F91" s="170">
        <f t="shared" si="53"/>
        <v>1</v>
      </c>
      <c r="G91" s="170">
        <f t="shared" si="53"/>
        <v>1</v>
      </c>
      <c r="H91" s="170">
        <f t="shared" si="53"/>
        <v>0</v>
      </c>
      <c r="I91" s="170">
        <f t="shared" si="53"/>
        <v>1</v>
      </c>
      <c r="J91" s="171">
        <f t="shared" si="53"/>
        <v>0</v>
      </c>
      <c r="K91" s="171">
        <f t="shared" si="53"/>
        <v>1</v>
      </c>
      <c r="L91" s="171">
        <f t="shared" si="53"/>
        <v>0</v>
      </c>
      <c r="M91" s="171">
        <f t="shared" si="53"/>
        <v>0</v>
      </c>
      <c r="N91" s="170">
        <f t="shared" si="53"/>
        <v>1</v>
      </c>
      <c r="O91" s="170">
        <f t="shared" si="53"/>
        <v>1</v>
      </c>
      <c r="P91" s="170">
        <f t="shared" si="53"/>
        <v>1</v>
      </c>
      <c r="Q91" s="170">
        <f t="shared" si="53"/>
        <v>1</v>
      </c>
      <c r="R91" s="171">
        <f t="shared" si="53"/>
        <v>0</v>
      </c>
      <c r="S91" s="171">
        <f t="shared" si="53"/>
        <v>0</v>
      </c>
      <c r="T91" s="171">
        <f t="shared" si="53"/>
        <v>0</v>
      </c>
      <c r="U91" s="171">
        <f t="shared" si="53"/>
        <v>0</v>
      </c>
      <c r="V91" s="170">
        <f t="shared" si="53"/>
        <v>1</v>
      </c>
      <c r="W91" s="170">
        <f t="shared" si="53"/>
        <v>1</v>
      </c>
      <c r="X91" s="170">
        <f t="shared" si="53"/>
        <v>0</v>
      </c>
      <c r="Y91" s="170">
        <f t="shared" si="53"/>
        <v>1</v>
      </c>
      <c r="Z91" s="171">
        <f t="shared" si="53"/>
        <v>1</v>
      </c>
      <c r="AA91" s="171">
        <f t="shared" si="53"/>
        <v>0</v>
      </c>
      <c r="AB91" s="171">
        <f t="shared" si="53"/>
        <v>1</v>
      </c>
      <c r="AC91" s="171">
        <f t="shared" si="53"/>
        <v>0</v>
      </c>
      <c r="AD91" s="170">
        <f t="shared" si="53"/>
        <v>0</v>
      </c>
      <c r="AE91" s="170">
        <f t="shared" si="53"/>
        <v>1</v>
      </c>
      <c r="AF91" s="170">
        <f t="shared" si="53"/>
        <v>1</v>
      </c>
      <c r="AG91" s="136">
        <f t="shared" si="53"/>
        <v>0</v>
      </c>
      <c r="AH91" s="438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W91" s="44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414</v>
      </c>
      <c r="B92" s="64">
        <f>HLOOKUP(B$3,$B$1:$AW$90,90,FALSE)</f>
        <v>0</v>
      </c>
      <c r="C92" s="65">
        <f t="shared" ref="C92:AW92" si="54">HLOOKUP(C$3,$B$1:$AW$90,90,FALSE)</f>
        <v>1</v>
      </c>
      <c r="D92" s="65">
        <f t="shared" si="54"/>
        <v>0</v>
      </c>
      <c r="E92" s="65">
        <f t="shared" si="54"/>
        <v>0</v>
      </c>
      <c r="F92" s="66">
        <f t="shared" si="54"/>
        <v>1</v>
      </c>
      <c r="G92" s="66">
        <f t="shared" si="54"/>
        <v>1</v>
      </c>
      <c r="H92" s="66">
        <f t="shared" si="54"/>
        <v>1</v>
      </c>
      <c r="I92" s="66">
        <f t="shared" si="54"/>
        <v>1</v>
      </c>
      <c r="J92" s="65">
        <f t="shared" si="54"/>
        <v>1</v>
      </c>
      <c r="K92" s="65">
        <f t="shared" si="54"/>
        <v>0</v>
      </c>
      <c r="L92" s="65">
        <f t="shared" si="54"/>
        <v>1</v>
      </c>
      <c r="M92" s="65">
        <f t="shared" si="54"/>
        <v>0</v>
      </c>
      <c r="N92" s="66">
        <f t="shared" si="54"/>
        <v>1</v>
      </c>
      <c r="O92" s="66">
        <f t="shared" si="54"/>
        <v>0</v>
      </c>
      <c r="P92" s="66">
        <f t="shared" si="54"/>
        <v>1</v>
      </c>
      <c r="Q92" s="65">
        <f t="shared" si="54"/>
        <v>0</v>
      </c>
      <c r="R92" s="65">
        <f t="shared" si="54"/>
        <v>0</v>
      </c>
      <c r="S92" s="65">
        <f t="shared" si="54"/>
        <v>1</v>
      </c>
      <c r="T92" s="65">
        <f t="shared" si="54"/>
        <v>0</v>
      </c>
      <c r="U92" s="65">
        <f t="shared" si="54"/>
        <v>1</v>
      </c>
      <c r="V92" s="66">
        <f t="shared" si="54"/>
        <v>1</v>
      </c>
      <c r="W92" s="66">
        <f t="shared" si="54"/>
        <v>1</v>
      </c>
      <c r="X92" s="66">
        <f t="shared" si="54"/>
        <v>1</v>
      </c>
      <c r="Y92" s="66">
        <f t="shared" si="54"/>
        <v>0</v>
      </c>
      <c r="Z92" s="65">
        <f t="shared" si="54"/>
        <v>1</v>
      </c>
      <c r="AA92" s="65">
        <f t="shared" si="54"/>
        <v>0</v>
      </c>
      <c r="AB92" s="65">
        <f t="shared" si="54"/>
        <v>0</v>
      </c>
      <c r="AC92" s="65">
        <f t="shared" si="54"/>
        <v>0</v>
      </c>
      <c r="AD92" s="66">
        <f t="shared" si="54"/>
        <v>0</v>
      </c>
      <c r="AE92" s="66">
        <f t="shared" si="54"/>
        <v>1</v>
      </c>
      <c r="AF92" s="66">
        <f t="shared" si="54"/>
        <v>0</v>
      </c>
      <c r="AG92" s="66">
        <f t="shared" si="54"/>
        <v>1</v>
      </c>
      <c r="AH92" s="65">
        <f t="shared" si="54"/>
        <v>1</v>
      </c>
      <c r="AI92" s="65">
        <f t="shared" si="54"/>
        <v>0</v>
      </c>
      <c r="AJ92" s="65">
        <f t="shared" si="54"/>
        <v>1</v>
      </c>
      <c r="AK92" s="65">
        <f t="shared" si="54"/>
        <v>1</v>
      </c>
      <c r="AL92" s="66">
        <f t="shared" si="54"/>
        <v>1</v>
      </c>
      <c r="AM92" s="66">
        <f t="shared" si="54"/>
        <v>1</v>
      </c>
      <c r="AN92" s="66">
        <f t="shared" si="54"/>
        <v>0</v>
      </c>
      <c r="AO92" s="65">
        <f t="shared" si="54"/>
        <v>1</v>
      </c>
      <c r="AP92" s="65">
        <f t="shared" si="54"/>
        <v>0</v>
      </c>
      <c r="AQ92" s="65">
        <f t="shared" si="54"/>
        <v>0</v>
      </c>
      <c r="AR92" s="65">
        <f t="shared" si="54"/>
        <v>0</v>
      </c>
      <c r="AS92" s="65">
        <f t="shared" si="54"/>
        <v>0</v>
      </c>
      <c r="AT92" s="66">
        <f t="shared" si="54"/>
        <v>1</v>
      </c>
      <c r="AU92" s="66">
        <f t="shared" si="54"/>
        <v>1</v>
      </c>
      <c r="AV92" s="66">
        <f t="shared" si="54"/>
        <v>0</v>
      </c>
      <c r="AW92" s="67">
        <f t="shared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468</v>
      </c>
      <c r="B93" s="68" t="str">
        <f>'Key2'!B80</f>
        <v>0</v>
      </c>
      <c r="C93" s="69" t="str">
        <f>'Key2'!C80</f>
        <v>0</v>
      </c>
      <c r="D93" s="69" t="str">
        <f>'Key2'!D80</f>
        <v>0</v>
      </c>
      <c r="E93" s="69" t="str">
        <f>'Key2'!E80</f>
        <v>0</v>
      </c>
      <c r="F93" s="70" t="str">
        <f>'Key2'!F80</f>
        <v>0</v>
      </c>
      <c r="G93" s="70" t="str">
        <f>'Key2'!G80</f>
        <v>1</v>
      </c>
      <c r="H93" s="70" t="str">
        <f>'Key2'!H80</f>
        <v>1</v>
      </c>
      <c r="I93" s="70" t="str">
        <f>'Key2'!I80</f>
        <v>0</v>
      </c>
      <c r="J93" s="69" t="str">
        <f>'Key2'!J80</f>
        <v>1</v>
      </c>
      <c r="K93" s="69" t="str">
        <f>'Key2'!K80</f>
        <v>1</v>
      </c>
      <c r="L93" s="69" t="str">
        <f>'Key2'!L80</f>
        <v>0</v>
      </c>
      <c r="M93" s="70" t="str">
        <f>'Key2'!M80</f>
        <v>0</v>
      </c>
      <c r="N93" s="70" t="str">
        <f>'Key2'!N80</f>
        <v>0</v>
      </c>
      <c r="O93" s="70" t="str">
        <f>'Key2'!O80</f>
        <v>0</v>
      </c>
      <c r="P93" s="70" t="str">
        <f>'Key2'!P80</f>
        <v>0</v>
      </c>
      <c r="Q93" s="70" t="str">
        <f>'Key2'!Q80</f>
        <v>1</v>
      </c>
      <c r="R93" s="69" t="str">
        <f>'Key2'!R80</f>
        <v>0</v>
      </c>
      <c r="S93" s="69" t="str">
        <f>'Key2'!S80</f>
        <v>1</v>
      </c>
      <c r="T93" s="69" t="str">
        <f>'Key2'!T80</f>
        <v>1</v>
      </c>
      <c r="U93" s="69" t="str">
        <f>'Key2'!U80</f>
        <v>1</v>
      </c>
      <c r="V93" s="70" t="str">
        <f>'Key2'!V80</f>
        <v>0</v>
      </c>
      <c r="W93" s="70" t="str">
        <f>'Key2'!W80</f>
        <v>0</v>
      </c>
      <c r="X93" s="70" t="str">
        <f>'Key2'!X80</f>
        <v>0</v>
      </c>
      <c r="Y93" s="70" t="str">
        <f>'Key2'!Y80</f>
        <v>1</v>
      </c>
      <c r="Z93" s="69" t="str">
        <f>'Key2'!Z80</f>
        <v>0</v>
      </c>
      <c r="AA93" s="69" t="str">
        <f>'Key2'!AA80</f>
        <v>0</v>
      </c>
      <c r="AB93" s="69" t="str">
        <f>'Key2'!AB80</f>
        <v>1</v>
      </c>
      <c r="AC93" s="69" t="str">
        <f>'Key2'!AC80</f>
        <v>0</v>
      </c>
      <c r="AD93" s="70" t="str">
        <f>'Key2'!AD80</f>
        <v>0</v>
      </c>
      <c r="AE93" s="70" t="str">
        <f>'Key2'!AE80</f>
        <v>0</v>
      </c>
      <c r="AF93" s="70" t="str">
        <f>'Key2'!AF80</f>
        <v>1</v>
      </c>
      <c r="AG93" s="70" t="str">
        <f>'Key2'!AG80</f>
        <v>1</v>
      </c>
      <c r="AH93" s="69" t="str">
        <f>'Key2'!AH80</f>
        <v>0</v>
      </c>
      <c r="AI93" s="69" t="str">
        <f>'Key2'!AI80</f>
        <v>0</v>
      </c>
      <c r="AJ93" s="69" t="str">
        <f>'Key2'!AJ80</f>
        <v>1</v>
      </c>
      <c r="AK93" s="70" t="str">
        <f>'Key2'!AK80</f>
        <v>0</v>
      </c>
      <c r="AL93" s="70" t="str">
        <f>'Key2'!AL80</f>
        <v>0</v>
      </c>
      <c r="AM93" s="70" t="str">
        <f>'Key2'!AM80</f>
        <v>0</v>
      </c>
      <c r="AN93" s="70" t="str">
        <f>'Key2'!AN80</f>
        <v>1</v>
      </c>
      <c r="AO93" s="70" t="str">
        <f>'Key2'!AO80</f>
        <v>0</v>
      </c>
      <c r="AP93" s="69" t="str">
        <f>'Key2'!AP80</f>
        <v>0</v>
      </c>
      <c r="AQ93" s="69" t="str">
        <f>'Key2'!AQ80</f>
        <v>0</v>
      </c>
      <c r="AR93" s="69" t="str">
        <f>'Key2'!AR80</f>
        <v>0</v>
      </c>
      <c r="AS93" s="69" t="str">
        <f>'Key2'!AS80</f>
        <v>1</v>
      </c>
      <c r="AT93" s="70" t="str">
        <f>'Key2'!AT80</f>
        <v>1</v>
      </c>
      <c r="AU93" s="70" t="str">
        <f>'Key2'!AU80</f>
        <v>0</v>
      </c>
      <c r="AV93" s="70" t="str">
        <f>'Key2'!AV80</f>
        <v>0</v>
      </c>
      <c r="AW93" s="71" t="str">
        <f>'Key2'!AW80</f>
        <v>1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496</v>
      </c>
      <c r="B94" s="137">
        <f>IF(B92+B93=1,1,0)</f>
        <v>0</v>
      </c>
      <c r="C94" s="50">
        <f t="shared" ref="C94:AW94" si="55">IF(C92+C93=1,1,0)</f>
        <v>1</v>
      </c>
      <c r="D94" s="50">
        <f t="shared" si="55"/>
        <v>0</v>
      </c>
      <c r="E94" s="50">
        <f t="shared" si="55"/>
        <v>0</v>
      </c>
      <c r="F94" s="49">
        <f t="shared" si="55"/>
        <v>1</v>
      </c>
      <c r="G94" s="49">
        <f t="shared" si="55"/>
        <v>0</v>
      </c>
      <c r="H94" s="49">
        <f t="shared" si="55"/>
        <v>0</v>
      </c>
      <c r="I94" s="49">
        <f t="shared" si="55"/>
        <v>1</v>
      </c>
      <c r="J94" s="50">
        <f t="shared" si="55"/>
        <v>0</v>
      </c>
      <c r="K94" s="50">
        <f t="shared" si="55"/>
        <v>1</v>
      </c>
      <c r="L94" s="50">
        <f t="shared" si="55"/>
        <v>1</v>
      </c>
      <c r="M94" s="50">
        <f t="shared" si="55"/>
        <v>0</v>
      </c>
      <c r="N94" s="49">
        <f t="shared" si="55"/>
        <v>1</v>
      </c>
      <c r="O94" s="49">
        <f t="shared" si="55"/>
        <v>0</v>
      </c>
      <c r="P94" s="49">
        <f t="shared" si="55"/>
        <v>1</v>
      </c>
      <c r="Q94" s="50">
        <f t="shared" si="55"/>
        <v>1</v>
      </c>
      <c r="R94" s="50">
        <f t="shared" si="55"/>
        <v>0</v>
      </c>
      <c r="S94" s="50">
        <f t="shared" si="55"/>
        <v>0</v>
      </c>
      <c r="T94" s="50">
        <f t="shared" si="55"/>
        <v>1</v>
      </c>
      <c r="U94" s="50">
        <f t="shared" si="55"/>
        <v>0</v>
      </c>
      <c r="V94" s="49">
        <f t="shared" si="55"/>
        <v>1</v>
      </c>
      <c r="W94" s="49">
        <f t="shared" si="55"/>
        <v>1</v>
      </c>
      <c r="X94" s="49">
        <f t="shared" si="55"/>
        <v>1</v>
      </c>
      <c r="Y94" s="49">
        <f t="shared" si="55"/>
        <v>1</v>
      </c>
      <c r="Z94" s="50">
        <f t="shared" si="55"/>
        <v>1</v>
      </c>
      <c r="AA94" s="50">
        <f t="shared" si="55"/>
        <v>0</v>
      </c>
      <c r="AB94" s="50">
        <f t="shared" si="55"/>
        <v>1</v>
      </c>
      <c r="AC94" s="50">
        <f t="shared" si="55"/>
        <v>0</v>
      </c>
      <c r="AD94" s="49">
        <f t="shared" si="55"/>
        <v>0</v>
      </c>
      <c r="AE94" s="49">
        <f t="shared" si="55"/>
        <v>1</v>
      </c>
      <c r="AF94" s="49">
        <f t="shared" si="55"/>
        <v>1</v>
      </c>
      <c r="AG94" s="49">
        <f t="shared" si="55"/>
        <v>0</v>
      </c>
      <c r="AH94" s="50">
        <f t="shared" si="55"/>
        <v>1</v>
      </c>
      <c r="AI94" s="50">
        <f t="shared" si="55"/>
        <v>0</v>
      </c>
      <c r="AJ94" s="50">
        <f t="shared" si="55"/>
        <v>0</v>
      </c>
      <c r="AK94" s="50">
        <f t="shared" si="55"/>
        <v>1</v>
      </c>
      <c r="AL94" s="49">
        <f t="shared" si="55"/>
        <v>1</v>
      </c>
      <c r="AM94" s="49">
        <f t="shared" si="55"/>
        <v>1</v>
      </c>
      <c r="AN94" s="49">
        <f t="shared" si="55"/>
        <v>1</v>
      </c>
      <c r="AO94" s="50">
        <f t="shared" si="55"/>
        <v>1</v>
      </c>
      <c r="AP94" s="50">
        <f t="shared" si="55"/>
        <v>0</v>
      </c>
      <c r="AQ94" s="50">
        <f t="shared" si="55"/>
        <v>0</v>
      </c>
      <c r="AR94" s="50">
        <f t="shared" si="55"/>
        <v>0</v>
      </c>
      <c r="AS94" s="50">
        <f t="shared" si="55"/>
        <v>1</v>
      </c>
      <c r="AT94" s="49">
        <f t="shared" si="55"/>
        <v>0</v>
      </c>
      <c r="AU94" s="49">
        <f t="shared" si="55"/>
        <v>1</v>
      </c>
      <c r="AV94" s="49">
        <f t="shared" si="55"/>
        <v>0</v>
      </c>
      <c r="AW94" s="173">
        <f t="shared" si="55"/>
        <v>0</v>
      </c>
      <c r="AX94" s="2"/>
      <c r="AY94" s="2"/>
      <c r="AZ94" s="2"/>
      <c r="BA94" s="12"/>
      <c r="BB94" s="12"/>
      <c r="BC94" s="12"/>
      <c r="BD94" s="12"/>
      <c r="BE94" s="12"/>
    </row>
    <row r="95" spans="1:65" ht="16.5" customHeight="1" thickBot="1">
      <c r="A95" s="441" t="s">
        <v>367</v>
      </c>
      <c r="B95" s="130" t="s">
        <v>16</v>
      </c>
      <c r="C95" s="51" t="str">
        <f>LEFT(VLOOKUP(G95,LookUp!$T$2:$U$17,2,FALSE),1)</f>
        <v>1</v>
      </c>
      <c r="D95" s="51" t="str">
        <f>MID(VLOOKUP(G95,LookUp!$T$2:$U$17,2,FALSE),2,1)</f>
        <v>0</v>
      </c>
      <c r="E95" s="51" t="str">
        <f>MID(VLOOKUP(G95,LookUp!$T$2:$U$17,2,FALSE),3,1)</f>
        <v>1</v>
      </c>
      <c r="F95" s="51" t="str">
        <f>RIGHT(VLOOKUP(G95,LookUp!$T$2:$U$17,2,FALSE),1)</f>
        <v>0</v>
      </c>
      <c r="G95" s="53">
        <f>VLOOKUP(CONCATENATE(B94,C94,D94,E94,F94,G94),LookUp!$W$2:$AE$65,2,FALSE)</f>
        <v>10</v>
      </c>
      <c r="H95" s="130" t="s">
        <v>17</v>
      </c>
      <c r="I95" s="51" t="str">
        <f>LEFT(VLOOKUP(M95,LookUp!$T$2:$U$17,2,FALSE),1)</f>
        <v>1</v>
      </c>
      <c r="J95" s="51" t="str">
        <f>MID(VLOOKUP(M95,LookUp!$T$2:$U$17,2,FALSE),2,1)</f>
        <v>1</v>
      </c>
      <c r="K95" s="51" t="str">
        <f>MID(VLOOKUP(M95,LookUp!$T$2:$U$17,2,FALSE),3,1)</f>
        <v>0</v>
      </c>
      <c r="L95" s="51" t="str">
        <f>RIGHT(VLOOKUP(M95,LookUp!$T$2:$U$17,2,FALSE),1)</f>
        <v>1</v>
      </c>
      <c r="M95" s="53">
        <f>VLOOKUP(CONCATENATE(H94,I94,J94,K94,L94,M94),LookUp!$W$2:$AE$65,3,FALSE)</f>
        <v>13</v>
      </c>
      <c r="N95" s="130" t="s">
        <v>18</v>
      </c>
      <c r="O95" s="51" t="str">
        <f>LEFT(VLOOKUP(S95,LookUp!$T$2:$U$17,2,FALSE),1)</f>
        <v>0</v>
      </c>
      <c r="P95" s="51" t="str">
        <f>MID(VLOOKUP(S95,LookUp!$T$2:$U$17,2,FALSE),2,1)</f>
        <v>0</v>
      </c>
      <c r="Q95" s="51" t="str">
        <f>MID(VLOOKUP(S95,LookUp!$T$2:$U$17,2,FALSE),3,1)</f>
        <v>1</v>
      </c>
      <c r="R95" s="51" t="str">
        <f>RIGHT(VLOOKUP(S95,LookUp!$T$2:$U$17,2,FALSE),1)</f>
        <v>1</v>
      </c>
      <c r="S95" s="53">
        <f>VLOOKUP(CONCATENATE(N94,O94,P94,Q94,R94,S94),LookUp!$W$2:$AE$65,4,FALSE)</f>
        <v>3</v>
      </c>
      <c r="T95" s="130" t="s">
        <v>19</v>
      </c>
      <c r="U95" s="51" t="str">
        <f>LEFT(VLOOKUP(Y95,LookUp!$T$2:$U$17,2,FALSE),1)</f>
        <v>1</v>
      </c>
      <c r="V95" s="51" t="str">
        <f>MID(VLOOKUP(Y95,LookUp!$T$2:$U$17,2,FALSE),2,1)</f>
        <v>0</v>
      </c>
      <c r="W95" s="51" t="str">
        <f>MID(VLOOKUP(Y95,LookUp!$T$2:$U$17,2,FALSE),3,1)</f>
        <v>0</v>
      </c>
      <c r="X95" s="51" t="str">
        <f>RIGHT(VLOOKUP(Y95,LookUp!$T$2:$U$17,2,FALSE),1)</f>
        <v>0</v>
      </c>
      <c r="Y95" s="53">
        <f>VLOOKUP(CONCATENATE(T94,U94,V94,W94,X94,Y94),LookUp!$W$2:$AE$65,5,FALSE)</f>
        <v>8</v>
      </c>
      <c r="Z95" s="130" t="s">
        <v>98</v>
      </c>
      <c r="AA95" s="51" t="str">
        <f>LEFT(VLOOKUP(AE95,LookUp!$T$2:$U$17,2,FALSE),1)</f>
        <v>0</v>
      </c>
      <c r="AB95" s="51" t="str">
        <f>MID(VLOOKUP(AE95,LookUp!$T$2:$U$17,2,FALSE),2,1)</f>
        <v>0</v>
      </c>
      <c r="AC95" s="51" t="str">
        <f>MID(VLOOKUP(AE95,LookUp!$T$2:$U$17,2,FALSE),3,1)</f>
        <v>0</v>
      </c>
      <c r="AD95" s="51" t="str">
        <f>RIGHT(VLOOKUP(AE95,LookUp!$T$2:$U$17,2,FALSE),1)</f>
        <v>1</v>
      </c>
      <c r="AE95" s="53">
        <f>VLOOKUP(CONCATENATE(Z94,AA94,AB94,AC94,AD94,AE94),LookUp!$W$2:$AE$65,6,FALSE)</f>
        <v>1</v>
      </c>
      <c r="AF95" s="130" t="s">
        <v>20</v>
      </c>
      <c r="AG95" s="51" t="str">
        <f>LEFT(VLOOKUP(AK95,LookUp!$T$2:$U$17,2,FALSE),1)</f>
        <v>1</v>
      </c>
      <c r="AH95" s="51" t="str">
        <f>MID(VLOOKUP(AK95,LookUp!$T$2:$U$17,2,FALSE),2,1)</f>
        <v>0</v>
      </c>
      <c r="AI95" s="51" t="str">
        <f>MID(VLOOKUP(AK95,LookUp!$T$2:$U$17,2,FALSE),3,1)</f>
        <v>0</v>
      </c>
      <c r="AJ95" s="51" t="str">
        <f>RIGHT(VLOOKUP(AK95,LookUp!$T$2:$U$17,2,FALSE),1)</f>
        <v>1</v>
      </c>
      <c r="AK95" s="53">
        <f>VLOOKUP(CONCATENATE(AF94,AG94,AH94,AI94,AJ94,AK94),LookUp!$W$2:$AE$65,7,FALSE)</f>
        <v>9</v>
      </c>
      <c r="AL95" s="130" t="s">
        <v>22</v>
      </c>
      <c r="AM95" s="51" t="str">
        <f>LEFT(VLOOKUP(AQ95,LookUp!$T$2:$U$17,2,FALSE),1)</f>
        <v>1</v>
      </c>
      <c r="AN95" s="51" t="str">
        <f>MID(VLOOKUP(AQ95,LookUp!$T$2:$U$17,2,FALSE),2,1)</f>
        <v>0</v>
      </c>
      <c r="AO95" s="51" t="str">
        <f>MID(VLOOKUP(AQ95,LookUp!$T$2:$U$17,2,FALSE),3,1)</f>
        <v>0</v>
      </c>
      <c r="AP95" s="51" t="str">
        <f>RIGHT(VLOOKUP(AQ95,LookUp!$T$2:$U$17,2,FALSE),1)</f>
        <v>1</v>
      </c>
      <c r="AQ95" s="53">
        <f>VLOOKUP(CONCATENATE(AL94,AM94,AN94,AO94,AP94,AQ94),LookUp!$W$2:$AE$65,8,FALSE)</f>
        <v>9</v>
      </c>
      <c r="AR95" s="130" t="s">
        <v>21</v>
      </c>
      <c r="AS95" s="51" t="str">
        <f>LEFT(VLOOKUP(AW95,LookUp!$T$2:$U$17,2,FALSE),1)</f>
        <v>0</v>
      </c>
      <c r="AT95" s="51" t="str">
        <f>MID(VLOOKUP(AW95,LookUp!$T$2:$U$17,2,FALSE),2,1)</f>
        <v>0</v>
      </c>
      <c r="AU95" s="51" t="str">
        <f>MID(VLOOKUP(AW95,LookUp!$T$2:$U$17,2,FALSE),3,1)</f>
        <v>1</v>
      </c>
      <c r="AV95" s="51" t="str">
        <f>RIGHT(VLOOKUP(AW95,LookUp!$T$2:$U$17,2,FALSE),1)</f>
        <v>1</v>
      </c>
      <c r="AW95" s="53">
        <f>VLOOKUP(CONCATENATE(AR94,AS94,AT94,AU94,AV94,AW94),LookUp!$W$2:$AE$65,9,FALSE)</f>
        <v>3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441"/>
      <c r="B96" s="64" t="str">
        <f>C95</f>
        <v>1</v>
      </c>
      <c r="C96" s="65" t="str">
        <f>D95</f>
        <v>0</v>
      </c>
      <c r="D96" s="65" t="str">
        <f>E95</f>
        <v>1</v>
      </c>
      <c r="E96" s="65" t="str">
        <f>F95</f>
        <v>0</v>
      </c>
      <c r="F96" s="66" t="str">
        <f>I95</f>
        <v>1</v>
      </c>
      <c r="G96" s="66" t="str">
        <f>J95</f>
        <v>1</v>
      </c>
      <c r="H96" s="66" t="str">
        <f>K95</f>
        <v>0</v>
      </c>
      <c r="I96" s="66" t="str">
        <f>L95</f>
        <v>1</v>
      </c>
      <c r="J96" s="65" t="str">
        <f>O95</f>
        <v>0</v>
      </c>
      <c r="K96" s="65" t="str">
        <f>P95</f>
        <v>0</v>
      </c>
      <c r="L96" s="65" t="str">
        <f>Q95</f>
        <v>1</v>
      </c>
      <c r="M96" s="65" t="str">
        <f>R95</f>
        <v>1</v>
      </c>
      <c r="N96" s="66" t="str">
        <f>U95</f>
        <v>1</v>
      </c>
      <c r="O96" s="66" t="str">
        <f>V95</f>
        <v>0</v>
      </c>
      <c r="P96" s="66" t="str">
        <f>W95</f>
        <v>0</v>
      </c>
      <c r="Q96" s="66" t="str">
        <f>X95</f>
        <v>0</v>
      </c>
      <c r="R96" s="65" t="str">
        <f>AA95</f>
        <v>0</v>
      </c>
      <c r="S96" s="65" t="str">
        <f>AB95</f>
        <v>0</v>
      </c>
      <c r="T96" s="65" t="str">
        <f>AC95</f>
        <v>0</v>
      </c>
      <c r="U96" s="65" t="str">
        <f>AD95</f>
        <v>1</v>
      </c>
      <c r="V96" s="66" t="str">
        <f>AG95</f>
        <v>1</v>
      </c>
      <c r="W96" s="66" t="str">
        <f>AH95</f>
        <v>0</v>
      </c>
      <c r="X96" s="66" t="str">
        <f>AI95</f>
        <v>0</v>
      </c>
      <c r="Y96" s="66" t="str">
        <f>AJ95</f>
        <v>1</v>
      </c>
      <c r="Z96" s="65" t="str">
        <f>AM95</f>
        <v>1</v>
      </c>
      <c r="AA96" s="65" t="str">
        <f>AN95</f>
        <v>0</v>
      </c>
      <c r="AB96" s="65" t="str">
        <f>AO95</f>
        <v>0</v>
      </c>
      <c r="AC96" s="65" t="str">
        <f>AP95</f>
        <v>1</v>
      </c>
      <c r="AD96" s="66" t="str">
        <f>AS95</f>
        <v>0</v>
      </c>
      <c r="AE96" s="66" t="str">
        <f>AT95</f>
        <v>0</v>
      </c>
      <c r="AF96" s="66" t="str">
        <f>AU95</f>
        <v>1</v>
      </c>
      <c r="AG96" s="67" t="str">
        <f>AV95</f>
        <v>1</v>
      </c>
      <c r="AH96" s="412" t="s">
        <v>580</v>
      </c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4"/>
      <c r="AX96" s="2"/>
      <c r="AY96" s="2"/>
      <c r="AZ96" s="2"/>
      <c r="BA96" s="2"/>
      <c r="BB96" s="2"/>
      <c r="BC96" s="2"/>
      <c r="BD96" s="2"/>
      <c r="BE96" s="2"/>
    </row>
    <row r="97" spans="1:65" ht="18.75" thickBot="1">
      <c r="A97" s="62" t="s">
        <v>368</v>
      </c>
      <c r="B97" s="68" t="str">
        <f>HLOOKUP(B$4,$B$1:$AG$96,96,FALSE)</f>
        <v>0</v>
      </c>
      <c r="C97" s="69" t="str">
        <f t="shared" ref="C97:AG97" si="56">HLOOKUP(C$4,$B$1:$AG$96,96,FALSE)</f>
        <v>0</v>
      </c>
      <c r="D97" s="69" t="str">
        <f t="shared" si="56"/>
        <v>1</v>
      </c>
      <c r="E97" s="69" t="str">
        <f t="shared" si="56"/>
        <v>1</v>
      </c>
      <c r="F97" s="70" t="str">
        <f t="shared" si="56"/>
        <v>0</v>
      </c>
      <c r="G97" s="70" t="str">
        <f t="shared" si="56"/>
        <v>1</v>
      </c>
      <c r="H97" s="70" t="str">
        <f t="shared" si="56"/>
        <v>1</v>
      </c>
      <c r="I97" s="70" t="str">
        <f t="shared" si="56"/>
        <v>0</v>
      </c>
      <c r="J97" s="69" t="str">
        <f t="shared" si="56"/>
        <v>1</v>
      </c>
      <c r="K97" s="69" t="str">
        <f t="shared" si="56"/>
        <v>0</v>
      </c>
      <c r="L97" s="69" t="str">
        <f t="shared" si="56"/>
        <v>0</v>
      </c>
      <c r="M97" s="69" t="str">
        <f t="shared" si="56"/>
        <v>0</v>
      </c>
      <c r="N97" s="70" t="str">
        <f t="shared" si="56"/>
        <v>1</v>
      </c>
      <c r="O97" s="70" t="str">
        <f t="shared" si="56"/>
        <v>0</v>
      </c>
      <c r="P97" s="70" t="str">
        <f t="shared" si="56"/>
        <v>1</v>
      </c>
      <c r="Q97" s="70" t="str">
        <f t="shared" si="56"/>
        <v>0</v>
      </c>
      <c r="R97" s="69" t="str">
        <f t="shared" si="56"/>
        <v>0</v>
      </c>
      <c r="S97" s="69" t="str">
        <f t="shared" si="56"/>
        <v>1</v>
      </c>
      <c r="T97" s="69" t="str">
        <f t="shared" si="56"/>
        <v>1</v>
      </c>
      <c r="U97" s="69" t="str">
        <f t="shared" si="56"/>
        <v>0</v>
      </c>
      <c r="V97" s="70" t="str">
        <f t="shared" si="56"/>
        <v>1</v>
      </c>
      <c r="W97" s="70" t="str">
        <f t="shared" si="56"/>
        <v>0</v>
      </c>
      <c r="X97" s="70" t="str">
        <f t="shared" si="56"/>
        <v>1</v>
      </c>
      <c r="Y97" s="70" t="str">
        <f t="shared" si="56"/>
        <v>0</v>
      </c>
      <c r="Z97" s="69" t="str">
        <f t="shared" si="56"/>
        <v>0</v>
      </c>
      <c r="AA97" s="69" t="str">
        <f t="shared" si="56"/>
        <v>1</v>
      </c>
      <c r="AB97" s="69" t="str">
        <f t="shared" si="56"/>
        <v>0</v>
      </c>
      <c r="AC97" s="69" t="str">
        <f t="shared" si="56"/>
        <v>1</v>
      </c>
      <c r="AD97" s="70" t="str">
        <f t="shared" si="56"/>
        <v>0</v>
      </c>
      <c r="AE97" s="70" t="str">
        <f t="shared" si="56"/>
        <v>1</v>
      </c>
      <c r="AF97" s="70" t="str">
        <f t="shared" si="56"/>
        <v>0</v>
      </c>
      <c r="AG97" s="71" t="str">
        <f t="shared" si="56"/>
        <v>1</v>
      </c>
      <c r="AH97" s="415"/>
      <c r="AI97" s="416"/>
      <c r="AJ97" s="416"/>
      <c r="AK97" s="416"/>
      <c r="AL97" s="416"/>
      <c r="AM97" s="416"/>
      <c r="AN97" s="416"/>
      <c r="AO97" s="416"/>
      <c r="AP97" s="416"/>
      <c r="AQ97" s="416"/>
      <c r="AR97" s="416"/>
      <c r="AS97" s="416"/>
      <c r="AT97" s="416"/>
      <c r="AU97" s="416"/>
      <c r="AV97" s="416"/>
      <c r="AW97" s="417"/>
      <c r="AX97" s="409" t="s">
        <v>628</v>
      </c>
      <c r="AY97" s="410"/>
      <c r="AZ97" s="410"/>
      <c r="BA97" s="410"/>
      <c r="BB97" s="410"/>
      <c r="BC97" s="410"/>
      <c r="BD97" s="410"/>
      <c r="BE97" s="410"/>
      <c r="BF97" s="410"/>
      <c r="BG97" s="410"/>
      <c r="BH97" s="410"/>
      <c r="BI97" s="410"/>
      <c r="BJ97" s="410"/>
      <c r="BK97" s="410"/>
      <c r="BL97" s="410"/>
      <c r="BM97" s="411"/>
    </row>
    <row r="98" spans="1:65" ht="18.75" thickBot="1">
      <c r="A98" s="62" t="s">
        <v>516</v>
      </c>
      <c r="B98" s="72">
        <f>IF(B97+B83=1,1,0)</f>
        <v>0</v>
      </c>
      <c r="C98" s="70">
        <f t="shared" ref="C98:AG98" si="57">IF(C97+C83=1,1,0)</f>
        <v>1</v>
      </c>
      <c r="D98" s="70">
        <f t="shared" si="57"/>
        <v>1</v>
      </c>
      <c r="E98" s="70">
        <f t="shared" si="57"/>
        <v>0</v>
      </c>
      <c r="F98" s="69">
        <f t="shared" si="57"/>
        <v>0</v>
      </c>
      <c r="G98" s="69">
        <f t="shared" si="57"/>
        <v>0</v>
      </c>
      <c r="H98" s="69">
        <f t="shared" si="57"/>
        <v>1</v>
      </c>
      <c r="I98" s="69">
        <f t="shared" si="57"/>
        <v>0</v>
      </c>
      <c r="J98" s="70">
        <f t="shared" si="57"/>
        <v>0</v>
      </c>
      <c r="K98" s="70">
        <f t="shared" si="57"/>
        <v>1</v>
      </c>
      <c r="L98" s="70">
        <f t="shared" si="57"/>
        <v>0</v>
      </c>
      <c r="M98" s="70">
        <f t="shared" si="57"/>
        <v>1</v>
      </c>
      <c r="N98" s="69">
        <f t="shared" si="57"/>
        <v>1</v>
      </c>
      <c r="O98" s="69">
        <f t="shared" si="57"/>
        <v>0</v>
      </c>
      <c r="P98" s="69">
        <f t="shared" si="57"/>
        <v>1</v>
      </c>
      <c r="Q98" s="69">
        <f t="shared" si="57"/>
        <v>0</v>
      </c>
      <c r="R98" s="70">
        <f t="shared" si="57"/>
        <v>0</v>
      </c>
      <c r="S98" s="70">
        <f t="shared" si="57"/>
        <v>0</v>
      </c>
      <c r="T98" s="70">
        <f t="shared" si="57"/>
        <v>0</v>
      </c>
      <c r="U98" s="70">
        <f t="shared" si="57"/>
        <v>1</v>
      </c>
      <c r="V98" s="69">
        <f t="shared" si="57"/>
        <v>0</v>
      </c>
      <c r="W98" s="69">
        <f t="shared" si="57"/>
        <v>1</v>
      </c>
      <c r="X98" s="69">
        <f t="shared" si="57"/>
        <v>1</v>
      </c>
      <c r="Y98" s="69">
        <f t="shared" si="57"/>
        <v>1</v>
      </c>
      <c r="Z98" s="70">
        <f t="shared" si="57"/>
        <v>1</v>
      </c>
      <c r="AA98" s="70">
        <f t="shared" si="57"/>
        <v>1</v>
      </c>
      <c r="AB98" s="70">
        <f t="shared" si="57"/>
        <v>1</v>
      </c>
      <c r="AC98" s="70">
        <f t="shared" si="57"/>
        <v>0</v>
      </c>
      <c r="AD98" s="69">
        <f t="shared" si="57"/>
        <v>0</v>
      </c>
      <c r="AE98" s="69">
        <f t="shared" si="57"/>
        <v>0</v>
      </c>
      <c r="AF98" s="69">
        <f t="shared" si="57"/>
        <v>1</v>
      </c>
      <c r="AG98" s="73">
        <f t="shared" si="57"/>
        <v>1</v>
      </c>
      <c r="AH98" s="415"/>
      <c r="AI98" s="416"/>
      <c r="AJ98" s="416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7"/>
      <c r="AX98" s="247">
        <f>VLOOKUP(CONCATENATE(B98,C98,D98,E98),LookUp!$AG$2:$AH$17,2,FALSE)</f>
        <v>6</v>
      </c>
      <c r="AY98" s="248">
        <f>VLOOKUP(CONCATENATE(F98,G98,H98,I98),LookUp!$AG$2:$AH$17,2,FALSE)</f>
        <v>2</v>
      </c>
      <c r="AZ98" s="248">
        <f>VLOOKUP(CONCATENATE(J98,K98,L98,M98),LookUp!$AG$2:$AH$17,2,FALSE)</f>
        <v>5</v>
      </c>
      <c r="BA98" s="248" t="str">
        <f>VLOOKUP(CONCATENATE(N98,O98,P98,Q98),LookUp!$AG$2:$AH$17,2,FALSE)</f>
        <v>A</v>
      </c>
      <c r="BB98" s="248">
        <f>VLOOKUP(CONCATENATE(R98,S98,T98,U98),LookUp!$AG$2:$AH$17,2,FALSE)</f>
        <v>1</v>
      </c>
      <c r="BC98" s="248">
        <f>VLOOKUP(CONCATENATE(V98,W98,X98,Y98),LookUp!$AG$2:$AH$17,2,FALSE)</f>
        <v>7</v>
      </c>
      <c r="BD98" s="248" t="str">
        <f>VLOOKUP(CONCATENATE(Z98,AA98,AB98,AC98),LookUp!$AG$2:$AH$17,2,FALSE)</f>
        <v>E</v>
      </c>
      <c r="BE98" s="248">
        <f>VLOOKUP(CONCATENATE(AD98,AE98,AF98,AG98),LookUp!$AG$2:$AH$17,2,FALSE)</f>
        <v>3</v>
      </c>
      <c r="BF98" s="248">
        <f>VLOOKUP(CONCATENATE(B91,C91,D91,E91),LookUp!$AG$2:$AH$17,2,FALSE)</f>
        <v>9</v>
      </c>
      <c r="BG98" s="248" t="str">
        <f>VLOOKUP(CONCATENATE(F91,G91,H91,I91),LookUp!$AG$2:$AH$17,2,FALSE)</f>
        <v>D</v>
      </c>
      <c r="BH98" s="248">
        <f>VLOOKUP(CONCATENATE(J91,K91,L91,M91),LookUp!$AG$2:$AH$17,2,FALSE)</f>
        <v>4</v>
      </c>
      <c r="BI98" s="248" t="str">
        <f>VLOOKUP(CONCATENATE(N91,O91,P91,Q91),LookUp!$AG$2:$AH$17,2,FALSE)</f>
        <v>F</v>
      </c>
      <c r="BJ98" s="248">
        <f>VLOOKUP(CONCATENATE(R91,S91,T91,U91),LookUp!$AG$2:$AH$17,2,FALSE)</f>
        <v>0</v>
      </c>
      <c r="BK98" s="248" t="str">
        <f>VLOOKUP(CONCATENATE(V91,W91,X91,Y91),LookUp!$AG$2:$AH$17,2,FALSE)</f>
        <v>D</v>
      </c>
      <c r="BL98" s="248" t="str">
        <f>VLOOKUP(CONCATENATE(Z91,AA91,AB91,AC91),LookUp!$AG$2:$AH$17,2,FALSE)</f>
        <v>A</v>
      </c>
      <c r="BM98" s="249">
        <f>VLOOKUP(CONCATENATE(AD91,AE91,AF91,AG91),LookUp!$AG$2:$AH$17,2,FALSE)</f>
        <v>6</v>
      </c>
    </row>
    <row r="99" spans="1:65" ht="18.75" thickBot="1">
      <c r="A99" s="63" t="s">
        <v>528</v>
      </c>
      <c r="B99" s="172">
        <f>B98</f>
        <v>0</v>
      </c>
      <c r="C99" s="171">
        <f t="shared" ref="C99:AG99" si="58">C98</f>
        <v>1</v>
      </c>
      <c r="D99" s="171">
        <f t="shared" si="58"/>
        <v>1</v>
      </c>
      <c r="E99" s="171">
        <f t="shared" si="58"/>
        <v>0</v>
      </c>
      <c r="F99" s="170">
        <f t="shared" si="58"/>
        <v>0</v>
      </c>
      <c r="G99" s="170">
        <f t="shared" si="58"/>
        <v>0</v>
      </c>
      <c r="H99" s="170">
        <f t="shared" si="58"/>
        <v>1</v>
      </c>
      <c r="I99" s="170">
        <f t="shared" si="58"/>
        <v>0</v>
      </c>
      <c r="J99" s="171">
        <f t="shared" si="58"/>
        <v>0</v>
      </c>
      <c r="K99" s="171">
        <f t="shared" si="58"/>
        <v>1</v>
      </c>
      <c r="L99" s="171">
        <f t="shared" si="58"/>
        <v>0</v>
      </c>
      <c r="M99" s="171">
        <f t="shared" si="58"/>
        <v>1</v>
      </c>
      <c r="N99" s="170">
        <f t="shared" si="58"/>
        <v>1</v>
      </c>
      <c r="O99" s="170">
        <f t="shared" si="58"/>
        <v>0</v>
      </c>
      <c r="P99" s="170">
        <f t="shared" si="58"/>
        <v>1</v>
      </c>
      <c r="Q99" s="170">
        <f t="shared" si="58"/>
        <v>0</v>
      </c>
      <c r="R99" s="171">
        <f t="shared" si="58"/>
        <v>0</v>
      </c>
      <c r="S99" s="171">
        <f t="shared" si="58"/>
        <v>0</v>
      </c>
      <c r="T99" s="171">
        <f t="shared" si="58"/>
        <v>0</v>
      </c>
      <c r="U99" s="171">
        <f t="shared" si="58"/>
        <v>1</v>
      </c>
      <c r="V99" s="170">
        <f t="shared" si="58"/>
        <v>0</v>
      </c>
      <c r="W99" s="170">
        <f t="shared" si="58"/>
        <v>1</v>
      </c>
      <c r="X99" s="170">
        <f t="shared" si="58"/>
        <v>1</v>
      </c>
      <c r="Y99" s="170">
        <f t="shared" si="58"/>
        <v>1</v>
      </c>
      <c r="Z99" s="171">
        <f t="shared" si="58"/>
        <v>1</v>
      </c>
      <c r="AA99" s="171">
        <f t="shared" si="58"/>
        <v>1</v>
      </c>
      <c r="AB99" s="171">
        <f t="shared" si="58"/>
        <v>1</v>
      </c>
      <c r="AC99" s="171">
        <f t="shared" si="58"/>
        <v>0</v>
      </c>
      <c r="AD99" s="170">
        <f t="shared" si="58"/>
        <v>0</v>
      </c>
      <c r="AE99" s="170">
        <f t="shared" si="58"/>
        <v>0</v>
      </c>
      <c r="AF99" s="170">
        <f t="shared" si="58"/>
        <v>1</v>
      </c>
      <c r="AG99" s="136">
        <f t="shared" si="58"/>
        <v>1</v>
      </c>
      <c r="AH99" s="418"/>
      <c r="AI99" s="419"/>
      <c r="AJ99" s="419"/>
      <c r="AK99" s="419"/>
      <c r="AL99" s="419"/>
      <c r="AM99" s="419"/>
      <c r="AN99" s="419"/>
      <c r="AO99" s="419"/>
      <c r="AP99" s="419"/>
      <c r="AQ99" s="419"/>
      <c r="AR99" s="419"/>
      <c r="AS99" s="419"/>
      <c r="AT99" s="419"/>
      <c r="AU99" s="419"/>
      <c r="AV99" s="419"/>
      <c r="AW99" s="42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410</v>
      </c>
      <c r="B100" s="64">
        <f>HLOOKUP(B$3,$B$1:$AW$99,99,FALSE)</f>
        <v>1</v>
      </c>
      <c r="C100" s="65">
        <f t="shared" ref="C100:AW100" si="59">HLOOKUP(C$3,$B$1:$AW$99,99,FALSE)</f>
        <v>0</v>
      </c>
      <c r="D100" s="65">
        <f t="shared" si="59"/>
        <v>1</v>
      </c>
      <c r="E100" s="65">
        <f t="shared" si="59"/>
        <v>1</v>
      </c>
      <c r="F100" s="66">
        <f t="shared" si="59"/>
        <v>0</v>
      </c>
      <c r="G100" s="66">
        <f t="shared" si="59"/>
        <v>0</v>
      </c>
      <c r="H100" s="66">
        <f t="shared" si="59"/>
        <v>0</v>
      </c>
      <c r="I100" s="66">
        <f t="shared" si="59"/>
        <v>0</v>
      </c>
      <c r="J100" s="65">
        <f t="shared" si="59"/>
        <v>0</v>
      </c>
      <c r="K100" s="65">
        <f t="shared" si="59"/>
        <v>1</v>
      </c>
      <c r="L100" s="65">
        <f t="shared" si="59"/>
        <v>0</v>
      </c>
      <c r="M100" s="65">
        <f t="shared" si="59"/>
        <v>0</v>
      </c>
      <c r="N100" s="66">
        <f t="shared" si="59"/>
        <v>0</v>
      </c>
      <c r="O100" s="66">
        <f t="shared" si="59"/>
        <v>0</v>
      </c>
      <c r="P100" s="66">
        <f t="shared" si="59"/>
        <v>1</v>
      </c>
      <c r="Q100" s="65">
        <f t="shared" si="59"/>
        <v>0</v>
      </c>
      <c r="R100" s="65">
        <f t="shared" si="59"/>
        <v>1</v>
      </c>
      <c r="S100" s="65">
        <f t="shared" si="59"/>
        <v>1</v>
      </c>
      <c r="T100" s="65">
        <f t="shared" si="59"/>
        <v>1</v>
      </c>
      <c r="U100" s="65">
        <f t="shared" si="59"/>
        <v>1</v>
      </c>
      <c r="V100" s="66">
        <f t="shared" si="59"/>
        <v>0</v>
      </c>
      <c r="W100" s="66">
        <f t="shared" si="59"/>
        <v>1</v>
      </c>
      <c r="X100" s="66">
        <f t="shared" si="59"/>
        <v>0</v>
      </c>
      <c r="Y100" s="66">
        <f t="shared" si="59"/>
        <v>0</v>
      </c>
      <c r="Z100" s="65">
        <f t="shared" si="59"/>
        <v>0</v>
      </c>
      <c r="AA100" s="65">
        <f t="shared" si="59"/>
        <v>0</v>
      </c>
      <c r="AB100" s="65">
        <f t="shared" si="59"/>
        <v>0</v>
      </c>
      <c r="AC100" s="65">
        <f t="shared" si="59"/>
        <v>0</v>
      </c>
      <c r="AD100" s="66">
        <f t="shared" si="59"/>
        <v>1</v>
      </c>
      <c r="AE100" s="66">
        <f t="shared" si="59"/>
        <v>0</v>
      </c>
      <c r="AF100" s="66">
        <f t="shared" si="59"/>
        <v>1</v>
      </c>
      <c r="AG100" s="66">
        <f t="shared" si="59"/>
        <v>0</v>
      </c>
      <c r="AH100" s="65">
        <f t="shared" si="59"/>
        <v>1</v>
      </c>
      <c r="AI100" s="65">
        <f t="shared" si="59"/>
        <v>1</v>
      </c>
      <c r="AJ100" s="65">
        <f t="shared" si="59"/>
        <v>1</v>
      </c>
      <c r="AK100" s="65">
        <f t="shared" si="59"/>
        <v>1</v>
      </c>
      <c r="AL100" s="66">
        <f t="shared" si="59"/>
        <v>1</v>
      </c>
      <c r="AM100" s="66">
        <f t="shared" si="59"/>
        <v>1</v>
      </c>
      <c r="AN100" s="66">
        <f t="shared" si="59"/>
        <v>1</v>
      </c>
      <c r="AO100" s="65">
        <f t="shared" si="59"/>
        <v>1</v>
      </c>
      <c r="AP100" s="65">
        <f t="shared" si="59"/>
        <v>0</v>
      </c>
      <c r="AQ100" s="65">
        <f t="shared" si="59"/>
        <v>0</v>
      </c>
      <c r="AR100" s="65">
        <f t="shared" si="59"/>
        <v>0</v>
      </c>
      <c r="AS100" s="65">
        <f t="shared" si="59"/>
        <v>0</v>
      </c>
      <c r="AT100" s="66">
        <f t="shared" si="59"/>
        <v>0</v>
      </c>
      <c r="AU100" s="66">
        <f t="shared" si="59"/>
        <v>1</v>
      </c>
      <c r="AV100" s="66">
        <f t="shared" si="59"/>
        <v>1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467</v>
      </c>
      <c r="B101" s="68" t="str">
        <f>'Key2'!B79</f>
        <v>0</v>
      </c>
      <c r="C101" s="69" t="str">
        <f>'Key2'!C79</f>
        <v>1</v>
      </c>
      <c r="D101" s="69" t="str">
        <f>'Key2'!D79</f>
        <v>1</v>
      </c>
      <c r="E101" s="69" t="str">
        <f>'Key2'!E79</f>
        <v>0</v>
      </c>
      <c r="F101" s="70" t="str">
        <f>'Key2'!F79</f>
        <v>0</v>
      </c>
      <c r="G101" s="70" t="str">
        <f>'Key2'!G79</f>
        <v>1</v>
      </c>
      <c r="H101" s="70" t="str">
        <f>'Key2'!H79</f>
        <v>0</v>
      </c>
      <c r="I101" s="70" t="str">
        <f>'Key2'!I79</f>
        <v>0</v>
      </c>
      <c r="J101" s="69" t="str">
        <f>'Key2'!J79</f>
        <v>0</v>
      </c>
      <c r="K101" s="69" t="str">
        <f>'Key2'!K79</f>
        <v>1</v>
      </c>
      <c r="L101" s="69" t="str">
        <f>'Key2'!L79</f>
        <v>0</v>
      </c>
      <c r="M101" s="70" t="str">
        <f>'Key2'!M79</f>
        <v>1</v>
      </c>
      <c r="N101" s="70" t="str">
        <f>'Key2'!N79</f>
        <v>0</v>
      </c>
      <c r="O101" s="70" t="str">
        <f>'Key2'!O79</f>
        <v>0</v>
      </c>
      <c r="P101" s="70" t="str">
        <f>'Key2'!P79</f>
        <v>0</v>
      </c>
      <c r="Q101" s="70" t="str">
        <f>'Key2'!Q79</f>
        <v>1</v>
      </c>
      <c r="R101" s="69" t="str">
        <f>'Key2'!R79</f>
        <v>0</v>
      </c>
      <c r="S101" s="69" t="str">
        <f>'Key2'!S79</f>
        <v>1</v>
      </c>
      <c r="T101" s="69" t="str">
        <f>'Key2'!T79</f>
        <v>0</v>
      </c>
      <c r="U101" s="69" t="str">
        <f>'Key2'!U79</f>
        <v>1</v>
      </c>
      <c r="V101" s="70" t="str">
        <f>'Key2'!V79</f>
        <v>0</v>
      </c>
      <c r="W101" s="70" t="str">
        <f>'Key2'!W79</f>
        <v>0</v>
      </c>
      <c r="X101" s="70" t="str">
        <f>'Key2'!X79</f>
        <v>0</v>
      </c>
      <c r="Y101" s="70" t="str">
        <f>'Key2'!Y79</f>
        <v>0</v>
      </c>
      <c r="Z101" s="69" t="str">
        <f>'Key2'!Z79</f>
        <v>1</v>
      </c>
      <c r="AA101" s="69" t="str">
        <f>'Key2'!AA79</f>
        <v>1</v>
      </c>
      <c r="AB101" s="69" t="str">
        <f>'Key2'!AB79</f>
        <v>0</v>
      </c>
      <c r="AC101" s="69" t="str">
        <f>'Key2'!AC79</f>
        <v>0</v>
      </c>
      <c r="AD101" s="70" t="str">
        <f>'Key2'!AD79</f>
        <v>0</v>
      </c>
      <c r="AE101" s="70" t="str">
        <f>'Key2'!AE79</f>
        <v>0</v>
      </c>
      <c r="AF101" s="70" t="str">
        <f>'Key2'!AF79</f>
        <v>0</v>
      </c>
      <c r="AG101" s="70" t="str">
        <f>'Key2'!AG79</f>
        <v>1</v>
      </c>
      <c r="AH101" s="69" t="str">
        <f>'Key2'!AH79</f>
        <v>0</v>
      </c>
      <c r="AI101" s="69" t="str">
        <f>'Key2'!AI79</f>
        <v>0</v>
      </c>
      <c r="AJ101" s="69" t="str">
        <f>'Key2'!AJ79</f>
        <v>1</v>
      </c>
      <c r="AK101" s="70" t="str">
        <f>'Key2'!AK79</f>
        <v>0</v>
      </c>
      <c r="AL101" s="70" t="str">
        <f>'Key2'!AL79</f>
        <v>1</v>
      </c>
      <c r="AM101" s="70" t="str">
        <f>'Key2'!AM79</f>
        <v>0</v>
      </c>
      <c r="AN101" s="70" t="str">
        <f>'Key2'!AN79</f>
        <v>0</v>
      </c>
      <c r="AO101" s="70" t="str">
        <f>'Key2'!AO79</f>
        <v>0</v>
      </c>
      <c r="AP101" s="69" t="str">
        <f>'Key2'!AP79</f>
        <v>1</v>
      </c>
      <c r="AQ101" s="69" t="str">
        <f>'Key2'!AQ79</f>
        <v>0</v>
      </c>
      <c r="AR101" s="69" t="str">
        <f>'Key2'!AR79</f>
        <v>0</v>
      </c>
      <c r="AS101" s="69" t="str">
        <f>'Key2'!AS79</f>
        <v>1</v>
      </c>
      <c r="AT101" s="70" t="str">
        <f>'Key2'!AT79</f>
        <v>0</v>
      </c>
      <c r="AU101" s="70" t="str">
        <f>'Key2'!AU79</f>
        <v>0</v>
      </c>
      <c r="AV101" s="70" t="str">
        <f>'Key2'!AV79</f>
        <v>0</v>
      </c>
      <c r="AW101" s="71" t="str">
        <f>'Key2'!AW79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503</v>
      </c>
      <c r="B102" s="137">
        <f>IF(B100+B101=1,1,0)</f>
        <v>1</v>
      </c>
      <c r="C102" s="50">
        <f t="shared" ref="C102:AW102" si="60">IF(C100+C101=1,1,0)</f>
        <v>1</v>
      </c>
      <c r="D102" s="50">
        <f t="shared" si="60"/>
        <v>0</v>
      </c>
      <c r="E102" s="50">
        <f t="shared" si="60"/>
        <v>1</v>
      </c>
      <c r="F102" s="49">
        <f t="shared" si="60"/>
        <v>0</v>
      </c>
      <c r="G102" s="49">
        <f t="shared" si="60"/>
        <v>1</v>
      </c>
      <c r="H102" s="49">
        <f t="shared" si="60"/>
        <v>0</v>
      </c>
      <c r="I102" s="49">
        <f t="shared" si="60"/>
        <v>0</v>
      </c>
      <c r="J102" s="50">
        <f t="shared" si="60"/>
        <v>0</v>
      </c>
      <c r="K102" s="50">
        <f t="shared" si="60"/>
        <v>0</v>
      </c>
      <c r="L102" s="50">
        <f t="shared" si="60"/>
        <v>0</v>
      </c>
      <c r="M102" s="50">
        <f t="shared" si="60"/>
        <v>1</v>
      </c>
      <c r="N102" s="49">
        <f t="shared" si="60"/>
        <v>0</v>
      </c>
      <c r="O102" s="49">
        <f t="shared" si="60"/>
        <v>0</v>
      </c>
      <c r="P102" s="49">
        <f t="shared" si="60"/>
        <v>1</v>
      </c>
      <c r="Q102" s="50">
        <f t="shared" si="60"/>
        <v>1</v>
      </c>
      <c r="R102" s="50">
        <f t="shared" si="60"/>
        <v>1</v>
      </c>
      <c r="S102" s="50">
        <f t="shared" si="60"/>
        <v>0</v>
      </c>
      <c r="T102" s="50">
        <f t="shared" si="60"/>
        <v>1</v>
      </c>
      <c r="U102" s="50">
        <f t="shared" si="60"/>
        <v>0</v>
      </c>
      <c r="V102" s="49">
        <f t="shared" si="60"/>
        <v>0</v>
      </c>
      <c r="W102" s="49">
        <f t="shared" si="60"/>
        <v>1</v>
      </c>
      <c r="X102" s="49">
        <f t="shared" si="60"/>
        <v>0</v>
      </c>
      <c r="Y102" s="49">
        <f t="shared" si="60"/>
        <v>0</v>
      </c>
      <c r="Z102" s="50">
        <f t="shared" si="60"/>
        <v>1</v>
      </c>
      <c r="AA102" s="50">
        <f t="shared" si="60"/>
        <v>1</v>
      </c>
      <c r="AB102" s="50">
        <f t="shared" si="60"/>
        <v>0</v>
      </c>
      <c r="AC102" s="50">
        <f t="shared" si="60"/>
        <v>0</v>
      </c>
      <c r="AD102" s="49">
        <f t="shared" si="60"/>
        <v>1</v>
      </c>
      <c r="AE102" s="49">
        <f t="shared" si="60"/>
        <v>0</v>
      </c>
      <c r="AF102" s="49">
        <f t="shared" si="60"/>
        <v>1</v>
      </c>
      <c r="AG102" s="49">
        <f t="shared" si="60"/>
        <v>1</v>
      </c>
      <c r="AH102" s="50">
        <f t="shared" si="60"/>
        <v>1</v>
      </c>
      <c r="AI102" s="50">
        <f t="shared" si="60"/>
        <v>1</v>
      </c>
      <c r="AJ102" s="50">
        <f t="shared" si="60"/>
        <v>0</v>
      </c>
      <c r="AK102" s="50">
        <f t="shared" si="60"/>
        <v>1</v>
      </c>
      <c r="AL102" s="49">
        <f t="shared" si="60"/>
        <v>0</v>
      </c>
      <c r="AM102" s="49">
        <f t="shared" si="60"/>
        <v>1</v>
      </c>
      <c r="AN102" s="49">
        <f t="shared" si="60"/>
        <v>1</v>
      </c>
      <c r="AO102" s="50">
        <f t="shared" si="60"/>
        <v>1</v>
      </c>
      <c r="AP102" s="50">
        <f t="shared" si="60"/>
        <v>1</v>
      </c>
      <c r="AQ102" s="50">
        <f t="shared" si="60"/>
        <v>0</v>
      </c>
      <c r="AR102" s="50">
        <f t="shared" si="60"/>
        <v>0</v>
      </c>
      <c r="AS102" s="50">
        <f t="shared" si="60"/>
        <v>1</v>
      </c>
      <c r="AT102" s="49">
        <f t="shared" si="60"/>
        <v>0</v>
      </c>
      <c r="AU102" s="49">
        <f t="shared" si="60"/>
        <v>1</v>
      </c>
      <c r="AV102" s="49">
        <f t="shared" si="60"/>
        <v>1</v>
      </c>
      <c r="AW102" s="173">
        <f t="shared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6.5" customHeight="1" thickBot="1">
      <c r="A103" s="430" t="s">
        <v>485</v>
      </c>
      <c r="B103" s="130" t="s">
        <v>16</v>
      </c>
      <c r="C103" s="51" t="str">
        <f>LEFT(VLOOKUP(G103,LookUp!$T$2:$U$17,2,FALSE),1)</f>
        <v>0</v>
      </c>
      <c r="D103" s="51" t="str">
        <f>MID(VLOOKUP(G103,LookUp!$T$2:$U$17,2,FALSE),2,1)</f>
        <v>0</v>
      </c>
      <c r="E103" s="51" t="str">
        <f>MID(VLOOKUP(G103,LookUp!$T$2:$U$17,2,FALSE),3,1)</f>
        <v>1</v>
      </c>
      <c r="F103" s="51" t="str">
        <f>RIGHT(VLOOKUP(G103,LookUp!$T$2:$U$17,2,FALSE),1)</f>
        <v>1</v>
      </c>
      <c r="G103" s="53">
        <f>VLOOKUP(CONCATENATE(B102,C102,D102,E102,F102,G102),LookUp!$W$2:$AE$65,2,FALSE)</f>
        <v>3</v>
      </c>
      <c r="H103" s="130" t="s">
        <v>17</v>
      </c>
      <c r="I103" s="51" t="str">
        <f>LEFT(VLOOKUP(M103,LookUp!$T$2:$U$17,2,FALSE),1)</f>
        <v>0</v>
      </c>
      <c r="J103" s="51" t="str">
        <f>MID(VLOOKUP(M103,LookUp!$T$2:$U$17,2,FALSE),2,1)</f>
        <v>0</v>
      </c>
      <c r="K103" s="51" t="str">
        <f>MID(VLOOKUP(M103,LookUp!$T$2:$U$17,2,FALSE),3,1)</f>
        <v>1</v>
      </c>
      <c r="L103" s="51" t="str">
        <f>RIGHT(VLOOKUP(M103,LookUp!$T$2:$U$17,2,FALSE),1)</f>
        <v>1</v>
      </c>
      <c r="M103" s="53">
        <f>VLOOKUP(CONCATENATE(H102,I102,J102,K102,L102,M102),LookUp!$W$2:$AE$65,3,FALSE)</f>
        <v>3</v>
      </c>
      <c r="N103" s="130" t="s">
        <v>18</v>
      </c>
      <c r="O103" s="51" t="str">
        <f>LEFT(VLOOKUP(S103,LookUp!$T$2:$U$17,2,FALSE),1)</f>
        <v>0</v>
      </c>
      <c r="P103" s="51" t="str">
        <f>MID(VLOOKUP(S103,LookUp!$T$2:$U$17,2,FALSE),2,1)</f>
        <v>1</v>
      </c>
      <c r="Q103" s="51" t="str">
        <f>MID(VLOOKUP(S103,LookUp!$T$2:$U$17,2,FALSE),3,1)</f>
        <v>0</v>
      </c>
      <c r="R103" s="51" t="str">
        <f>RIGHT(VLOOKUP(S103,LookUp!$T$2:$U$17,2,FALSE),1)</f>
        <v>1</v>
      </c>
      <c r="S103" s="53">
        <f>VLOOKUP(CONCATENATE(N102,O102,P102,Q102,R102,S102),LookUp!$W$2:$AE$65,4,FALSE)</f>
        <v>5</v>
      </c>
      <c r="T103" s="130" t="s">
        <v>19</v>
      </c>
      <c r="U103" s="51" t="str">
        <f>LEFT(VLOOKUP(Y103,LookUp!$T$2:$U$17,2,FALSE),1)</f>
        <v>1</v>
      </c>
      <c r="V103" s="51" t="str">
        <f>MID(VLOOKUP(Y103,LookUp!$T$2:$U$17,2,FALSE),2,1)</f>
        <v>0</v>
      </c>
      <c r="W103" s="51" t="str">
        <f>MID(VLOOKUP(Y103,LookUp!$T$2:$U$17,2,FALSE),3,1)</f>
        <v>0</v>
      </c>
      <c r="X103" s="51" t="str">
        <f>RIGHT(VLOOKUP(Y103,LookUp!$T$2:$U$17,2,FALSE),1)</f>
        <v>1</v>
      </c>
      <c r="Y103" s="53">
        <f>VLOOKUP(CONCATENATE(T102,U102,V102,W102,X102,Y102),LookUp!$W$2:$AE$65,5,FALSE)</f>
        <v>9</v>
      </c>
      <c r="Z103" s="130" t="s">
        <v>98</v>
      </c>
      <c r="AA103" s="51" t="str">
        <f>LEFT(VLOOKUP(AE103,LookUp!$T$2:$U$17,2,FALSE),1)</f>
        <v>1</v>
      </c>
      <c r="AB103" s="51" t="str">
        <f>MID(VLOOKUP(AE103,LookUp!$T$2:$U$17,2,FALSE),2,1)</f>
        <v>0</v>
      </c>
      <c r="AC103" s="51" t="str">
        <f>MID(VLOOKUP(AE103,LookUp!$T$2:$U$17,2,FALSE),3,1)</f>
        <v>0</v>
      </c>
      <c r="AD103" s="51" t="str">
        <f>RIGHT(VLOOKUP(AE103,LookUp!$T$2:$U$17,2,FALSE),1)</f>
        <v>1</v>
      </c>
      <c r="AE103" s="53">
        <f>VLOOKUP(CONCATENATE(Z102,AA102,AB102,AC102,AD102,AE102),LookUp!$W$2:$AE$65,6,FALSE)</f>
        <v>9</v>
      </c>
      <c r="AF103" s="130" t="s">
        <v>20</v>
      </c>
      <c r="AG103" s="51" t="str">
        <f>LEFT(VLOOKUP(AK103,LookUp!$T$2:$U$17,2,FALSE),1)</f>
        <v>1</v>
      </c>
      <c r="AH103" s="131" t="str">
        <f>MID(VLOOKUP(AK103,LookUp!$T$2:$U$17,2,FALSE),2,1)</f>
        <v>0</v>
      </c>
      <c r="AI103" s="131" t="str">
        <f>MID(VLOOKUP(AK103,LookUp!$T$2:$U$17,2,FALSE),3,1)</f>
        <v>0</v>
      </c>
      <c r="AJ103" s="131" t="str">
        <f>RIGHT(VLOOKUP(AK103,LookUp!$T$2:$U$17,2,FALSE),1)</f>
        <v>0</v>
      </c>
      <c r="AK103" s="132">
        <f>VLOOKUP(CONCATENATE(AF102,AG102,AH102,AI102,AJ102,AK102),LookUp!$W$2:$AE$65,7,FALSE)</f>
        <v>8</v>
      </c>
      <c r="AL103" s="130" t="s">
        <v>22</v>
      </c>
      <c r="AM103" s="131" t="str">
        <f>LEFT(VLOOKUP(AQ103,LookUp!$T$2:$U$17,2,FALSE),1)</f>
        <v>0</v>
      </c>
      <c r="AN103" s="131" t="str">
        <f>MID(VLOOKUP(AQ103,LookUp!$T$2:$U$17,2,FALSE),2,1)</f>
        <v>0</v>
      </c>
      <c r="AO103" s="131" t="str">
        <f>MID(VLOOKUP(AQ103,LookUp!$T$2:$U$17,2,FALSE),3,1)</f>
        <v>0</v>
      </c>
      <c r="AP103" s="131" t="str">
        <f>RIGHT(VLOOKUP(AQ103,LookUp!$T$2:$U$17,2,FALSE),1)</f>
        <v>1</v>
      </c>
      <c r="AQ103" s="132">
        <f>VLOOKUP(CONCATENATE(AL102,AM102,AN102,AO102,AP102,AQ102),LookUp!$W$2:$AE$65,8,FALSE)</f>
        <v>1</v>
      </c>
      <c r="AR103" s="130" t="s">
        <v>21</v>
      </c>
      <c r="AS103" s="131" t="str">
        <f>LEFT(VLOOKUP(AW103,LookUp!$T$2:$U$17,2,FALSE),1)</f>
        <v>1</v>
      </c>
      <c r="AT103" s="131" t="str">
        <f>MID(VLOOKUP(AW103,LookUp!$T$2:$U$17,2,FALSE),2,1)</f>
        <v>0</v>
      </c>
      <c r="AU103" s="131" t="str">
        <f>MID(VLOOKUP(AW103,LookUp!$T$2:$U$17,2,FALSE),3,1)</f>
        <v>1</v>
      </c>
      <c r="AV103" s="131" t="str">
        <f>RIGHT(VLOOKUP(AW103,LookUp!$T$2:$U$17,2,FALSE),1)</f>
        <v>1</v>
      </c>
      <c r="AW103" s="132">
        <f>VLOOKUP(CONCATENATE(AR102,AS102,AT102,AU102,AV102,AW102),LookUp!$W$2:$AE$65,9,FALSE)</f>
        <v>11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430"/>
      <c r="B104" s="64" t="str">
        <f>C103</f>
        <v>0</v>
      </c>
      <c r="C104" s="65" t="str">
        <f>D103</f>
        <v>0</v>
      </c>
      <c r="D104" s="65" t="str">
        <f>E103</f>
        <v>1</v>
      </c>
      <c r="E104" s="65" t="str">
        <f>F103</f>
        <v>1</v>
      </c>
      <c r="F104" s="66" t="str">
        <f>I103</f>
        <v>0</v>
      </c>
      <c r="G104" s="66" t="str">
        <f>J103</f>
        <v>0</v>
      </c>
      <c r="H104" s="66" t="str">
        <f>K103</f>
        <v>1</v>
      </c>
      <c r="I104" s="66" t="str">
        <f>L103</f>
        <v>1</v>
      </c>
      <c r="J104" s="65" t="str">
        <f>O103</f>
        <v>0</v>
      </c>
      <c r="K104" s="65" t="str">
        <f>P103</f>
        <v>1</v>
      </c>
      <c r="L104" s="65" t="str">
        <f>Q103</f>
        <v>0</v>
      </c>
      <c r="M104" s="65" t="str">
        <f>R103</f>
        <v>1</v>
      </c>
      <c r="N104" s="66" t="str">
        <f>U103</f>
        <v>1</v>
      </c>
      <c r="O104" s="66" t="str">
        <f>V103</f>
        <v>0</v>
      </c>
      <c r="P104" s="66" t="str">
        <f>W103</f>
        <v>0</v>
      </c>
      <c r="Q104" s="66" t="str">
        <f>X103</f>
        <v>1</v>
      </c>
      <c r="R104" s="65" t="str">
        <f>AA103</f>
        <v>1</v>
      </c>
      <c r="S104" s="65" t="str">
        <f>AB103</f>
        <v>0</v>
      </c>
      <c r="T104" s="65" t="str">
        <f>AC103</f>
        <v>0</v>
      </c>
      <c r="U104" s="65" t="str">
        <f>AD103</f>
        <v>1</v>
      </c>
      <c r="V104" s="66" t="str">
        <f>AG103</f>
        <v>1</v>
      </c>
      <c r="W104" s="66" t="str">
        <f>AH103</f>
        <v>0</v>
      </c>
      <c r="X104" s="66" t="str">
        <f>AI103</f>
        <v>0</v>
      </c>
      <c r="Y104" s="66" t="str">
        <f>AJ103</f>
        <v>0</v>
      </c>
      <c r="Z104" s="65" t="str">
        <f>AM103</f>
        <v>0</v>
      </c>
      <c r="AA104" s="65" t="str">
        <f>AN103</f>
        <v>0</v>
      </c>
      <c r="AB104" s="65" t="str">
        <f>AO103</f>
        <v>0</v>
      </c>
      <c r="AC104" s="65" t="str">
        <f>AP103</f>
        <v>1</v>
      </c>
      <c r="AD104" s="66" t="str">
        <f>AS103</f>
        <v>1</v>
      </c>
      <c r="AE104" s="66" t="str">
        <f>AT103</f>
        <v>0</v>
      </c>
      <c r="AF104" s="66" t="str">
        <f>AU103</f>
        <v>1</v>
      </c>
      <c r="AG104" s="67" t="str">
        <f>AV103</f>
        <v>1</v>
      </c>
      <c r="AH104" s="432" t="s">
        <v>581</v>
      </c>
      <c r="AI104" s="433"/>
      <c r="AJ104" s="433"/>
      <c r="AK104" s="433"/>
      <c r="AL104" s="433"/>
      <c r="AM104" s="433"/>
      <c r="AN104" s="433"/>
      <c r="AO104" s="433"/>
      <c r="AP104" s="433"/>
      <c r="AQ104" s="433"/>
      <c r="AR104" s="433"/>
      <c r="AS104" s="433"/>
      <c r="AT104" s="433"/>
      <c r="AU104" s="433"/>
      <c r="AV104" s="433"/>
      <c r="AW104" s="434"/>
      <c r="AX104" s="2"/>
      <c r="AY104" s="2"/>
      <c r="AZ104" s="2"/>
      <c r="BA104" s="2"/>
      <c r="BB104" s="2"/>
      <c r="BC104" s="2"/>
      <c r="BD104" s="2"/>
      <c r="BE104" s="2"/>
    </row>
    <row r="105" spans="1:65" ht="18.75" thickBot="1">
      <c r="A105" s="58" t="s">
        <v>486</v>
      </c>
      <c r="B105" s="68" t="str">
        <f>HLOOKUP(B$4,$B$1:$AG$104,104,FALSE)</f>
        <v>1</v>
      </c>
      <c r="C105" s="69" t="str">
        <f t="shared" ref="C105:AG105" si="61">HLOOKUP(C$4,$B$1:$AG$104,104,FALSE)</f>
        <v>1</v>
      </c>
      <c r="D105" s="69" t="str">
        <f t="shared" si="61"/>
        <v>1</v>
      </c>
      <c r="E105" s="69" t="str">
        <f t="shared" si="61"/>
        <v>1</v>
      </c>
      <c r="F105" s="70" t="str">
        <f t="shared" si="61"/>
        <v>1</v>
      </c>
      <c r="G105" s="70" t="str">
        <f t="shared" si="61"/>
        <v>1</v>
      </c>
      <c r="H105" s="70" t="str">
        <f t="shared" si="61"/>
        <v>1</v>
      </c>
      <c r="I105" s="70" t="str">
        <f t="shared" si="61"/>
        <v>1</v>
      </c>
      <c r="J105" s="69" t="str">
        <f t="shared" si="61"/>
        <v>0</v>
      </c>
      <c r="K105" s="69" t="str">
        <f t="shared" si="61"/>
        <v>0</v>
      </c>
      <c r="L105" s="69" t="str">
        <f t="shared" si="61"/>
        <v>0</v>
      </c>
      <c r="M105" s="69" t="str">
        <f t="shared" si="61"/>
        <v>0</v>
      </c>
      <c r="N105" s="70" t="str">
        <f t="shared" si="61"/>
        <v>0</v>
      </c>
      <c r="O105" s="70" t="str">
        <f t="shared" si="61"/>
        <v>0</v>
      </c>
      <c r="P105" s="70" t="str">
        <f t="shared" si="61"/>
        <v>1</v>
      </c>
      <c r="Q105" s="70" t="str">
        <f t="shared" si="61"/>
        <v>1</v>
      </c>
      <c r="R105" s="69" t="str">
        <f t="shared" si="61"/>
        <v>0</v>
      </c>
      <c r="S105" s="69" t="str">
        <f t="shared" si="61"/>
        <v>1</v>
      </c>
      <c r="T105" s="69" t="str">
        <f t="shared" si="61"/>
        <v>0</v>
      </c>
      <c r="U105" s="69" t="str">
        <f t="shared" si="61"/>
        <v>0</v>
      </c>
      <c r="V105" s="70" t="str">
        <f t="shared" si="61"/>
        <v>1</v>
      </c>
      <c r="W105" s="70" t="str">
        <f t="shared" si="61"/>
        <v>0</v>
      </c>
      <c r="X105" s="70" t="str">
        <f t="shared" si="61"/>
        <v>1</v>
      </c>
      <c r="Y105" s="70" t="str">
        <f t="shared" si="61"/>
        <v>0</v>
      </c>
      <c r="Z105" s="69" t="str">
        <f t="shared" si="61"/>
        <v>0</v>
      </c>
      <c r="AA105" s="69" t="str">
        <f t="shared" si="61"/>
        <v>1</v>
      </c>
      <c r="AB105" s="69" t="str">
        <f t="shared" si="61"/>
        <v>0</v>
      </c>
      <c r="AC105" s="69" t="str">
        <f t="shared" si="61"/>
        <v>0</v>
      </c>
      <c r="AD105" s="70" t="str">
        <f t="shared" si="61"/>
        <v>0</v>
      </c>
      <c r="AE105" s="70" t="str">
        <f t="shared" si="61"/>
        <v>0</v>
      </c>
      <c r="AF105" s="70" t="str">
        <f t="shared" si="61"/>
        <v>1</v>
      </c>
      <c r="AG105" s="71" t="str">
        <f t="shared" si="61"/>
        <v>0</v>
      </c>
      <c r="AH105" s="435"/>
      <c r="AI105" s="436"/>
      <c r="AJ105" s="436"/>
      <c r="AK105" s="436"/>
      <c r="AL105" s="436"/>
      <c r="AM105" s="436"/>
      <c r="AN105" s="436"/>
      <c r="AO105" s="436"/>
      <c r="AP105" s="436"/>
      <c r="AQ105" s="436"/>
      <c r="AR105" s="436"/>
      <c r="AS105" s="436"/>
      <c r="AT105" s="436"/>
      <c r="AU105" s="436"/>
      <c r="AV105" s="436"/>
      <c r="AW105" s="437"/>
      <c r="AX105" s="409" t="s">
        <v>629</v>
      </c>
      <c r="AY105" s="410"/>
      <c r="AZ105" s="410"/>
      <c r="BA105" s="410"/>
      <c r="BB105" s="410"/>
      <c r="BC105" s="410"/>
      <c r="BD105" s="410"/>
      <c r="BE105" s="410"/>
      <c r="BF105" s="410"/>
      <c r="BG105" s="410"/>
      <c r="BH105" s="410"/>
      <c r="BI105" s="410"/>
      <c r="BJ105" s="410"/>
      <c r="BK105" s="410"/>
      <c r="BL105" s="410"/>
      <c r="BM105" s="411"/>
    </row>
    <row r="106" spans="1:65" ht="18.75" thickBot="1">
      <c r="A106" s="58" t="s">
        <v>510</v>
      </c>
      <c r="B106" s="72">
        <f>IF(B105+B91=1,1,0)</f>
        <v>0</v>
      </c>
      <c r="C106" s="70">
        <f t="shared" ref="C106:AG106" si="62">IF(C105+C91=1,1,0)</f>
        <v>1</v>
      </c>
      <c r="D106" s="70">
        <f t="shared" si="62"/>
        <v>1</v>
      </c>
      <c r="E106" s="70">
        <f t="shared" si="62"/>
        <v>0</v>
      </c>
      <c r="F106" s="69">
        <f t="shared" si="62"/>
        <v>0</v>
      </c>
      <c r="G106" s="69">
        <f t="shared" si="62"/>
        <v>0</v>
      </c>
      <c r="H106" s="69">
        <f t="shared" si="62"/>
        <v>1</v>
      </c>
      <c r="I106" s="69">
        <f t="shared" si="62"/>
        <v>0</v>
      </c>
      <c r="J106" s="70">
        <f t="shared" si="62"/>
        <v>0</v>
      </c>
      <c r="K106" s="70">
        <f t="shared" si="62"/>
        <v>1</v>
      </c>
      <c r="L106" s="70">
        <f t="shared" si="62"/>
        <v>0</v>
      </c>
      <c r="M106" s="70">
        <f t="shared" si="62"/>
        <v>0</v>
      </c>
      <c r="N106" s="69">
        <f t="shared" si="62"/>
        <v>1</v>
      </c>
      <c r="O106" s="69">
        <f t="shared" si="62"/>
        <v>1</v>
      </c>
      <c r="P106" s="69">
        <f t="shared" si="62"/>
        <v>0</v>
      </c>
      <c r="Q106" s="69">
        <f t="shared" si="62"/>
        <v>0</v>
      </c>
      <c r="R106" s="70">
        <f t="shared" si="62"/>
        <v>0</v>
      </c>
      <c r="S106" s="70">
        <f t="shared" si="62"/>
        <v>1</v>
      </c>
      <c r="T106" s="70">
        <f t="shared" si="62"/>
        <v>0</v>
      </c>
      <c r="U106" s="70">
        <f t="shared" si="62"/>
        <v>0</v>
      </c>
      <c r="V106" s="69">
        <f t="shared" si="62"/>
        <v>0</v>
      </c>
      <c r="W106" s="69">
        <f t="shared" si="62"/>
        <v>1</v>
      </c>
      <c r="X106" s="69">
        <f t="shared" si="62"/>
        <v>1</v>
      </c>
      <c r="Y106" s="69">
        <f t="shared" si="62"/>
        <v>1</v>
      </c>
      <c r="Z106" s="70">
        <f t="shared" si="62"/>
        <v>1</v>
      </c>
      <c r="AA106" s="70">
        <f t="shared" si="62"/>
        <v>1</v>
      </c>
      <c r="AB106" s="70">
        <f t="shared" si="62"/>
        <v>1</v>
      </c>
      <c r="AC106" s="70">
        <f t="shared" si="62"/>
        <v>0</v>
      </c>
      <c r="AD106" s="69">
        <f t="shared" si="62"/>
        <v>0</v>
      </c>
      <c r="AE106" s="69">
        <f t="shared" si="62"/>
        <v>1</v>
      </c>
      <c r="AF106" s="69">
        <f t="shared" si="62"/>
        <v>0</v>
      </c>
      <c r="AG106" s="73">
        <f t="shared" si="62"/>
        <v>0</v>
      </c>
      <c r="AH106" s="435"/>
      <c r="AI106" s="436"/>
      <c r="AJ106" s="436"/>
      <c r="AK106" s="436"/>
      <c r="AL106" s="436"/>
      <c r="AM106" s="436"/>
      <c r="AN106" s="436"/>
      <c r="AO106" s="436"/>
      <c r="AP106" s="436"/>
      <c r="AQ106" s="436"/>
      <c r="AR106" s="436"/>
      <c r="AS106" s="436"/>
      <c r="AT106" s="436"/>
      <c r="AU106" s="436"/>
      <c r="AV106" s="436"/>
      <c r="AW106" s="437"/>
      <c r="AX106" s="247">
        <f>VLOOKUP(CONCATENATE(B106,C106,D106,E106),LookUp!$AG$2:$AH$17,2,FALSE)</f>
        <v>6</v>
      </c>
      <c r="AY106" s="248">
        <f>VLOOKUP(CONCATENATE(F106,G106,H106,I106),LookUp!$AG$2:$AH$17,2,FALSE)</f>
        <v>2</v>
      </c>
      <c r="AZ106" s="248">
        <f>VLOOKUP(CONCATENATE(J106,K106,L106,M106),LookUp!$AG$2:$AH$17,2,FALSE)</f>
        <v>4</v>
      </c>
      <c r="BA106" s="248" t="str">
        <f>VLOOKUP(CONCATENATE(N106,O106,P106,Q106),LookUp!$AG$2:$AH$17,2,FALSE)</f>
        <v>C</v>
      </c>
      <c r="BB106" s="248">
        <f>VLOOKUP(CONCATENATE(R106,S106,T106,U106),LookUp!$AG$2:$AH$17,2,FALSE)</f>
        <v>4</v>
      </c>
      <c r="BC106" s="248">
        <f>VLOOKUP(CONCATENATE(V106,W106,X106,Y106),LookUp!$AG$2:$AH$17,2,FALSE)</f>
        <v>7</v>
      </c>
      <c r="BD106" s="248" t="str">
        <f>VLOOKUP(CONCATENATE(Z106,AA106,AB106,AC106),LookUp!$AG$2:$AH$17,2,FALSE)</f>
        <v>E</v>
      </c>
      <c r="BE106" s="248">
        <f>VLOOKUP(CONCATENATE(AD106,AE106,AF106,AG106),LookUp!$AG$2:$AH$17,2,FALSE)</f>
        <v>4</v>
      </c>
      <c r="BF106" s="248">
        <f>VLOOKUP(CONCATENATE(B99,C99,D99,E99),LookUp!$AG$2:$AH$17,2,FALSE)</f>
        <v>6</v>
      </c>
      <c r="BG106" s="248">
        <f>VLOOKUP(CONCATENATE(F99,G99,H99,I99),LookUp!$AG$2:$AH$17,2,FALSE)</f>
        <v>2</v>
      </c>
      <c r="BH106" s="248">
        <f>VLOOKUP(CONCATENATE(J99,K99,L99,M99),LookUp!$AG$2:$AH$17,2,FALSE)</f>
        <v>5</v>
      </c>
      <c r="BI106" s="248" t="str">
        <f>VLOOKUP(CONCATENATE(N99,O99,P99,Q99),LookUp!$AG$2:$AH$17,2,FALSE)</f>
        <v>A</v>
      </c>
      <c r="BJ106" s="248">
        <f>VLOOKUP(CONCATENATE(R99,S99,T99,U99),LookUp!$AG$2:$AH$17,2,FALSE)</f>
        <v>1</v>
      </c>
      <c r="BK106" s="248">
        <f>VLOOKUP(CONCATENATE(V99,W99,X99,Y99),LookUp!$AG$2:$AH$17,2,FALSE)</f>
        <v>7</v>
      </c>
      <c r="BL106" s="248" t="str">
        <f>VLOOKUP(CONCATENATE(Z99,AA99,AB99,AC99),LookUp!$AG$2:$AH$17,2,FALSE)</f>
        <v>E</v>
      </c>
      <c r="BM106" s="249">
        <f>VLOOKUP(CONCATENATE(AD99,AE99,AF99,AG99),LookUp!$AG$2:$AH$17,2,FALSE)</f>
        <v>3</v>
      </c>
    </row>
    <row r="107" spans="1:65" ht="18.75" thickBot="1">
      <c r="A107" s="59" t="s">
        <v>523</v>
      </c>
      <c r="B107" s="172">
        <f>B106</f>
        <v>0</v>
      </c>
      <c r="C107" s="171">
        <f t="shared" ref="C107:AG107" si="63">C106</f>
        <v>1</v>
      </c>
      <c r="D107" s="171">
        <f t="shared" si="63"/>
        <v>1</v>
      </c>
      <c r="E107" s="171">
        <f t="shared" si="63"/>
        <v>0</v>
      </c>
      <c r="F107" s="170">
        <f t="shared" si="63"/>
        <v>0</v>
      </c>
      <c r="G107" s="170">
        <f t="shared" si="63"/>
        <v>0</v>
      </c>
      <c r="H107" s="170">
        <f t="shared" si="63"/>
        <v>1</v>
      </c>
      <c r="I107" s="170">
        <f t="shared" si="63"/>
        <v>0</v>
      </c>
      <c r="J107" s="171">
        <f t="shared" si="63"/>
        <v>0</v>
      </c>
      <c r="K107" s="171">
        <f t="shared" si="63"/>
        <v>1</v>
      </c>
      <c r="L107" s="171">
        <f t="shared" si="63"/>
        <v>0</v>
      </c>
      <c r="M107" s="171">
        <f t="shared" si="63"/>
        <v>0</v>
      </c>
      <c r="N107" s="170">
        <f t="shared" si="63"/>
        <v>1</v>
      </c>
      <c r="O107" s="170">
        <f t="shared" si="63"/>
        <v>1</v>
      </c>
      <c r="P107" s="170">
        <f t="shared" si="63"/>
        <v>0</v>
      </c>
      <c r="Q107" s="170">
        <f t="shared" si="63"/>
        <v>0</v>
      </c>
      <c r="R107" s="171">
        <f t="shared" si="63"/>
        <v>0</v>
      </c>
      <c r="S107" s="171">
        <f t="shared" si="63"/>
        <v>1</v>
      </c>
      <c r="T107" s="171">
        <f t="shared" si="63"/>
        <v>0</v>
      </c>
      <c r="U107" s="171">
        <f t="shared" si="63"/>
        <v>0</v>
      </c>
      <c r="V107" s="170">
        <f t="shared" si="63"/>
        <v>0</v>
      </c>
      <c r="W107" s="170">
        <f t="shared" si="63"/>
        <v>1</v>
      </c>
      <c r="X107" s="170">
        <f t="shared" si="63"/>
        <v>1</v>
      </c>
      <c r="Y107" s="170">
        <f t="shared" si="63"/>
        <v>1</v>
      </c>
      <c r="Z107" s="171">
        <f t="shared" si="63"/>
        <v>1</v>
      </c>
      <c r="AA107" s="171">
        <f t="shared" si="63"/>
        <v>1</v>
      </c>
      <c r="AB107" s="171">
        <f t="shared" si="63"/>
        <v>1</v>
      </c>
      <c r="AC107" s="171">
        <f t="shared" si="63"/>
        <v>0</v>
      </c>
      <c r="AD107" s="170">
        <f t="shared" si="63"/>
        <v>0</v>
      </c>
      <c r="AE107" s="170">
        <f t="shared" si="63"/>
        <v>1</v>
      </c>
      <c r="AF107" s="170">
        <f t="shared" si="63"/>
        <v>0</v>
      </c>
      <c r="AG107" s="136">
        <f t="shared" si="63"/>
        <v>0</v>
      </c>
      <c r="AH107" s="438"/>
      <c r="AI107" s="439"/>
      <c r="AJ107" s="439"/>
      <c r="AK107" s="439"/>
      <c r="AL107" s="439"/>
      <c r="AM107" s="439"/>
      <c r="AN107" s="439"/>
      <c r="AO107" s="439"/>
      <c r="AP107" s="439"/>
      <c r="AQ107" s="439"/>
      <c r="AR107" s="439"/>
      <c r="AS107" s="439"/>
      <c r="AT107" s="439"/>
      <c r="AU107" s="439"/>
      <c r="AV107" s="439"/>
      <c r="AW107" s="44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406</v>
      </c>
      <c r="B108" s="64">
        <f>HLOOKUP(B$3,$B$1:$AW$107,107,FALSE)</f>
        <v>0</v>
      </c>
      <c r="C108" s="65">
        <f t="shared" ref="C108:AW108" si="64">HLOOKUP(C$3,$B$1:$AW$107,107,FALSE)</f>
        <v>0</v>
      </c>
      <c r="D108" s="65">
        <f t="shared" si="64"/>
        <v>1</v>
      </c>
      <c r="E108" s="65">
        <f t="shared" si="64"/>
        <v>1</v>
      </c>
      <c r="F108" s="66">
        <f t="shared" si="64"/>
        <v>0</v>
      </c>
      <c r="G108" s="66">
        <f t="shared" si="64"/>
        <v>0</v>
      </c>
      <c r="H108" s="66">
        <f t="shared" si="64"/>
        <v>0</v>
      </c>
      <c r="I108" s="66">
        <f t="shared" si="64"/>
        <v>0</v>
      </c>
      <c r="J108" s="65">
        <f t="shared" si="64"/>
        <v>0</v>
      </c>
      <c r="K108" s="65">
        <f t="shared" si="64"/>
        <v>1</v>
      </c>
      <c r="L108" s="65">
        <f t="shared" si="64"/>
        <v>0</v>
      </c>
      <c r="M108" s="65">
        <f t="shared" si="64"/>
        <v>0</v>
      </c>
      <c r="N108" s="66">
        <f t="shared" si="64"/>
        <v>0</v>
      </c>
      <c r="O108" s="66">
        <f t="shared" si="64"/>
        <v>0</v>
      </c>
      <c r="P108" s="66">
        <f t="shared" si="64"/>
        <v>1</v>
      </c>
      <c r="Q108" s="65">
        <f t="shared" si="64"/>
        <v>0</v>
      </c>
      <c r="R108" s="65">
        <f t="shared" si="64"/>
        <v>0</v>
      </c>
      <c r="S108" s="65">
        <f t="shared" si="64"/>
        <v>1</v>
      </c>
      <c r="T108" s="65">
        <f t="shared" si="64"/>
        <v>0</v>
      </c>
      <c r="U108" s="65">
        <f t="shared" si="64"/>
        <v>1</v>
      </c>
      <c r="V108" s="66">
        <f t="shared" si="64"/>
        <v>1</v>
      </c>
      <c r="W108" s="66">
        <f t="shared" si="64"/>
        <v>0</v>
      </c>
      <c r="X108" s="66">
        <f t="shared" si="64"/>
        <v>0</v>
      </c>
      <c r="Y108" s="66">
        <f t="shared" si="64"/>
        <v>0</v>
      </c>
      <c r="Z108" s="65">
        <f t="shared" si="64"/>
        <v>0</v>
      </c>
      <c r="AA108" s="65">
        <f t="shared" si="64"/>
        <v>0</v>
      </c>
      <c r="AB108" s="65">
        <f t="shared" si="64"/>
        <v>1</v>
      </c>
      <c r="AC108" s="65">
        <f t="shared" si="64"/>
        <v>0</v>
      </c>
      <c r="AD108" s="66">
        <f t="shared" si="64"/>
        <v>0</v>
      </c>
      <c r="AE108" s="66">
        <f t="shared" si="64"/>
        <v>0</v>
      </c>
      <c r="AF108" s="66">
        <f t="shared" si="64"/>
        <v>0</v>
      </c>
      <c r="AG108" s="66">
        <f t="shared" si="64"/>
        <v>0</v>
      </c>
      <c r="AH108" s="65">
        <f t="shared" si="64"/>
        <v>1</v>
      </c>
      <c r="AI108" s="65">
        <f t="shared" si="64"/>
        <v>1</v>
      </c>
      <c r="AJ108" s="65">
        <f t="shared" si="64"/>
        <v>1</v>
      </c>
      <c r="AK108" s="65">
        <f t="shared" si="64"/>
        <v>1</v>
      </c>
      <c r="AL108" s="66">
        <f t="shared" si="64"/>
        <v>1</v>
      </c>
      <c r="AM108" s="66">
        <f t="shared" si="64"/>
        <v>1</v>
      </c>
      <c r="AN108" s="66">
        <f t="shared" si="64"/>
        <v>1</v>
      </c>
      <c r="AO108" s="65">
        <f t="shared" si="64"/>
        <v>1</v>
      </c>
      <c r="AP108" s="65">
        <f t="shared" si="64"/>
        <v>0</v>
      </c>
      <c r="AQ108" s="65">
        <f t="shared" si="64"/>
        <v>0</v>
      </c>
      <c r="AR108" s="65">
        <f t="shared" si="64"/>
        <v>0</v>
      </c>
      <c r="AS108" s="65">
        <f t="shared" si="64"/>
        <v>0</v>
      </c>
      <c r="AT108" s="66">
        <f t="shared" si="64"/>
        <v>1</v>
      </c>
      <c r="AU108" s="66">
        <f t="shared" si="64"/>
        <v>0</v>
      </c>
      <c r="AV108" s="66">
        <f t="shared" si="64"/>
        <v>0</v>
      </c>
      <c r="AW108" s="67">
        <f t="shared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464</v>
      </c>
      <c r="B109" s="68" t="str">
        <f>'Key2'!B78</f>
        <v>0</v>
      </c>
      <c r="C109" s="69" t="str">
        <f>'Key2'!C78</f>
        <v>0</v>
      </c>
      <c r="D109" s="69" t="str">
        <f>'Key2'!D78</f>
        <v>1</v>
      </c>
      <c r="E109" s="69" t="str">
        <f>'Key2'!E78</f>
        <v>0</v>
      </c>
      <c r="F109" s="70" t="str">
        <f>'Key2'!F78</f>
        <v>0</v>
      </c>
      <c r="G109" s="70" t="str">
        <f>'Key2'!G78</f>
        <v>0</v>
      </c>
      <c r="H109" s="70" t="str">
        <f>'Key2'!H78</f>
        <v>0</v>
      </c>
      <c r="I109" s="70" t="str">
        <f>'Key2'!I78</f>
        <v>0</v>
      </c>
      <c r="J109" s="69" t="str">
        <f>'Key2'!J78</f>
        <v>0</v>
      </c>
      <c r="K109" s="69" t="str">
        <f>'Key2'!K78</f>
        <v>1</v>
      </c>
      <c r="L109" s="69" t="str">
        <f>'Key2'!L78</f>
        <v>0</v>
      </c>
      <c r="M109" s="70" t="str">
        <f>'Key2'!M78</f>
        <v>1</v>
      </c>
      <c r="N109" s="70" t="str">
        <f>'Key2'!N78</f>
        <v>0</v>
      </c>
      <c r="O109" s="70" t="str">
        <f>'Key2'!O78</f>
        <v>1</v>
      </c>
      <c r="P109" s="70" t="str">
        <f>'Key2'!P78</f>
        <v>1</v>
      </c>
      <c r="Q109" s="70" t="str">
        <f>'Key2'!Q78</f>
        <v>0</v>
      </c>
      <c r="R109" s="69" t="str">
        <f>'Key2'!R78</f>
        <v>0</v>
      </c>
      <c r="S109" s="69" t="str">
        <f>'Key2'!S78</f>
        <v>1</v>
      </c>
      <c r="T109" s="69" t="str">
        <f>'Key2'!T78</f>
        <v>0</v>
      </c>
      <c r="U109" s="69" t="str">
        <f>'Key2'!U78</f>
        <v>1</v>
      </c>
      <c r="V109" s="70" t="str">
        <f>'Key2'!V78</f>
        <v>0</v>
      </c>
      <c r="W109" s="70" t="str">
        <f>'Key2'!W78</f>
        <v>1</v>
      </c>
      <c r="X109" s="70" t="str">
        <f>'Key2'!X78</f>
        <v>1</v>
      </c>
      <c r="Y109" s="70" t="str">
        <f>'Key2'!Y78</f>
        <v>0</v>
      </c>
      <c r="Z109" s="69" t="str">
        <f>'Key2'!Z78</f>
        <v>0</v>
      </c>
      <c r="AA109" s="69" t="str">
        <f>'Key2'!AA78</f>
        <v>0</v>
      </c>
      <c r="AB109" s="69" t="str">
        <f>'Key2'!AB78</f>
        <v>0</v>
      </c>
      <c r="AC109" s="69" t="str">
        <f>'Key2'!AC78</f>
        <v>1</v>
      </c>
      <c r="AD109" s="70" t="str">
        <f>'Key2'!AD78</f>
        <v>0</v>
      </c>
      <c r="AE109" s="70" t="str">
        <f>'Key2'!AE78</f>
        <v>0</v>
      </c>
      <c r="AF109" s="70" t="str">
        <f>'Key2'!AF78</f>
        <v>0</v>
      </c>
      <c r="AG109" s="70" t="str">
        <f>'Key2'!AG78</f>
        <v>0</v>
      </c>
      <c r="AH109" s="69" t="str">
        <f>'Key2'!AH78</f>
        <v>0</v>
      </c>
      <c r="AI109" s="69" t="str">
        <f>'Key2'!AI78</f>
        <v>0</v>
      </c>
      <c r="AJ109" s="69" t="str">
        <f>'Key2'!AJ78</f>
        <v>0</v>
      </c>
      <c r="AK109" s="70" t="str">
        <f>'Key2'!AK78</f>
        <v>0</v>
      </c>
      <c r="AL109" s="70" t="str">
        <f>'Key2'!AL78</f>
        <v>1</v>
      </c>
      <c r="AM109" s="70" t="str">
        <f>'Key2'!AM78</f>
        <v>0</v>
      </c>
      <c r="AN109" s="70" t="str">
        <f>'Key2'!AN78</f>
        <v>0</v>
      </c>
      <c r="AO109" s="70" t="str">
        <f>'Key2'!AO78</f>
        <v>0</v>
      </c>
      <c r="AP109" s="69" t="str">
        <f>'Key2'!AP78</f>
        <v>1</v>
      </c>
      <c r="AQ109" s="69" t="str">
        <f>'Key2'!AQ78</f>
        <v>0</v>
      </c>
      <c r="AR109" s="69" t="str">
        <f>'Key2'!AR78</f>
        <v>1</v>
      </c>
      <c r="AS109" s="69" t="str">
        <f>'Key2'!AS78</f>
        <v>1</v>
      </c>
      <c r="AT109" s="70" t="str">
        <f>'Key2'!AT78</f>
        <v>0</v>
      </c>
      <c r="AU109" s="70" t="str">
        <f>'Key2'!AU78</f>
        <v>1</v>
      </c>
      <c r="AV109" s="70" t="str">
        <f>'Key2'!AV78</f>
        <v>0</v>
      </c>
      <c r="AW109" s="71" t="str">
        <f>'Key2'!AW78</f>
        <v>0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497</v>
      </c>
      <c r="B110" s="137">
        <f>IF(B108+B109=1,1,0)</f>
        <v>0</v>
      </c>
      <c r="C110" s="50">
        <f t="shared" ref="C110:AW110" si="65">IF(C108+C109=1,1,0)</f>
        <v>0</v>
      </c>
      <c r="D110" s="50">
        <f t="shared" si="65"/>
        <v>0</v>
      </c>
      <c r="E110" s="50">
        <f t="shared" si="65"/>
        <v>1</v>
      </c>
      <c r="F110" s="49">
        <f t="shared" si="65"/>
        <v>0</v>
      </c>
      <c r="G110" s="49">
        <f t="shared" si="65"/>
        <v>0</v>
      </c>
      <c r="H110" s="49">
        <f t="shared" si="65"/>
        <v>0</v>
      </c>
      <c r="I110" s="49">
        <f t="shared" si="65"/>
        <v>0</v>
      </c>
      <c r="J110" s="50">
        <f t="shared" si="65"/>
        <v>0</v>
      </c>
      <c r="K110" s="50">
        <f t="shared" si="65"/>
        <v>0</v>
      </c>
      <c r="L110" s="50">
        <f t="shared" si="65"/>
        <v>0</v>
      </c>
      <c r="M110" s="50">
        <f t="shared" si="65"/>
        <v>1</v>
      </c>
      <c r="N110" s="49">
        <f t="shared" si="65"/>
        <v>0</v>
      </c>
      <c r="O110" s="49">
        <f t="shared" si="65"/>
        <v>1</v>
      </c>
      <c r="P110" s="49">
        <f t="shared" si="65"/>
        <v>0</v>
      </c>
      <c r="Q110" s="50">
        <f t="shared" si="65"/>
        <v>0</v>
      </c>
      <c r="R110" s="50">
        <f t="shared" si="65"/>
        <v>0</v>
      </c>
      <c r="S110" s="50">
        <f t="shared" si="65"/>
        <v>0</v>
      </c>
      <c r="T110" s="50">
        <f t="shared" si="65"/>
        <v>0</v>
      </c>
      <c r="U110" s="50">
        <f t="shared" si="65"/>
        <v>0</v>
      </c>
      <c r="V110" s="49">
        <f t="shared" si="65"/>
        <v>1</v>
      </c>
      <c r="W110" s="49">
        <f t="shared" si="65"/>
        <v>1</v>
      </c>
      <c r="X110" s="49">
        <f t="shared" si="65"/>
        <v>1</v>
      </c>
      <c r="Y110" s="49">
        <f t="shared" si="65"/>
        <v>0</v>
      </c>
      <c r="Z110" s="50">
        <f t="shared" si="65"/>
        <v>0</v>
      </c>
      <c r="AA110" s="50">
        <f t="shared" si="65"/>
        <v>0</v>
      </c>
      <c r="AB110" s="50">
        <f t="shared" si="65"/>
        <v>1</v>
      </c>
      <c r="AC110" s="50">
        <f t="shared" si="65"/>
        <v>1</v>
      </c>
      <c r="AD110" s="49">
        <f t="shared" si="65"/>
        <v>0</v>
      </c>
      <c r="AE110" s="49">
        <f t="shared" si="65"/>
        <v>0</v>
      </c>
      <c r="AF110" s="49">
        <f t="shared" si="65"/>
        <v>0</v>
      </c>
      <c r="AG110" s="49">
        <f t="shared" si="65"/>
        <v>0</v>
      </c>
      <c r="AH110" s="50">
        <f t="shared" si="65"/>
        <v>1</v>
      </c>
      <c r="AI110" s="50">
        <f t="shared" si="65"/>
        <v>1</v>
      </c>
      <c r="AJ110" s="50">
        <f t="shared" si="65"/>
        <v>1</v>
      </c>
      <c r="AK110" s="50">
        <f t="shared" si="65"/>
        <v>1</v>
      </c>
      <c r="AL110" s="49">
        <f t="shared" si="65"/>
        <v>0</v>
      </c>
      <c r="AM110" s="49">
        <f t="shared" si="65"/>
        <v>1</v>
      </c>
      <c r="AN110" s="49">
        <f t="shared" si="65"/>
        <v>1</v>
      </c>
      <c r="AO110" s="50">
        <f t="shared" si="65"/>
        <v>1</v>
      </c>
      <c r="AP110" s="50">
        <f t="shared" si="65"/>
        <v>1</v>
      </c>
      <c r="AQ110" s="50">
        <f t="shared" si="65"/>
        <v>0</v>
      </c>
      <c r="AR110" s="50">
        <f t="shared" si="65"/>
        <v>1</v>
      </c>
      <c r="AS110" s="50">
        <f t="shared" si="65"/>
        <v>1</v>
      </c>
      <c r="AT110" s="49">
        <f t="shared" si="65"/>
        <v>1</v>
      </c>
      <c r="AU110" s="49">
        <f t="shared" si="65"/>
        <v>1</v>
      </c>
      <c r="AV110" s="49">
        <f t="shared" si="65"/>
        <v>0</v>
      </c>
      <c r="AW110" s="173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6.5" customHeight="1" thickBot="1">
      <c r="A111" s="441" t="s">
        <v>367</v>
      </c>
      <c r="B111" s="130" t="s">
        <v>16</v>
      </c>
      <c r="C111" s="51" t="str">
        <f>LEFT(VLOOKUP(G111,LookUp!$T$2:$U$17,2,FALSE),1)</f>
        <v>1</v>
      </c>
      <c r="D111" s="51" t="str">
        <f>MID(VLOOKUP(G111,LookUp!$T$2:$U$17,2,FALSE),2,1)</f>
        <v>1</v>
      </c>
      <c r="E111" s="51" t="str">
        <f>MID(VLOOKUP(G111,LookUp!$T$2:$U$17,2,FALSE),3,1)</f>
        <v>0</v>
      </c>
      <c r="F111" s="51" t="str">
        <f>RIGHT(VLOOKUP(G111,LookUp!$T$2:$U$17,2,FALSE),1)</f>
        <v>1</v>
      </c>
      <c r="G111" s="53">
        <f>VLOOKUP(CONCATENATE(B110,C110,D110,E110,F110,G110),LookUp!$W$2:$AE$65,2,FALSE)</f>
        <v>13</v>
      </c>
      <c r="H111" s="130" t="s">
        <v>17</v>
      </c>
      <c r="I111" s="51" t="str">
        <f>LEFT(VLOOKUP(M111,LookUp!$T$2:$U$17,2,FALSE),1)</f>
        <v>0</v>
      </c>
      <c r="J111" s="51" t="str">
        <f>MID(VLOOKUP(M111,LookUp!$T$2:$U$17,2,FALSE),2,1)</f>
        <v>0</v>
      </c>
      <c r="K111" s="51" t="str">
        <f>MID(VLOOKUP(M111,LookUp!$T$2:$U$17,2,FALSE),3,1)</f>
        <v>1</v>
      </c>
      <c r="L111" s="51" t="str">
        <f>RIGHT(VLOOKUP(M111,LookUp!$T$2:$U$17,2,FALSE),1)</f>
        <v>1</v>
      </c>
      <c r="M111" s="53">
        <f>VLOOKUP(CONCATENATE(H110,I110,J110,K110,L110,M110),LookUp!$W$2:$AE$65,3,FALSE)</f>
        <v>3</v>
      </c>
      <c r="N111" s="130" t="s">
        <v>18</v>
      </c>
      <c r="O111" s="51" t="str">
        <f>LEFT(VLOOKUP(S111,LookUp!$T$2:$U$17,2,FALSE),1)</f>
        <v>0</v>
      </c>
      <c r="P111" s="51" t="str">
        <f>MID(VLOOKUP(S111,LookUp!$T$2:$U$17,2,FALSE),2,1)</f>
        <v>0</v>
      </c>
      <c r="Q111" s="51" t="str">
        <f>MID(VLOOKUP(S111,LookUp!$T$2:$U$17,2,FALSE),3,1)</f>
        <v>0</v>
      </c>
      <c r="R111" s="51" t="str">
        <f>RIGHT(VLOOKUP(S111,LookUp!$T$2:$U$17,2,FALSE),1)</f>
        <v>1</v>
      </c>
      <c r="S111" s="53">
        <f>VLOOKUP(CONCATENATE(N110,O110,P110,Q110,R110,S110),LookUp!$W$2:$AE$65,4,FALSE)</f>
        <v>1</v>
      </c>
      <c r="T111" s="130" t="s">
        <v>19</v>
      </c>
      <c r="U111" s="51" t="str">
        <f>LEFT(VLOOKUP(Y111,LookUp!$T$2:$U$17,2,FALSE),1)</f>
        <v>1</v>
      </c>
      <c r="V111" s="51" t="str">
        <f>MID(VLOOKUP(Y111,LookUp!$T$2:$U$17,2,FALSE),2,1)</f>
        <v>0</v>
      </c>
      <c r="W111" s="51" t="str">
        <f>MID(VLOOKUP(Y111,LookUp!$T$2:$U$17,2,FALSE),3,1)</f>
        <v>1</v>
      </c>
      <c r="X111" s="51" t="str">
        <f>RIGHT(VLOOKUP(Y111,LookUp!$T$2:$U$17,2,FALSE),1)</f>
        <v>0</v>
      </c>
      <c r="Y111" s="53">
        <f>VLOOKUP(CONCATENATE(T110,U110,V110,W110,X110,Y110),LookUp!$W$2:$AE$65,5,FALSE)</f>
        <v>10</v>
      </c>
      <c r="Z111" s="130" t="s">
        <v>98</v>
      </c>
      <c r="AA111" s="51" t="str">
        <f>LEFT(VLOOKUP(AE111,LookUp!$T$2:$U$17,2,FALSE),1)</f>
        <v>1</v>
      </c>
      <c r="AB111" s="51" t="str">
        <f>MID(VLOOKUP(AE111,LookUp!$T$2:$U$17,2,FALSE),2,1)</f>
        <v>0</v>
      </c>
      <c r="AC111" s="51" t="str">
        <f>MID(VLOOKUP(AE111,LookUp!$T$2:$U$17,2,FALSE),3,1)</f>
        <v>1</v>
      </c>
      <c r="AD111" s="51" t="str">
        <f>RIGHT(VLOOKUP(AE111,LookUp!$T$2:$U$17,2,FALSE),1)</f>
        <v>1</v>
      </c>
      <c r="AE111" s="53">
        <f>VLOOKUP(CONCATENATE(Z110,AA110,AB110,AC110,AD110,AE110),LookUp!$W$2:$AE$65,6,FALSE)</f>
        <v>11</v>
      </c>
      <c r="AF111" s="130" t="s">
        <v>20</v>
      </c>
      <c r="AG111" s="51" t="str">
        <f>LEFT(VLOOKUP(AK111,LookUp!$T$2:$U$17,2,FALSE),1)</f>
        <v>0</v>
      </c>
      <c r="AH111" s="51" t="str">
        <f>MID(VLOOKUP(AK111,LookUp!$T$2:$U$17,2,FALSE),2,1)</f>
        <v>1</v>
      </c>
      <c r="AI111" s="51" t="str">
        <f>MID(VLOOKUP(AK111,LookUp!$T$2:$U$17,2,FALSE),3,1)</f>
        <v>0</v>
      </c>
      <c r="AJ111" s="51" t="str">
        <f>RIGHT(VLOOKUP(AK111,LookUp!$T$2:$U$17,2,FALSE),1)</f>
        <v>1</v>
      </c>
      <c r="AK111" s="53">
        <f>VLOOKUP(CONCATENATE(AF110,AG110,AH110,AI110,AJ110,AK110),LookUp!$W$2:$AE$65,7,FALSE)</f>
        <v>5</v>
      </c>
      <c r="AL111" s="130" t="s">
        <v>22</v>
      </c>
      <c r="AM111" s="51" t="str">
        <f>LEFT(VLOOKUP(AQ111,LookUp!$T$2:$U$17,2,FALSE),1)</f>
        <v>0</v>
      </c>
      <c r="AN111" s="51" t="str">
        <f>MID(VLOOKUP(AQ111,LookUp!$T$2:$U$17,2,FALSE),2,1)</f>
        <v>0</v>
      </c>
      <c r="AO111" s="51" t="str">
        <f>MID(VLOOKUP(AQ111,LookUp!$T$2:$U$17,2,FALSE),3,1)</f>
        <v>0</v>
      </c>
      <c r="AP111" s="51" t="str">
        <f>RIGHT(VLOOKUP(AQ111,LookUp!$T$2:$U$17,2,FALSE),1)</f>
        <v>1</v>
      </c>
      <c r="AQ111" s="53">
        <f>VLOOKUP(CONCATENATE(AL110,AM110,AN110,AO110,AP110,AQ110),LookUp!$W$2:$AE$65,8,FALSE)</f>
        <v>1</v>
      </c>
      <c r="AR111" s="130" t="s">
        <v>21</v>
      </c>
      <c r="AS111" s="51" t="str">
        <f>LEFT(VLOOKUP(AW111,LookUp!$T$2:$U$17,2,FALSE),1)</f>
        <v>0</v>
      </c>
      <c r="AT111" s="51" t="str">
        <f>MID(VLOOKUP(AW111,LookUp!$T$2:$U$17,2,FALSE),2,1)</f>
        <v>1</v>
      </c>
      <c r="AU111" s="51" t="str">
        <f>MID(VLOOKUP(AW111,LookUp!$T$2:$U$17,2,FALSE),3,1)</f>
        <v>0</v>
      </c>
      <c r="AV111" s="51" t="str">
        <f>RIGHT(VLOOKUP(AW111,LookUp!$T$2:$U$17,2,FALSE),1)</f>
        <v>1</v>
      </c>
      <c r="AW111" s="53">
        <f>VLOOKUP(CONCATENATE(AR110,AS110,AT110,AU110,AV110,AW110),LookUp!$W$2:$AE$65,9,FALSE)</f>
        <v>5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441"/>
      <c r="B112" s="64" t="str">
        <f>C111</f>
        <v>1</v>
      </c>
      <c r="C112" s="65" t="str">
        <f>D111</f>
        <v>1</v>
      </c>
      <c r="D112" s="65" t="str">
        <f>E111</f>
        <v>0</v>
      </c>
      <c r="E112" s="65" t="str">
        <f>F111</f>
        <v>1</v>
      </c>
      <c r="F112" s="66" t="str">
        <f>I111</f>
        <v>0</v>
      </c>
      <c r="G112" s="66" t="str">
        <f>J111</f>
        <v>0</v>
      </c>
      <c r="H112" s="66" t="str">
        <f>K111</f>
        <v>1</v>
      </c>
      <c r="I112" s="66" t="str">
        <f>L111</f>
        <v>1</v>
      </c>
      <c r="J112" s="65" t="str">
        <f>O111</f>
        <v>0</v>
      </c>
      <c r="K112" s="65" t="str">
        <f>P111</f>
        <v>0</v>
      </c>
      <c r="L112" s="65" t="str">
        <f>Q111</f>
        <v>0</v>
      </c>
      <c r="M112" s="65" t="str">
        <f>R111</f>
        <v>1</v>
      </c>
      <c r="N112" s="66" t="str">
        <f>U111</f>
        <v>1</v>
      </c>
      <c r="O112" s="66" t="str">
        <f>V111</f>
        <v>0</v>
      </c>
      <c r="P112" s="66" t="str">
        <f>W111</f>
        <v>1</v>
      </c>
      <c r="Q112" s="66" t="str">
        <f>X111</f>
        <v>0</v>
      </c>
      <c r="R112" s="65" t="str">
        <f>AA111</f>
        <v>1</v>
      </c>
      <c r="S112" s="65" t="str">
        <f>AB111</f>
        <v>0</v>
      </c>
      <c r="T112" s="65" t="str">
        <f>AC111</f>
        <v>1</v>
      </c>
      <c r="U112" s="65" t="str">
        <f>AD111</f>
        <v>1</v>
      </c>
      <c r="V112" s="66" t="str">
        <f>AG111</f>
        <v>0</v>
      </c>
      <c r="W112" s="66" t="str">
        <f>AH111</f>
        <v>1</v>
      </c>
      <c r="X112" s="66" t="str">
        <f>AI111</f>
        <v>0</v>
      </c>
      <c r="Y112" s="66" t="str">
        <f>AJ111</f>
        <v>1</v>
      </c>
      <c r="Z112" s="65" t="str">
        <f>AM111</f>
        <v>0</v>
      </c>
      <c r="AA112" s="65" t="str">
        <f>AN111</f>
        <v>0</v>
      </c>
      <c r="AB112" s="65" t="str">
        <f>AO111</f>
        <v>0</v>
      </c>
      <c r="AC112" s="65" t="str">
        <f>AP111</f>
        <v>1</v>
      </c>
      <c r="AD112" s="66" t="str">
        <f>AS111</f>
        <v>0</v>
      </c>
      <c r="AE112" s="66" t="str">
        <f>AT111</f>
        <v>1</v>
      </c>
      <c r="AF112" s="66" t="str">
        <f>AU111</f>
        <v>0</v>
      </c>
      <c r="AG112" s="67" t="str">
        <f>AV111</f>
        <v>1</v>
      </c>
      <c r="AH112" s="412" t="s">
        <v>582</v>
      </c>
      <c r="AI112" s="413"/>
      <c r="AJ112" s="413"/>
      <c r="AK112" s="413"/>
      <c r="AL112" s="413"/>
      <c r="AM112" s="413"/>
      <c r="AN112" s="413"/>
      <c r="AO112" s="413"/>
      <c r="AP112" s="413"/>
      <c r="AQ112" s="413"/>
      <c r="AR112" s="413"/>
      <c r="AS112" s="413"/>
      <c r="AT112" s="413"/>
      <c r="AU112" s="413"/>
      <c r="AV112" s="413"/>
      <c r="AW112" s="414"/>
      <c r="AX112" s="2"/>
      <c r="AY112" s="2"/>
      <c r="AZ112" s="2"/>
      <c r="BA112" s="2"/>
      <c r="BB112" s="2"/>
      <c r="BC112" s="2"/>
      <c r="BD112" s="2"/>
      <c r="BE112" s="2"/>
    </row>
    <row r="113" spans="1:65" ht="18.75" thickBot="1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1</v>
      </c>
      <c r="D113" s="69" t="str">
        <f t="shared" si="66"/>
        <v>1</v>
      </c>
      <c r="E113" s="69" t="str">
        <f t="shared" si="66"/>
        <v>0</v>
      </c>
      <c r="F113" s="70" t="str">
        <f t="shared" si="66"/>
        <v>0</v>
      </c>
      <c r="G113" s="70" t="str">
        <f t="shared" si="66"/>
        <v>1</v>
      </c>
      <c r="H113" s="70" t="str">
        <f t="shared" si="66"/>
        <v>1</v>
      </c>
      <c r="I113" s="70" t="str">
        <f t="shared" si="66"/>
        <v>1</v>
      </c>
      <c r="J113" s="69" t="str">
        <f t="shared" si="66"/>
        <v>1</v>
      </c>
      <c r="K113" s="69" t="str">
        <f t="shared" si="66"/>
        <v>1</v>
      </c>
      <c r="L113" s="69" t="str">
        <f t="shared" si="66"/>
        <v>0</v>
      </c>
      <c r="M113" s="69" t="str">
        <f t="shared" si="66"/>
        <v>0</v>
      </c>
      <c r="N113" s="70" t="str">
        <f t="shared" si="66"/>
        <v>0</v>
      </c>
      <c r="O113" s="70" t="str">
        <f t="shared" si="66"/>
        <v>0</v>
      </c>
      <c r="P113" s="70" t="str">
        <f t="shared" si="66"/>
        <v>0</v>
      </c>
      <c r="Q113" s="70" t="str">
        <f t="shared" si="66"/>
        <v>0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1</v>
      </c>
      <c r="U113" s="69" t="str">
        <f t="shared" si="66"/>
        <v>0</v>
      </c>
      <c r="V113" s="70" t="str">
        <f t="shared" si="66"/>
        <v>1</v>
      </c>
      <c r="W113" s="70" t="str">
        <f t="shared" si="66"/>
        <v>0</v>
      </c>
      <c r="X113" s="70" t="str">
        <f t="shared" si="66"/>
        <v>0</v>
      </c>
      <c r="Y113" s="70" t="str">
        <f t="shared" si="66"/>
        <v>0</v>
      </c>
      <c r="Z113" s="69" t="str">
        <f t="shared" si="66"/>
        <v>1</v>
      </c>
      <c r="AA113" s="69" t="str">
        <f t="shared" si="66"/>
        <v>1</v>
      </c>
      <c r="AB113" s="69" t="str">
        <f t="shared" si="66"/>
        <v>1</v>
      </c>
      <c r="AC113" s="69" t="str">
        <f t="shared" si="66"/>
        <v>0</v>
      </c>
      <c r="AD113" s="70" t="str">
        <f t="shared" si="66"/>
        <v>1</v>
      </c>
      <c r="AE113" s="70" t="str">
        <f t="shared" si="66"/>
        <v>0</v>
      </c>
      <c r="AF113" s="70" t="str">
        <f t="shared" si="66"/>
        <v>1</v>
      </c>
      <c r="AG113" s="71" t="str">
        <f t="shared" si="66"/>
        <v>0</v>
      </c>
      <c r="AH113" s="415"/>
      <c r="AI113" s="416"/>
      <c r="AJ113" s="416"/>
      <c r="AK113" s="416"/>
      <c r="AL113" s="416"/>
      <c r="AM113" s="416"/>
      <c r="AN113" s="416"/>
      <c r="AO113" s="416"/>
      <c r="AP113" s="416"/>
      <c r="AQ113" s="416"/>
      <c r="AR113" s="416"/>
      <c r="AS113" s="416"/>
      <c r="AT113" s="416"/>
      <c r="AU113" s="416"/>
      <c r="AV113" s="416"/>
      <c r="AW113" s="417"/>
      <c r="AX113" s="409" t="s">
        <v>630</v>
      </c>
      <c r="AY113" s="410"/>
      <c r="AZ113" s="410"/>
      <c r="BA113" s="410"/>
      <c r="BB113" s="410"/>
      <c r="BC113" s="410"/>
      <c r="BD113" s="410"/>
      <c r="BE113" s="410"/>
      <c r="BF113" s="410"/>
      <c r="BG113" s="410"/>
      <c r="BH113" s="410"/>
      <c r="BI113" s="410"/>
      <c r="BJ113" s="410"/>
      <c r="BK113" s="410"/>
      <c r="BL113" s="410"/>
      <c r="BM113" s="411"/>
    </row>
    <row r="114" spans="1:65" ht="18.75" thickBot="1">
      <c r="A114" s="62" t="s">
        <v>517</v>
      </c>
      <c r="B114" s="72">
        <f>IF(B113+B99=1,1,0)</f>
        <v>0</v>
      </c>
      <c r="C114" s="70">
        <f t="shared" ref="C114:AG114" si="67">IF(C113+C99=1,1,0)</f>
        <v>0</v>
      </c>
      <c r="D114" s="70">
        <f t="shared" si="67"/>
        <v>0</v>
      </c>
      <c r="E114" s="70">
        <f t="shared" si="67"/>
        <v>0</v>
      </c>
      <c r="F114" s="69">
        <f t="shared" si="67"/>
        <v>0</v>
      </c>
      <c r="G114" s="69">
        <f t="shared" si="67"/>
        <v>1</v>
      </c>
      <c r="H114" s="69">
        <f t="shared" si="67"/>
        <v>0</v>
      </c>
      <c r="I114" s="69">
        <f t="shared" si="67"/>
        <v>1</v>
      </c>
      <c r="J114" s="70">
        <f t="shared" si="67"/>
        <v>1</v>
      </c>
      <c r="K114" s="70">
        <f t="shared" si="67"/>
        <v>0</v>
      </c>
      <c r="L114" s="70">
        <f t="shared" si="67"/>
        <v>0</v>
      </c>
      <c r="M114" s="70">
        <f t="shared" si="67"/>
        <v>1</v>
      </c>
      <c r="N114" s="69">
        <f t="shared" si="67"/>
        <v>1</v>
      </c>
      <c r="O114" s="69">
        <f t="shared" si="67"/>
        <v>0</v>
      </c>
      <c r="P114" s="69">
        <f t="shared" si="67"/>
        <v>1</v>
      </c>
      <c r="Q114" s="69">
        <f t="shared" si="67"/>
        <v>0</v>
      </c>
      <c r="R114" s="70">
        <f t="shared" si="67"/>
        <v>1</v>
      </c>
      <c r="S114" s="70">
        <f t="shared" si="67"/>
        <v>1</v>
      </c>
      <c r="T114" s="70">
        <f t="shared" si="67"/>
        <v>1</v>
      </c>
      <c r="U114" s="70">
        <f t="shared" si="67"/>
        <v>1</v>
      </c>
      <c r="V114" s="69">
        <f t="shared" si="67"/>
        <v>1</v>
      </c>
      <c r="W114" s="69">
        <f t="shared" si="67"/>
        <v>1</v>
      </c>
      <c r="X114" s="69">
        <f t="shared" si="67"/>
        <v>1</v>
      </c>
      <c r="Y114" s="69">
        <f t="shared" si="67"/>
        <v>1</v>
      </c>
      <c r="Z114" s="70">
        <f t="shared" si="67"/>
        <v>0</v>
      </c>
      <c r="AA114" s="70">
        <f t="shared" si="67"/>
        <v>0</v>
      </c>
      <c r="AB114" s="70">
        <f t="shared" si="67"/>
        <v>0</v>
      </c>
      <c r="AC114" s="70">
        <f t="shared" si="67"/>
        <v>0</v>
      </c>
      <c r="AD114" s="69">
        <f t="shared" si="67"/>
        <v>1</v>
      </c>
      <c r="AE114" s="69">
        <f t="shared" si="67"/>
        <v>0</v>
      </c>
      <c r="AF114" s="69">
        <f t="shared" si="67"/>
        <v>0</v>
      </c>
      <c r="AG114" s="73">
        <f t="shared" si="67"/>
        <v>1</v>
      </c>
      <c r="AH114" s="415"/>
      <c r="AI114" s="416"/>
      <c r="AJ114" s="416"/>
      <c r="AK114" s="416"/>
      <c r="AL114" s="416"/>
      <c r="AM114" s="416"/>
      <c r="AN114" s="416"/>
      <c r="AO114" s="416"/>
      <c r="AP114" s="416"/>
      <c r="AQ114" s="416"/>
      <c r="AR114" s="416"/>
      <c r="AS114" s="416"/>
      <c r="AT114" s="416"/>
      <c r="AU114" s="416"/>
      <c r="AV114" s="416"/>
      <c r="AW114" s="417"/>
      <c r="AX114" s="247">
        <f>VLOOKUP(CONCATENATE(B114,C114,D114,E114),LookUp!$AG$2:$AH$17,2,FALSE)</f>
        <v>0</v>
      </c>
      <c r="AY114" s="248">
        <f>VLOOKUP(CONCATENATE(F114,G114,H114,I114),LookUp!$AG$2:$AH$17,2,FALSE)</f>
        <v>5</v>
      </c>
      <c r="AZ114" s="248">
        <f>VLOOKUP(CONCATENATE(J114,K114,L114,M114),LookUp!$AG$2:$AH$17,2,FALSE)</f>
        <v>9</v>
      </c>
      <c r="BA114" s="248" t="str">
        <f>VLOOKUP(CONCATENATE(N114,O114,P114,Q114),LookUp!$AG$2:$AH$17,2,FALSE)</f>
        <v>A</v>
      </c>
      <c r="BB114" s="248" t="str">
        <f>VLOOKUP(CONCATENATE(R114,S114,T114,U114),LookUp!$AG$2:$AH$17,2,FALSE)</f>
        <v>F</v>
      </c>
      <c r="BC114" s="248" t="str">
        <f>VLOOKUP(CONCATENATE(V114,W114,X114,Y114),LookUp!$AG$2:$AH$17,2,FALSE)</f>
        <v>F</v>
      </c>
      <c r="BD114" s="248">
        <f>VLOOKUP(CONCATENATE(Z114,AA114,AB114,AC114),LookUp!$AG$2:$AH$17,2,FALSE)</f>
        <v>0</v>
      </c>
      <c r="BE114" s="248">
        <f>VLOOKUP(CONCATENATE(AD114,AE114,AF114,AG114),LookUp!$AG$2:$AH$17,2,FALSE)</f>
        <v>9</v>
      </c>
      <c r="BF114" s="248">
        <f>VLOOKUP(CONCATENATE(B107,C107,D107,E107),LookUp!$AG$2:$AH$17,2,FALSE)</f>
        <v>6</v>
      </c>
      <c r="BG114" s="248">
        <f>VLOOKUP(CONCATENATE(F107,G107,H107,I107),LookUp!$AG$2:$AH$17,2,FALSE)</f>
        <v>2</v>
      </c>
      <c r="BH114" s="248">
        <f>VLOOKUP(CONCATENATE(J107,K107,L107,M107),LookUp!$AG$2:$AH$17,2,FALSE)</f>
        <v>4</v>
      </c>
      <c r="BI114" s="248" t="str">
        <f>VLOOKUP(CONCATENATE(N107,O107,P107,Q107),LookUp!$AG$2:$AH$17,2,FALSE)</f>
        <v>C</v>
      </c>
      <c r="BJ114" s="248">
        <f>VLOOKUP(CONCATENATE(R107,S107,T107,U107),LookUp!$AG$2:$AH$17,2,FALSE)</f>
        <v>4</v>
      </c>
      <c r="BK114" s="248">
        <f>VLOOKUP(CONCATENATE(V107,W107,X107,Y107),LookUp!$AG$2:$AH$17,2,FALSE)</f>
        <v>7</v>
      </c>
      <c r="BL114" s="248" t="str">
        <f>VLOOKUP(CONCATENATE(Z107,AA107,AB107,AC107),LookUp!$AG$2:$AH$17,2,FALSE)</f>
        <v>E</v>
      </c>
      <c r="BM114" s="249">
        <f>VLOOKUP(CONCATENATE(AD107,AE107,AF107,AG107),LookUp!$AG$2:$AH$17,2,FALSE)</f>
        <v>4</v>
      </c>
    </row>
    <row r="115" spans="1:65" ht="18.75" thickBot="1">
      <c r="A115" s="63" t="s">
        <v>529</v>
      </c>
      <c r="B115" s="172">
        <f>B114</f>
        <v>0</v>
      </c>
      <c r="C115" s="171">
        <f t="shared" ref="C115:AG115" si="68">C114</f>
        <v>0</v>
      </c>
      <c r="D115" s="171">
        <f t="shared" si="68"/>
        <v>0</v>
      </c>
      <c r="E115" s="171">
        <f t="shared" si="68"/>
        <v>0</v>
      </c>
      <c r="F115" s="170">
        <f t="shared" si="68"/>
        <v>0</v>
      </c>
      <c r="G115" s="170">
        <f t="shared" si="68"/>
        <v>1</v>
      </c>
      <c r="H115" s="170">
        <f t="shared" si="68"/>
        <v>0</v>
      </c>
      <c r="I115" s="170">
        <f t="shared" si="68"/>
        <v>1</v>
      </c>
      <c r="J115" s="171">
        <f t="shared" si="68"/>
        <v>1</v>
      </c>
      <c r="K115" s="171">
        <f t="shared" si="68"/>
        <v>0</v>
      </c>
      <c r="L115" s="171">
        <f t="shared" si="68"/>
        <v>0</v>
      </c>
      <c r="M115" s="171">
        <f t="shared" si="68"/>
        <v>1</v>
      </c>
      <c r="N115" s="170">
        <f t="shared" si="68"/>
        <v>1</v>
      </c>
      <c r="O115" s="170">
        <f t="shared" si="68"/>
        <v>0</v>
      </c>
      <c r="P115" s="170">
        <f t="shared" si="68"/>
        <v>1</v>
      </c>
      <c r="Q115" s="170">
        <f t="shared" si="68"/>
        <v>0</v>
      </c>
      <c r="R115" s="171">
        <f t="shared" si="68"/>
        <v>1</v>
      </c>
      <c r="S115" s="171">
        <f t="shared" si="68"/>
        <v>1</v>
      </c>
      <c r="T115" s="171">
        <f t="shared" si="68"/>
        <v>1</v>
      </c>
      <c r="U115" s="171">
        <f t="shared" si="68"/>
        <v>1</v>
      </c>
      <c r="V115" s="170">
        <f t="shared" si="68"/>
        <v>1</v>
      </c>
      <c r="W115" s="170">
        <f t="shared" si="68"/>
        <v>1</v>
      </c>
      <c r="X115" s="170">
        <f t="shared" si="68"/>
        <v>1</v>
      </c>
      <c r="Y115" s="170">
        <f t="shared" si="68"/>
        <v>1</v>
      </c>
      <c r="Z115" s="171">
        <f t="shared" si="68"/>
        <v>0</v>
      </c>
      <c r="AA115" s="171">
        <f t="shared" si="68"/>
        <v>0</v>
      </c>
      <c r="AB115" s="171">
        <f t="shared" si="68"/>
        <v>0</v>
      </c>
      <c r="AC115" s="171">
        <f t="shared" si="68"/>
        <v>0</v>
      </c>
      <c r="AD115" s="170">
        <f t="shared" si="68"/>
        <v>1</v>
      </c>
      <c r="AE115" s="170">
        <f t="shared" si="68"/>
        <v>0</v>
      </c>
      <c r="AF115" s="170">
        <f t="shared" si="68"/>
        <v>0</v>
      </c>
      <c r="AG115" s="136">
        <f t="shared" si="68"/>
        <v>1</v>
      </c>
      <c r="AH115" s="418"/>
      <c r="AI115" s="419"/>
      <c r="AJ115" s="419"/>
      <c r="AK115" s="419"/>
      <c r="AL115" s="419"/>
      <c r="AM115" s="419"/>
      <c r="AN115" s="419"/>
      <c r="AO115" s="419"/>
      <c r="AP115" s="419"/>
      <c r="AQ115" s="419"/>
      <c r="AR115" s="419"/>
      <c r="AS115" s="419"/>
      <c r="AT115" s="419"/>
      <c r="AU115" s="419"/>
      <c r="AV115" s="419"/>
      <c r="AW115" s="42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402</v>
      </c>
      <c r="B116" s="64">
        <f>HLOOKUP(B$3,$B$1:$AW$115,115,FALSE)</f>
        <v>1</v>
      </c>
      <c r="C116" s="65">
        <f t="shared" ref="C116:AW116" si="69">HLOOKUP(C$3,$B$1:$AW$115,115,FALSE)</f>
        <v>0</v>
      </c>
      <c r="D116" s="65">
        <f t="shared" si="69"/>
        <v>0</v>
      </c>
      <c r="E116" s="65">
        <f t="shared" si="69"/>
        <v>0</v>
      </c>
      <c r="F116" s="66">
        <f t="shared" si="69"/>
        <v>0</v>
      </c>
      <c r="G116" s="66">
        <f t="shared" si="69"/>
        <v>0</v>
      </c>
      <c r="H116" s="66">
        <f t="shared" si="69"/>
        <v>0</v>
      </c>
      <c r="I116" s="66">
        <f t="shared" si="69"/>
        <v>0</v>
      </c>
      <c r="J116" s="65">
        <f t="shared" si="69"/>
        <v>1</v>
      </c>
      <c r="K116" s="65">
        <f t="shared" si="69"/>
        <v>0</v>
      </c>
      <c r="L116" s="65">
        <f t="shared" si="69"/>
        <v>1</v>
      </c>
      <c r="M116" s="65">
        <f t="shared" si="69"/>
        <v>1</v>
      </c>
      <c r="N116" s="66">
        <f t="shared" si="69"/>
        <v>1</v>
      </c>
      <c r="O116" s="66">
        <f t="shared" si="69"/>
        <v>1</v>
      </c>
      <c r="P116" s="66">
        <f t="shared" si="69"/>
        <v>0</v>
      </c>
      <c r="Q116" s="65">
        <f t="shared" si="69"/>
        <v>0</v>
      </c>
      <c r="R116" s="65">
        <f t="shared" si="69"/>
        <v>1</v>
      </c>
      <c r="S116" s="65">
        <f t="shared" si="69"/>
        <v>1</v>
      </c>
      <c r="T116" s="65">
        <f t="shared" si="69"/>
        <v>1</v>
      </c>
      <c r="U116" s="65">
        <f t="shared" si="69"/>
        <v>1</v>
      </c>
      <c r="V116" s="66">
        <f t="shared" si="69"/>
        <v>0</v>
      </c>
      <c r="W116" s="66">
        <f t="shared" si="69"/>
        <v>1</v>
      </c>
      <c r="X116" s="66">
        <f t="shared" si="69"/>
        <v>0</v>
      </c>
      <c r="Y116" s="66">
        <f t="shared" si="69"/>
        <v>1</v>
      </c>
      <c r="Z116" s="65">
        <f t="shared" si="69"/>
        <v>0</v>
      </c>
      <c r="AA116" s="65">
        <f t="shared" si="69"/>
        <v>1</v>
      </c>
      <c r="AB116" s="65">
        <f t="shared" si="69"/>
        <v>1</v>
      </c>
      <c r="AC116" s="65">
        <f t="shared" si="69"/>
        <v>1</v>
      </c>
      <c r="AD116" s="66">
        <f t="shared" si="69"/>
        <v>1</v>
      </c>
      <c r="AE116" s="66">
        <f t="shared" si="69"/>
        <v>1</v>
      </c>
      <c r="AF116" s="66">
        <f t="shared" si="69"/>
        <v>1</v>
      </c>
      <c r="AG116" s="66">
        <f t="shared" si="69"/>
        <v>1</v>
      </c>
      <c r="AH116" s="65">
        <f t="shared" si="69"/>
        <v>1</v>
      </c>
      <c r="AI116" s="65">
        <f t="shared" si="69"/>
        <v>1</v>
      </c>
      <c r="AJ116" s="65">
        <f t="shared" si="69"/>
        <v>1</v>
      </c>
      <c r="AK116" s="65">
        <f t="shared" si="69"/>
        <v>0</v>
      </c>
      <c r="AL116" s="66">
        <f t="shared" si="69"/>
        <v>1</v>
      </c>
      <c r="AM116" s="66">
        <f t="shared" si="69"/>
        <v>0</v>
      </c>
      <c r="AN116" s="66">
        <f t="shared" si="69"/>
        <v>0</v>
      </c>
      <c r="AO116" s="65">
        <f t="shared" si="69"/>
        <v>0</v>
      </c>
      <c r="AP116" s="65">
        <f t="shared" si="69"/>
        <v>0</v>
      </c>
      <c r="AQ116" s="65">
        <f t="shared" si="69"/>
        <v>1</v>
      </c>
      <c r="AR116" s="65">
        <f t="shared" si="69"/>
        <v>0</v>
      </c>
      <c r="AS116" s="65">
        <f t="shared" si="69"/>
        <v>1</v>
      </c>
      <c r="AT116" s="66">
        <f t="shared" si="69"/>
        <v>0</v>
      </c>
      <c r="AU116" s="66">
        <f t="shared" si="69"/>
        <v>0</v>
      </c>
      <c r="AV116" s="66">
        <f t="shared" si="69"/>
        <v>1</v>
      </c>
      <c r="AW116" s="67">
        <f t="shared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463</v>
      </c>
      <c r="B117" s="68" t="str">
        <f>'Key2'!B77</f>
        <v>1</v>
      </c>
      <c r="C117" s="69" t="str">
        <f>'Key2'!C77</f>
        <v>0</v>
      </c>
      <c r="D117" s="69" t="str">
        <f>'Key2'!D77</f>
        <v>1</v>
      </c>
      <c r="E117" s="69" t="str">
        <f>'Key2'!E77</f>
        <v>0</v>
      </c>
      <c r="F117" s="70" t="str">
        <f>'Key2'!F77</f>
        <v>0</v>
      </c>
      <c r="G117" s="70" t="str">
        <f>'Key2'!G77</f>
        <v>0</v>
      </c>
      <c r="H117" s="70" t="str">
        <f>'Key2'!H77</f>
        <v>0</v>
      </c>
      <c r="I117" s="70" t="str">
        <f>'Key2'!I77</f>
        <v>0</v>
      </c>
      <c r="J117" s="69" t="str">
        <f>'Key2'!J77</f>
        <v>1</v>
      </c>
      <c r="K117" s="69" t="str">
        <f>'Key2'!K77</f>
        <v>0</v>
      </c>
      <c r="L117" s="69" t="str">
        <f>'Key2'!L77</f>
        <v>1</v>
      </c>
      <c r="M117" s="70" t="str">
        <f>'Key2'!M77</f>
        <v>1</v>
      </c>
      <c r="N117" s="70" t="str">
        <f>'Key2'!N77</f>
        <v>0</v>
      </c>
      <c r="O117" s="70" t="str">
        <f>'Key2'!O77</f>
        <v>0</v>
      </c>
      <c r="P117" s="70" t="str">
        <f>'Key2'!P77</f>
        <v>1</v>
      </c>
      <c r="Q117" s="70" t="str">
        <f>'Key2'!Q77</f>
        <v>0</v>
      </c>
      <c r="R117" s="69" t="str">
        <f>'Key2'!R77</f>
        <v>0</v>
      </c>
      <c r="S117" s="69" t="str">
        <f>'Key2'!S77</f>
        <v>1</v>
      </c>
      <c r="T117" s="69" t="str">
        <f>'Key2'!T77</f>
        <v>0</v>
      </c>
      <c r="U117" s="69" t="str">
        <f>'Key2'!U77</f>
        <v>0</v>
      </c>
      <c r="V117" s="70" t="str">
        <f>'Key2'!V77</f>
        <v>0</v>
      </c>
      <c r="W117" s="70" t="str">
        <f>'Key2'!W77</f>
        <v>0</v>
      </c>
      <c r="X117" s="70" t="str">
        <f>'Key2'!X77</f>
        <v>1</v>
      </c>
      <c r="Y117" s="70" t="str">
        <f>'Key2'!Y77</f>
        <v>0</v>
      </c>
      <c r="Z117" s="69" t="str">
        <f>'Key2'!Z77</f>
        <v>0</v>
      </c>
      <c r="AA117" s="69" t="str">
        <f>'Key2'!AA77</f>
        <v>0</v>
      </c>
      <c r="AB117" s="69" t="str">
        <f>'Key2'!AB77</f>
        <v>0</v>
      </c>
      <c r="AC117" s="69" t="str">
        <f>'Key2'!AC77</f>
        <v>1</v>
      </c>
      <c r="AD117" s="70" t="str">
        <f>'Key2'!AD77</f>
        <v>0</v>
      </c>
      <c r="AE117" s="70" t="str">
        <f>'Key2'!AE77</f>
        <v>0</v>
      </c>
      <c r="AF117" s="70" t="str">
        <f>'Key2'!AF77</f>
        <v>0</v>
      </c>
      <c r="AG117" s="70" t="str">
        <f>'Key2'!AG77</f>
        <v>0</v>
      </c>
      <c r="AH117" s="69" t="str">
        <f>'Key2'!AH77</f>
        <v>0</v>
      </c>
      <c r="AI117" s="69" t="str">
        <f>'Key2'!AI77</f>
        <v>1</v>
      </c>
      <c r="AJ117" s="69" t="str">
        <f>'Key2'!AJ77</f>
        <v>0</v>
      </c>
      <c r="AK117" s="70" t="str">
        <f>'Key2'!AK77</f>
        <v>1</v>
      </c>
      <c r="AL117" s="70" t="str">
        <f>'Key2'!AL77</f>
        <v>1</v>
      </c>
      <c r="AM117" s="70" t="str">
        <f>'Key2'!AM77</f>
        <v>0</v>
      </c>
      <c r="AN117" s="70" t="str">
        <f>'Key2'!AN77</f>
        <v>1</v>
      </c>
      <c r="AO117" s="70" t="str">
        <f>'Key2'!AO77</f>
        <v>1</v>
      </c>
      <c r="AP117" s="69" t="str">
        <f>'Key2'!AP77</f>
        <v>0</v>
      </c>
      <c r="AQ117" s="69" t="str">
        <f>'Key2'!AQ77</f>
        <v>0</v>
      </c>
      <c r="AR117" s="69" t="str">
        <f>'Key2'!AR77</f>
        <v>1</v>
      </c>
      <c r="AS117" s="69" t="str">
        <f>'Key2'!AS77</f>
        <v>0</v>
      </c>
      <c r="AT117" s="70" t="str">
        <f>'Key2'!AT77</f>
        <v>0</v>
      </c>
      <c r="AU117" s="70" t="str">
        <f>'Key2'!AU77</f>
        <v>1</v>
      </c>
      <c r="AV117" s="70" t="str">
        <f>'Key2'!AV77</f>
        <v>0</v>
      </c>
      <c r="AW117" s="71" t="str">
        <f>'Key2'!AW77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504</v>
      </c>
      <c r="B118" s="137">
        <f>IF(B116+B117=1,1,0)</f>
        <v>0</v>
      </c>
      <c r="C118" s="50">
        <f t="shared" ref="C118:AW118" si="70">IF(C116+C117=1,1,0)</f>
        <v>0</v>
      </c>
      <c r="D118" s="50">
        <f t="shared" si="70"/>
        <v>1</v>
      </c>
      <c r="E118" s="50">
        <f t="shared" si="70"/>
        <v>0</v>
      </c>
      <c r="F118" s="49">
        <f t="shared" si="70"/>
        <v>0</v>
      </c>
      <c r="G118" s="49">
        <f t="shared" si="70"/>
        <v>0</v>
      </c>
      <c r="H118" s="49">
        <f t="shared" si="70"/>
        <v>0</v>
      </c>
      <c r="I118" s="49">
        <f t="shared" si="70"/>
        <v>0</v>
      </c>
      <c r="J118" s="50">
        <f t="shared" si="70"/>
        <v>0</v>
      </c>
      <c r="K118" s="50">
        <f t="shared" si="70"/>
        <v>0</v>
      </c>
      <c r="L118" s="50">
        <f t="shared" si="70"/>
        <v>0</v>
      </c>
      <c r="M118" s="50">
        <f t="shared" si="70"/>
        <v>0</v>
      </c>
      <c r="N118" s="49">
        <f t="shared" si="70"/>
        <v>1</v>
      </c>
      <c r="O118" s="49">
        <f t="shared" si="70"/>
        <v>1</v>
      </c>
      <c r="P118" s="49">
        <f t="shared" si="70"/>
        <v>1</v>
      </c>
      <c r="Q118" s="50">
        <f t="shared" si="70"/>
        <v>0</v>
      </c>
      <c r="R118" s="50">
        <f t="shared" si="70"/>
        <v>1</v>
      </c>
      <c r="S118" s="50">
        <f t="shared" si="70"/>
        <v>0</v>
      </c>
      <c r="T118" s="50">
        <f t="shared" si="70"/>
        <v>1</v>
      </c>
      <c r="U118" s="50">
        <f t="shared" si="70"/>
        <v>1</v>
      </c>
      <c r="V118" s="49">
        <f t="shared" si="70"/>
        <v>0</v>
      </c>
      <c r="W118" s="49">
        <f t="shared" si="70"/>
        <v>1</v>
      </c>
      <c r="X118" s="49">
        <f t="shared" si="70"/>
        <v>1</v>
      </c>
      <c r="Y118" s="49">
        <f t="shared" si="70"/>
        <v>1</v>
      </c>
      <c r="Z118" s="50">
        <f t="shared" si="70"/>
        <v>0</v>
      </c>
      <c r="AA118" s="50">
        <f t="shared" si="70"/>
        <v>1</v>
      </c>
      <c r="AB118" s="50">
        <f t="shared" si="70"/>
        <v>1</v>
      </c>
      <c r="AC118" s="50">
        <f t="shared" si="70"/>
        <v>0</v>
      </c>
      <c r="AD118" s="49">
        <f t="shared" si="70"/>
        <v>1</v>
      </c>
      <c r="AE118" s="49">
        <f t="shared" si="70"/>
        <v>1</v>
      </c>
      <c r="AF118" s="49">
        <f t="shared" si="70"/>
        <v>1</v>
      </c>
      <c r="AG118" s="49">
        <f t="shared" si="70"/>
        <v>1</v>
      </c>
      <c r="AH118" s="50">
        <f t="shared" si="70"/>
        <v>1</v>
      </c>
      <c r="AI118" s="50">
        <f t="shared" si="70"/>
        <v>0</v>
      </c>
      <c r="AJ118" s="50">
        <f t="shared" si="70"/>
        <v>1</v>
      </c>
      <c r="AK118" s="50">
        <f t="shared" si="70"/>
        <v>1</v>
      </c>
      <c r="AL118" s="49">
        <f t="shared" si="70"/>
        <v>0</v>
      </c>
      <c r="AM118" s="49">
        <f t="shared" si="70"/>
        <v>0</v>
      </c>
      <c r="AN118" s="49">
        <f t="shared" si="70"/>
        <v>1</v>
      </c>
      <c r="AO118" s="50">
        <f t="shared" si="70"/>
        <v>1</v>
      </c>
      <c r="AP118" s="50">
        <f t="shared" si="70"/>
        <v>0</v>
      </c>
      <c r="AQ118" s="50">
        <f t="shared" si="70"/>
        <v>1</v>
      </c>
      <c r="AR118" s="50">
        <f t="shared" si="70"/>
        <v>1</v>
      </c>
      <c r="AS118" s="50">
        <f t="shared" si="70"/>
        <v>1</v>
      </c>
      <c r="AT118" s="49">
        <f t="shared" si="70"/>
        <v>0</v>
      </c>
      <c r="AU118" s="49">
        <f t="shared" si="70"/>
        <v>1</v>
      </c>
      <c r="AV118" s="49">
        <f t="shared" si="70"/>
        <v>1</v>
      </c>
      <c r="AW118" s="173">
        <f t="shared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6.5" customHeight="1" thickBot="1">
      <c r="A119" s="430" t="s">
        <v>485</v>
      </c>
      <c r="B119" s="130" t="s">
        <v>16</v>
      </c>
      <c r="C119" s="51" t="str">
        <f>LEFT(VLOOKUP(G119,LookUp!$T$2:$U$17,2,FALSE),1)</f>
        <v>0</v>
      </c>
      <c r="D119" s="51" t="str">
        <f>MID(VLOOKUP(G119,LookUp!$T$2:$U$17,2,FALSE),2,1)</f>
        <v>0</v>
      </c>
      <c r="E119" s="51" t="str">
        <f>MID(VLOOKUP(G119,LookUp!$T$2:$U$17,2,FALSE),3,1)</f>
        <v>1</v>
      </c>
      <c r="F119" s="51" t="str">
        <f>RIGHT(VLOOKUP(G119,LookUp!$T$2:$U$17,2,FALSE),1)</f>
        <v>0</v>
      </c>
      <c r="G119" s="53">
        <f>VLOOKUP(CONCATENATE(B118,C118,D118,E118,F118,G118),LookUp!$W$2:$AE$65,2,FALSE)</f>
        <v>2</v>
      </c>
      <c r="H119" s="130" t="s">
        <v>17</v>
      </c>
      <c r="I119" s="51" t="str">
        <f>LEFT(VLOOKUP(M119,LookUp!$T$2:$U$17,2,FALSE),1)</f>
        <v>1</v>
      </c>
      <c r="J119" s="51" t="str">
        <f>MID(VLOOKUP(M119,LookUp!$T$2:$U$17,2,FALSE),2,1)</f>
        <v>1</v>
      </c>
      <c r="K119" s="51" t="str">
        <f>MID(VLOOKUP(M119,LookUp!$T$2:$U$17,2,FALSE),3,1)</f>
        <v>1</v>
      </c>
      <c r="L119" s="51" t="str">
        <f>RIGHT(VLOOKUP(M119,LookUp!$T$2:$U$17,2,FALSE),1)</f>
        <v>1</v>
      </c>
      <c r="M119" s="53">
        <f>VLOOKUP(CONCATENATE(H118,I118,J118,K118,L118,M118),LookUp!$W$2:$AE$65,3,FALSE)</f>
        <v>15</v>
      </c>
      <c r="N119" s="130" t="s">
        <v>18</v>
      </c>
      <c r="O119" s="51" t="str">
        <f>LEFT(VLOOKUP(S119,LookUp!$T$2:$U$17,2,FALSE),1)</f>
        <v>1</v>
      </c>
      <c r="P119" s="51" t="str">
        <f>MID(VLOOKUP(S119,LookUp!$T$2:$U$17,2,FALSE),2,1)</f>
        <v>0</v>
      </c>
      <c r="Q119" s="51" t="str">
        <f>MID(VLOOKUP(S119,LookUp!$T$2:$U$17,2,FALSE),3,1)</f>
        <v>1</v>
      </c>
      <c r="R119" s="51" t="str">
        <f>RIGHT(VLOOKUP(S119,LookUp!$T$2:$U$17,2,FALSE),1)</f>
        <v>0</v>
      </c>
      <c r="S119" s="53">
        <f>VLOOKUP(CONCATENATE(N118,O118,P118,Q118,R118,S118),LookUp!$W$2:$AE$65,4,FALSE)</f>
        <v>10</v>
      </c>
      <c r="T119" s="130" t="s">
        <v>19</v>
      </c>
      <c r="U119" s="51" t="str">
        <f>LEFT(VLOOKUP(Y119,LookUp!$T$2:$U$17,2,FALSE),1)</f>
        <v>1</v>
      </c>
      <c r="V119" s="51" t="str">
        <f>MID(VLOOKUP(Y119,LookUp!$T$2:$U$17,2,FALSE),2,1)</f>
        <v>0</v>
      </c>
      <c r="W119" s="51" t="str">
        <f>MID(VLOOKUP(Y119,LookUp!$T$2:$U$17,2,FALSE),3,1)</f>
        <v>1</v>
      </c>
      <c r="X119" s="51" t="str">
        <f>RIGHT(VLOOKUP(Y119,LookUp!$T$2:$U$17,2,FALSE),1)</f>
        <v>1</v>
      </c>
      <c r="Y119" s="53">
        <f>VLOOKUP(CONCATENATE(T118,U118,V118,W118,X118,Y118),LookUp!$W$2:$AE$65,5,FALSE)</f>
        <v>11</v>
      </c>
      <c r="Z119" s="130" t="s">
        <v>98</v>
      </c>
      <c r="AA119" s="51" t="str">
        <f>LEFT(VLOOKUP(AE119,LookUp!$T$2:$U$17,2,FALSE),1)</f>
        <v>1</v>
      </c>
      <c r="AB119" s="51" t="str">
        <f>MID(VLOOKUP(AE119,LookUp!$T$2:$U$17,2,FALSE),2,1)</f>
        <v>0</v>
      </c>
      <c r="AC119" s="51" t="str">
        <f>MID(VLOOKUP(AE119,LookUp!$T$2:$U$17,2,FALSE),3,1)</f>
        <v>0</v>
      </c>
      <c r="AD119" s="51" t="str">
        <f>RIGHT(VLOOKUP(AE119,LookUp!$T$2:$U$17,2,FALSE),1)</f>
        <v>1</v>
      </c>
      <c r="AE119" s="53">
        <f>VLOOKUP(CONCATENATE(Z118,AA118,AB118,AC118,AD118,AE118),LookUp!$W$2:$AE$65,6,FALSE)</f>
        <v>9</v>
      </c>
      <c r="AF119" s="130" t="s">
        <v>20</v>
      </c>
      <c r="AG119" s="51" t="str">
        <f>LEFT(VLOOKUP(AK119,LookUp!$T$2:$U$17,2,FALSE),1)</f>
        <v>0</v>
      </c>
      <c r="AH119" s="131" t="str">
        <f>MID(VLOOKUP(AK119,LookUp!$T$2:$U$17,2,FALSE),2,1)</f>
        <v>0</v>
      </c>
      <c r="AI119" s="131" t="str">
        <f>MID(VLOOKUP(AK119,LookUp!$T$2:$U$17,2,FALSE),3,1)</f>
        <v>0</v>
      </c>
      <c r="AJ119" s="131" t="str">
        <f>RIGHT(VLOOKUP(AK119,LookUp!$T$2:$U$17,2,FALSE),1)</f>
        <v>0</v>
      </c>
      <c r="AK119" s="132">
        <f>VLOOKUP(CONCATENATE(AF118,AG118,AH118,AI118,AJ118,AK118),LookUp!$W$2:$AE$65,7,FALSE)</f>
        <v>0</v>
      </c>
      <c r="AL119" s="130" t="s">
        <v>22</v>
      </c>
      <c r="AM119" s="131" t="str">
        <f>LEFT(VLOOKUP(AQ119,LookUp!$T$2:$U$17,2,FALSE),1)</f>
        <v>0</v>
      </c>
      <c r="AN119" s="131" t="str">
        <f>MID(VLOOKUP(AQ119,LookUp!$T$2:$U$17,2,FALSE),2,1)</f>
        <v>0</v>
      </c>
      <c r="AO119" s="131" t="str">
        <f>MID(VLOOKUP(AQ119,LookUp!$T$2:$U$17,2,FALSE),3,1)</f>
        <v>0</v>
      </c>
      <c r="AP119" s="131" t="str">
        <f>RIGHT(VLOOKUP(AQ119,LookUp!$T$2:$U$17,2,FALSE),1)</f>
        <v>1</v>
      </c>
      <c r="AQ119" s="132">
        <f>VLOOKUP(CONCATENATE(AL118,AM118,AN118,AO118,AP118,AQ118),LookUp!$W$2:$AE$65,8,FALSE)</f>
        <v>1</v>
      </c>
      <c r="AR119" s="130" t="s">
        <v>21</v>
      </c>
      <c r="AS119" s="131" t="str">
        <f>LEFT(VLOOKUP(AW119,LookUp!$T$2:$U$17,2,FALSE),1)</f>
        <v>1</v>
      </c>
      <c r="AT119" s="131" t="str">
        <f>MID(VLOOKUP(AW119,LookUp!$T$2:$U$17,2,FALSE),2,1)</f>
        <v>1</v>
      </c>
      <c r="AU119" s="131" t="str">
        <f>MID(VLOOKUP(AW119,LookUp!$T$2:$U$17,2,FALSE),3,1)</f>
        <v>0</v>
      </c>
      <c r="AV119" s="131" t="str">
        <f>RIGHT(VLOOKUP(AW119,LookUp!$T$2:$U$17,2,FALSE),1)</f>
        <v>1</v>
      </c>
      <c r="AW119" s="132">
        <f>VLOOKUP(CONCATENATE(AR118,AS118,AT118,AU118,AV118,AW118),LookUp!$W$2:$AE$65,9,FALSE)</f>
        <v>13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430"/>
      <c r="B120" s="64" t="str">
        <f>C119</f>
        <v>0</v>
      </c>
      <c r="C120" s="65" t="str">
        <f>D119</f>
        <v>0</v>
      </c>
      <c r="D120" s="65" t="str">
        <f>E119</f>
        <v>1</v>
      </c>
      <c r="E120" s="65" t="str">
        <f>F119</f>
        <v>0</v>
      </c>
      <c r="F120" s="66" t="str">
        <f>I119</f>
        <v>1</v>
      </c>
      <c r="G120" s="66" t="str">
        <f>J119</f>
        <v>1</v>
      </c>
      <c r="H120" s="66" t="str">
        <f>K119</f>
        <v>1</v>
      </c>
      <c r="I120" s="66" t="str">
        <f>L119</f>
        <v>1</v>
      </c>
      <c r="J120" s="65" t="str">
        <f>O119</f>
        <v>1</v>
      </c>
      <c r="K120" s="65" t="str">
        <f>P119</f>
        <v>0</v>
      </c>
      <c r="L120" s="65" t="str">
        <f>Q119</f>
        <v>1</v>
      </c>
      <c r="M120" s="65" t="str">
        <f>R119</f>
        <v>0</v>
      </c>
      <c r="N120" s="66" t="str">
        <f>U119</f>
        <v>1</v>
      </c>
      <c r="O120" s="66" t="str">
        <f>V119</f>
        <v>0</v>
      </c>
      <c r="P120" s="66" t="str">
        <f>W119</f>
        <v>1</v>
      </c>
      <c r="Q120" s="66" t="str">
        <f>X119</f>
        <v>1</v>
      </c>
      <c r="R120" s="65" t="str">
        <f>AA119</f>
        <v>1</v>
      </c>
      <c r="S120" s="65" t="str">
        <f>AB119</f>
        <v>0</v>
      </c>
      <c r="T120" s="65" t="str">
        <f>AC119</f>
        <v>0</v>
      </c>
      <c r="U120" s="65" t="str">
        <f>AD119</f>
        <v>1</v>
      </c>
      <c r="V120" s="66" t="str">
        <f>AG119</f>
        <v>0</v>
      </c>
      <c r="W120" s="66" t="str">
        <f>AH119</f>
        <v>0</v>
      </c>
      <c r="X120" s="66" t="str">
        <f>AI119</f>
        <v>0</v>
      </c>
      <c r="Y120" s="66" t="str">
        <f>AJ119</f>
        <v>0</v>
      </c>
      <c r="Z120" s="65" t="str">
        <f>AM119</f>
        <v>0</v>
      </c>
      <c r="AA120" s="65" t="str">
        <f>AN119</f>
        <v>0</v>
      </c>
      <c r="AB120" s="65" t="str">
        <f>AO119</f>
        <v>0</v>
      </c>
      <c r="AC120" s="65" t="str">
        <f>AP119</f>
        <v>1</v>
      </c>
      <c r="AD120" s="66" t="str">
        <f>AS119</f>
        <v>1</v>
      </c>
      <c r="AE120" s="66" t="str">
        <f>AT119</f>
        <v>1</v>
      </c>
      <c r="AF120" s="66" t="str">
        <f>AU119</f>
        <v>0</v>
      </c>
      <c r="AG120" s="67" t="str">
        <f>AV119</f>
        <v>1</v>
      </c>
      <c r="AH120" s="432" t="s">
        <v>583</v>
      </c>
      <c r="AI120" s="433"/>
      <c r="AJ120" s="433"/>
      <c r="AK120" s="433"/>
      <c r="AL120" s="433"/>
      <c r="AM120" s="433"/>
      <c r="AN120" s="433"/>
      <c r="AO120" s="433"/>
      <c r="AP120" s="433"/>
      <c r="AQ120" s="433"/>
      <c r="AR120" s="433"/>
      <c r="AS120" s="433"/>
      <c r="AT120" s="433"/>
      <c r="AU120" s="433"/>
      <c r="AV120" s="433"/>
      <c r="AW120" s="434"/>
      <c r="AX120" s="2"/>
      <c r="AY120" s="2"/>
      <c r="AZ120" s="2"/>
      <c r="BA120" s="2"/>
      <c r="BB120" s="2"/>
      <c r="BC120" s="2"/>
      <c r="BD120" s="2"/>
      <c r="BE120" s="2"/>
    </row>
    <row r="121" spans="1:65" ht="18.75" thickBot="1">
      <c r="A121" s="58" t="s">
        <v>486</v>
      </c>
      <c r="B121" s="68" t="str">
        <f>HLOOKUP(B$4,$B$1:$AG$120,120,FALSE)</f>
        <v>1</v>
      </c>
      <c r="C121" s="69" t="str">
        <f t="shared" ref="C121:AG121" si="71">HLOOKUP(C$4,$B$1:$AG$120,120,FALSE)</f>
        <v>1</v>
      </c>
      <c r="D121" s="69" t="str">
        <f t="shared" si="71"/>
        <v>1</v>
      </c>
      <c r="E121" s="69" t="str">
        <f t="shared" si="71"/>
        <v>0</v>
      </c>
      <c r="F121" s="70" t="str">
        <f t="shared" si="71"/>
        <v>1</v>
      </c>
      <c r="G121" s="70" t="str">
        <f t="shared" si="71"/>
        <v>0</v>
      </c>
      <c r="H121" s="70" t="str">
        <f t="shared" si="71"/>
        <v>1</v>
      </c>
      <c r="I121" s="70" t="str">
        <f t="shared" si="71"/>
        <v>1</v>
      </c>
      <c r="J121" s="69" t="str">
        <f t="shared" si="71"/>
        <v>0</v>
      </c>
      <c r="K121" s="69" t="str">
        <f t="shared" si="71"/>
        <v>1</v>
      </c>
      <c r="L121" s="69" t="str">
        <f t="shared" si="71"/>
        <v>0</v>
      </c>
      <c r="M121" s="69" t="str">
        <f t="shared" si="71"/>
        <v>0</v>
      </c>
      <c r="N121" s="70" t="str">
        <f t="shared" si="71"/>
        <v>1</v>
      </c>
      <c r="O121" s="70" t="str">
        <f t="shared" si="71"/>
        <v>0</v>
      </c>
      <c r="P121" s="70" t="str">
        <f t="shared" si="71"/>
        <v>0</v>
      </c>
      <c r="Q121" s="70" t="str">
        <f t="shared" si="71"/>
        <v>0</v>
      </c>
      <c r="R121" s="69" t="str">
        <f t="shared" si="71"/>
        <v>0</v>
      </c>
      <c r="S121" s="69" t="str">
        <f t="shared" si="71"/>
        <v>1</v>
      </c>
      <c r="T121" s="69" t="str">
        <f t="shared" si="71"/>
        <v>0</v>
      </c>
      <c r="U121" s="69" t="str">
        <f t="shared" si="71"/>
        <v>0</v>
      </c>
      <c r="V121" s="70" t="str">
        <f t="shared" si="71"/>
        <v>1</v>
      </c>
      <c r="W121" s="70" t="str">
        <f t="shared" si="71"/>
        <v>0</v>
      </c>
      <c r="X121" s="70" t="str">
        <f t="shared" si="71"/>
        <v>1</v>
      </c>
      <c r="Y121" s="70" t="str">
        <f t="shared" si="71"/>
        <v>1</v>
      </c>
      <c r="Z121" s="69" t="str">
        <f t="shared" si="71"/>
        <v>0</v>
      </c>
      <c r="AA121" s="69" t="str">
        <f t="shared" si="71"/>
        <v>1</v>
      </c>
      <c r="AB121" s="69" t="str">
        <f t="shared" si="71"/>
        <v>1</v>
      </c>
      <c r="AC121" s="69" t="str">
        <f t="shared" si="71"/>
        <v>1</v>
      </c>
      <c r="AD121" s="70" t="str">
        <f t="shared" si="71"/>
        <v>0</v>
      </c>
      <c r="AE121" s="70" t="str">
        <f t="shared" si="71"/>
        <v>1</v>
      </c>
      <c r="AF121" s="70" t="str">
        <f t="shared" si="71"/>
        <v>0</v>
      </c>
      <c r="AG121" s="71" t="str">
        <f t="shared" si="71"/>
        <v>0</v>
      </c>
      <c r="AH121" s="435"/>
      <c r="AI121" s="436"/>
      <c r="AJ121" s="436"/>
      <c r="AK121" s="436"/>
      <c r="AL121" s="436"/>
      <c r="AM121" s="436"/>
      <c r="AN121" s="436"/>
      <c r="AO121" s="436"/>
      <c r="AP121" s="436"/>
      <c r="AQ121" s="436"/>
      <c r="AR121" s="436"/>
      <c r="AS121" s="436"/>
      <c r="AT121" s="436"/>
      <c r="AU121" s="436"/>
      <c r="AV121" s="436"/>
      <c r="AW121" s="437"/>
      <c r="AX121" s="409" t="s">
        <v>631</v>
      </c>
      <c r="AY121" s="410"/>
      <c r="AZ121" s="410"/>
      <c r="BA121" s="410"/>
      <c r="BB121" s="410"/>
      <c r="BC121" s="410"/>
      <c r="BD121" s="410"/>
      <c r="BE121" s="410"/>
      <c r="BF121" s="410"/>
      <c r="BG121" s="410"/>
      <c r="BH121" s="410"/>
      <c r="BI121" s="410"/>
      <c r="BJ121" s="410"/>
      <c r="BK121" s="410"/>
      <c r="BL121" s="410"/>
      <c r="BM121" s="411"/>
    </row>
    <row r="122" spans="1:65" ht="18.75" thickBot="1">
      <c r="A122" s="58" t="s">
        <v>511</v>
      </c>
      <c r="B122" s="72">
        <f>IF(B121+B107=1,1,0)</f>
        <v>1</v>
      </c>
      <c r="C122" s="70">
        <f t="shared" ref="C122:AG122" si="72">IF(C121+C107=1,1,0)</f>
        <v>0</v>
      </c>
      <c r="D122" s="70">
        <f t="shared" si="72"/>
        <v>0</v>
      </c>
      <c r="E122" s="70">
        <f t="shared" si="72"/>
        <v>0</v>
      </c>
      <c r="F122" s="69">
        <f t="shared" si="72"/>
        <v>1</v>
      </c>
      <c r="G122" s="69">
        <f t="shared" si="72"/>
        <v>0</v>
      </c>
      <c r="H122" s="69">
        <f t="shared" si="72"/>
        <v>0</v>
      </c>
      <c r="I122" s="69">
        <f t="shared" si="72"/>
        <v>1</v>
      </c>
      <c r="J122" s="70">
        <f t="shared" si="72"/>
        <v>0</v>
      </c>
      <c r="K122" s="70">
        <f t="shared" si="72"/>
        <v>0</v>
      </c>
      <c r="L122" s="70">
        <f t="shared" si="72"/>
        <v>0</v>
      </c>
      <c r="M122" s="70">
        <f t="shared" si="72"/>
        <v>0</v>
      </c>
      <c r="N122" s="69">
        <f t="shared" si="72"/>
        <v>0</v>
      </c>
      <c r="O122" s="69">
        <f t="shared" si="72"/>
        <v>1</v>
      </c>
      <c r="P122" s="69">
        <f t="shared" si="72"/>
        <v>0</v>
      </c>
      <c r="Q122" s="69">
        <f t="shared" si="72"/>
        <v>0</v>
      </c>
      <c r="R122" s="70">
        <f t="shared" si="72"/>
        <v>0</v>
      </c>
      <c r="S122" s="70">
        <f t="shared" si="72"/>
        <v>0</v>
      </c>
      <c r="T122" s="70">
        <f t="shared" si="72"/>
        <v>0</v>
      </c>
      <c r="U122" s="70">
        <f t="shared" si="72"/>
        <v>0</v>
      </c>
      <c r="V122" s="69">
        <f t="shared" si="72"/>
        <v>1</v>
      </c>
      <c r="W122" s="69">
        <f t="shared" si="72"/>
        <v>1</v>
      </c>
      <c r="X122" s="69">
        <f t="shared" si="72"/>
        <v>0</v>
      </c>
      <c r="Y122" s="69">
        <f t="shared" si="72"/>
        <v>0</v>
      </c>
      <c r="Z122" s="70">
        <f t="shared" si="72"/>
        <v>1</v>
      </c>
      <c r="AA122" s="70">
        <f t="shared" si="72"/>
        <v>0</v>
      </c>
      <c r="AB122" s="70">
        <f t="shared" si="72"/>
        <v>0</v>
      </c>
      <c r="AC122" s="70">
        <f t="shared" si="72"/>
        <v>1</v>
      </c>
      <c r="AD122" s="69">
        <f t="shared" si="72"/>
        <v>0</v>
      </c>
      <c r="AE122" s="69">
        <f t="shared" si="72"/>
        <v>0</v>
      </c>
      <c r="AF122" s="69">
        <f t="shared" si="72"/>
        <v>0</v>
      </c>
      <c r="AG122" s="73">
        <f t="shared" si="72"/>
        <v>0</v>
      </c>
      <c r="AH122" s="435"/>
      <c r="AI122" s="436"/>
      <c r="AJ122" s="436"/>
      <c r="AK122" s="436"/>
      <c r="AL122" s="436"/>
      <c r="AM122" s="436"/>
      <c r="AN122" s="436"/>
      <c r="AO122" s="436"/>
      <c r="AP122" s="436"/>
      <c r="AQ122" s="436"/>
      <c r="AR122" s="436"/>
      <c r="AS122" s="436"/>
      <c r="AT122" s="436"/>
      <c r="AU122" s="436"/>
      <c r="AV122" s="436"/>
      <c r="AW122" s="437"/>
      <c r="AX122" s="247">
        <f>VLOOKUP(CONCATENATE(B122,C122,D122,E122),LookUp!$AG$2:$AH$17,2,FALSE)</f>
        <v>8</v>
      </c>
      <c r="AY122" s="248">
        <f>VLOOKUP(CONCATENATE(F122,G122,H122,I122),LookUp!$AG$2:$AH$17,2,FALSE)</f>
        <v>9</v>
      </c>
      <c r="AZ122" s="248">
        <f>VLOOKUP(CONCATENATE(J122,K122,L122,M122),LookUp!$AG$2:$AH$17,2,FALSE)</f>
        <v>0</v>
      </c>
      <c r="BA122" s="248">
        <f>VLOOKUP(CONCATENATE(N122,O122,P122,Q122),LookUp!$AG$2:$AH$17,2,FALSE)</f>
        <v>4</v>
      </c>
      <c r="BB122" s="248">
        <f>VLOOKUP(CONCATENATE(R122,S122,T122,U122),LookUp!$AG$2:$AH$17,2,FALSE)</f>
        <v>0</v>
      </c>
      <c r="BC122" s="248" t="str">
        <f>VLOOKUP(CONCATENATE(V122,W122,X122,Y122),LookUp!$AG$2:$AH$17,2,FALSE)</f>
        <v>C</v>
      </c>
      <c r="BD122" s="248">
        <f>VLOOKUP(CONCATENATE(Z122,AA122,AB122,AC122),LookUp!$AG$2:$AH$17,2,FALSE)</f>
        <v>9</v>
      </c>
      <c r="BE122" s="248">
        <f>VLOOKUP(CONCATENATE(AD122,AE122,AF122,AG122),LookUp!$AG$2:$AH$17,2,FALSE)</f>
        <v>0</v>
      </c>
      <c r="BF122" s="248">
        <f>VLOOKUP(CONCATENATE(B115,C115,D115,E115),LookUp!$AG$2:$AH$17,2,FALSE)</f>
        <v>0</v>
      </c>
      <c r="BG122" s="248">
        <f>VLOOKUP(CONCATENATE(F115,G115,H115,I115),LookUp!$AG$2:$AH$17,2,FALSE)</f>
        <v>5</v>
      </c>
      <c r="BH122" s="248">
        <f>VLOOKUP(CONCATENATE(J115,K115,L115,M115),LookUp!$AG$2:$AH$17,2,FALSE)</f>
        <v>9</v>
      </c>
      <c r="BI122" s="248" t="str">
        <f>VLOOKUP(CONCATENATE(N115,O115,P115,Q115),LookUp!$AG$2:$AH$17,2,FALSE)</f>
        <v>A</v>
      </c>
      <c r="BJ122" s="248" t="str">
        <f>VLOOKUP(CONCATENATE(R115,S115,T115,U115),LookUp!$AG$2:$AH$17,2,FALSE)</f>
        <v>F</v>
      </c>
      <c r="BK122" s="248" t="str">
        <f>VLOOKUP(CONCATENATE(V115,W115,X115,Y115),LookUp!$AG$2:$AH$17,2,FALSE)</f>
        <v>F</v>
      </c>
      <c r="BL122" s="248">
        <f>VLOOKUP(CONCATENATE(Z115,AA115,AB115,AC115),LookUp!$AG$2:$AH$17,2,FALSE)</f>
        <v>0</v>
      </c>
      <c r="BM122" s="249">
        <f>VLOOKUP(CONCATENATE(AD115,AE115,AF115,AG115),LookUp!$AG$2:$AH$17,2,FALSE)</f>
        <v>9</v>
      </c>
    </row>
    <row r="123" spans="1:65" ht="18.75" thickBot="1">
      <c r="A123" s="59" t="s">
        <v>524</v>
      </c>
      <c r="B123" s="172">
        <f>B122</f>
        <v>1</v>
      </c>
      <c r="C123" s="171">
        <f t="shared" ref="C123:AG123" si="73">C122</f>
        <v>0</v>
      </c>
      <c r="D123" s="171">
        <f t="shared" si="73"/>
        <v>0</v>
      </c>
      <c r="E123" s="171">
        <f t="shared" si="73"/>
        <v>0</v>
      </c>
      <c r="F123" s="170">
        <f t="shared" si="73"/>
        <v>1</v>
      </c>
      <c r="G123" s="170">
        <f t="shared" si="73"/>
        <v>0</v>
      </c>
      <c r="H123" s="170">
        <f t="shared" si="73"/>
        <v>0</v>
      </c>
      <c r="I123" s="170">
        <f t="shared" si="73"/>
        <v>1</v>
      </c>
      <c r="J123" s="171">
        <f t="shared" si="73"/>
        <v>0</v>
      </c>
      <c r="K123" s="171">
        <f t="shared" si="73"/>
        <v>0</v>
      </c>
      <c r="L123" s="171">
        <f t="shared" si="73"/>
        <v>0</v>
      </c>
      <c r="M123" s="171">
        <f t="shared" si="73"/>
        <v>0</v>
      </c>
      <c r="N123" s="170">
        <f t="shared" si="73"/>
        <v>0</v>
      </c>
      <c r="O123" s="170">
        <f t="shared" si="73"/>
        <v>1</v>
      </c>
      <c r="P123" s="170">
        <f t="shared" si="73"/>
        <v>0</v>
      </c>
      <c r="Q123" s="170">
        <f t="shared" si="73"/>
        <v>0</v>
      </c>
      <c r="R123" s="171">
        <f t="shared" si="73"/>
        <v>0</v>
      </c>
      <c r="S123" s="171">
        <f t="shared" si="73"/>
        <v>0</v>
      </c>
      <c r="T123" s="171">
        <f t="shared" si="73"/>
        <v>0</v>
      </c>
      <c r="U123" s="171">
        <f t="shared" si="73"/>
        <v>0</v>
      </c>
      <c r="V123" s="170">
        <f t="shared" si="73"/>
        <v>1</v>
      </c>
      <c r="W123" s="170">
        <f t="shared" si="73"/>
        <v>1</v>
      </c>
      <c r="X123" s="170">
        <f t="shared" si="73"/>
        <v>0</v>
      </c>
      <c r="Y123" s="170">
        <f t="shared" si="73"/>
        <v>0</v>
      </c>
      <c r="Z123" s="171">
        <f t="shared" si="73"/>
        <v>1</v>
      </c>
      <c r="AA123" s="171">
        <f t="shared" si="73"/>
        <v>0</v>
      </c>
      <c r="AB123" s="171">
        <f t="shared" si="73"/>
        <v>0</v>
      </c>
      <c r="AC123" s="171">
        <f t="shared" si="73"/>
        <v>1</v>
      </c>
      <c r="AD123" s="170">
        <f t="shared" si="73"/>
        <v>0</v>
      </c>
      <c r="AE123" s="170">
        <f t="shared" si="73"/>
        <v>0</v>
      </c>
      <c r="AF123" s="170">
        <f t="shared" si="73"/>
        <v>0</v>
      </c>
      <c r="AG123" s="136">
        <f t="shared" si="73"/>
        <v>0</v>
      </c>
      <c r="AH123" s="438"/>
      <c r="AI123" s="439"/>
      <c r="AJ123" s="439"/>
      <c r="AK123" s="439"/>
      <c r="AL123" s="439"/>
      <c r="AM123" s="439"/>
      <c r="AN123" s="439"/>
      <c r="AO123" s="439"/>
      <c r="AP123" s="439"/>
      <c r="AQ123" s="439"/>
      <c r="AR123" s="439"/>
      <c r="AS123" s="439"/>
      <c r="AT123" s="439"/>
      <c r="AU123" s="439"/>
      <c r="AV123" s="439"/>
      <c r="AW123" s="44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393</v>
      </c>
      <c r="B124" s="64">
        <f>HLOOKUP(B$3,$B$1:$AW$123,123,FALSE)</f>
        <v>0</v>
      </c>
      <c r="C124" s="65">
        <f t="shared" ref="C124:AW124" si="74">HLOOKUP(C$3,$B$1:$AW$123,123,FALSE)</f>
        <v>1</v>
      </c>
      <c r="D124" s="65">
        <f t="shared" si="74"/>
        <v>0</v>
      </c>
      <c r="E124" s="65">
        <f t="shared" si="74"/>
        <v>0</v>
      </c>
      <c r="F124" s="66">
        <f t="shared" si="74"/>
        <v>0</v>
      </c>
      <c r="G124" s="66">
        <f t="shared" si="74"/>
        <v>1</v>
      </c>
      <c r="H124" s="66">
        <f t="shared" si="74"/>
        <v>0</v>
      </c>
      <c r="I124" s="66">
        <f t="shared" si="74"/>
        <v>1</v>
      </c>
      <c r="J124" s="65">
        <f t="shared" si="74"/>
        <v>0</v>
      </c>
      <c r="K124" s="65">
        <f t="shared" si="74"/>
        <v>0</v>
      </c>
      <c r="L124" s="65">
        <f t="shared" si="74"/>
        <v>1</v>
      </c>
      <c r="M124" s="65">
        <f t="shared" si="74"/>
        <v>0</v>
      </c>
      <c r="N124" s="66">
        <f t="shared" si="74"/>
        <v>1</v>
      </c>
      <c r="O124" s="66">
        <f t="shared" si="74"/>
        <v>0</v>
      </c>
      <c r="P124" s="66">
        <f t="shared" si="74"/>
        <v>0</v>
      </c>
      <c r="Q124" s="65">
        <f t="shared" si="74"/>
        <v>0</v>
      </c>
      <c r="R124" s="65">
        <f t="shared" si="74"/>
        <v>0</v>
      </c>
      <c r="S124" s="65">
        <f t="shared" si="74"/>
        <v>0</v>
      </c>
      <c r="T124" s="65">
        <f t="shared" si="74"/>
        <v>0</v>
      </c>
      <c r="U124" s="65">
        <f t="shared" si="74"/>
        <v>0</v>
      </c>
      <c r="V124" s="66">
        <f t="shared" si="74"/>
        <v>1</v>
      </c>
      <c r="W124" s="66">
        <f t="shared" si="74"/>
        <v>0</v>
      </c>
      <c r="X124" s="66">
        <f t="shared" si="74"/>
        <v>0</v>
      </c>
      <c r="Y124" s="66">
        <f t="shared" si="74"/>
        <v>0</v>
      </c>
      <c r="Z124" s="65">
        <f t="shared" si="74"/>
        <v>0</v>
      </c>
      <c r="AA124" s="65">
        <f t="shared" si="74"/>
        <v>0</v>
      </c>
      <c r="AB124" s="65">
        <f t="shared" si="74"/>
        <v>0</v>
      </c>
      <c r="AC124" s="65">
        <f t="shared" si="74"/>
        <v>0</v>
      </c>
      <c r="AD124" s="66">
        <f t="shared" si="74"/>
        <v>0</v>
      </c>
      <c r="AE124" s="66">
        <f t="shared" si="74"/>
        <v>1</v>
      </c>
      <c r="AF124" s="66">
        <f t="shared" si="74"/>
        <v>0</v>
      </c>
      <c r="AG124" s="66">
        <f t="shared" si="74"/>
        <v>1</v>
      </c>
      <c r="AH124" s="65">
        <f t="shared" si="74"/>
        <v>1</v>
      </c>
      <c r="AI124" s="65">
        <f t="shared" si="74"/>
        <v>0</v>
      </c>
      <c r="AJ124" s="65">
        <f t="shared" si="74"/>
        <v>0</v>
      </c>
      <c r="AK124" s="65">
        <f t="shared" si="74"/>
        <v>1</v>
      </c>
      <c r="AL124" s="66">
        <f t="shared" si="74"/>
        <v>0</v>
      </c>
      <c r="AM124" s="66">
        <f t="shared" si="74"/>
        <v>1</v>
      </c>
      <c r="AN124" s="66">
        <f t="shared" si="74"/>
        <v>0</v>
      </c>
      <c r="AO124" s="65">
        <f t="shared" si="74"/>
        <v>0</v>
      </c>
      <c r="AP124" s="65">
        <f t="shared" si="74"/>
        <v>1</v>
      </c>
      <c r="AQ124" s="65">
        <f t="shared" si="74"/>
        <v>0</v>
      </c>
      <c r="AR124" s="65">
        <f t="shared" si="74"/>
        <v>1</v>
      </c>
      <c r="AS124" s="65">
        <f t="shared" si="74"/>
        <v>0</v>
      </c>
      <c r="AT124" s="66">
        <f t="shared" si="74"/>
        <v>0</v>
      </c>
      <c r="AU124" s="66">
        <f t="shared" si="74"/>
        <v>0</v>
      </c>
      <c r="AV124" s="66">
        <f t="shared" si="74"/>
        <v>0</v>
      </c>
      <c r="AW124" s="67">
        <f t="shared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462</v>
      </c>
      <c r="B125" s="68" t="str">
        <f>'Key2'!B76</f>
        <v>1</v>
      </c>
      <c r="C125" s="69" t="str">
        <f>'Key2'!C76</f>
        <v>1</v>
      </c>
      <c r="D125" s="69" t="str">
        <f>'Key2'!D76</f>
        <v>1</v>
      </c>
      <c r="E125" s="69" t="str">
        <f>'Key2'!E76</f>
        <v>1</v>
      </c>
      <c r="F125" s="70" t="str">
        <f>'Key2'!F76</f>
        <v>0</v>
      </c>
      <c r="G125" s="70" t="str">
        <f>'Key2'!G76</f>
        <v>0</v>
      </c>
      <c r="H125" s="70" t="str">
        <f>'Key2'!H76</f>
        <v>0</v>
      </c>
      <c r="I125" s="70" t="str">
        <f>'Key2'!I76</f>
        <v>0</v>
      </c>
      <c r="J125" s="69" t="str">
        <f>'Key2'!J76</f>
        <v>1</v>
      </c>
      <c r="K125" s="69" t="str">
        <f>'Key2'!K76</f>
        <v>0</v>
      </c>
      <c r="L125" s="69" t="str">
        <f>'Key2'!L76</f>
        <v>0</v>
      </c>
      <c r="M125" s="70" t="str">
        <f>'Key2'!M76</f>
        <v>1</v>
      </c>
      <c r="N125" s="70" t="str">
        <f>'Key2'!N76</f>
        <v>1</v>
      </c>
      <c r="O125" s="70" t="str">
        <f>'Key2'!O76</f>
        <v>0</v>
      </c>
      <c r="P125" s="70" t="str">
        <f>'Key2'!P76</f>
        <v>1</v>
      </c>
      <c r="Q125" s="70" t="str">
        <f>'Key2'!Q76</f>
        <v>0</v>
      </c>
      <c r="R125" s="69" t="str">
        <f>'Key2'!R76</f>
        <v>0</v>
      </c>
      <c r="S125" s="69" t="str">
        <f>'Key2'!S76</f>
        <v>0</v>
      </c>
      <c r="T125" s="69" t="str">
        <f>'Key2'!T76</f>
        <v>1</v>
      </c>
      <c r="U125" s="69" t="str">
        <f>'Key2'!U76</f>
        <v>0</v>
      </c>
      <c r="V125" s="70" t="str">
        <f>'Key2'!V76</f>
        <v>0</v>
      </c>
      <c r="W125" s="70" t="str">
        <f>'Key2'!W76</f>
        <v>0</v>
      </c>
      <c r="X125" s="70" t="str">
        <f>'Key2'!X76</f>
        <v>1</v>
      </c>
      <c r="Y125" s="70" t="str">
        <f>'Key2'!Y76</f>
        <v>0</v>
      </c>
      <c r="Z125" s="69" t="str">
        <f>'Key2'!Z76</f>
        <v>1</v>
      </c>
      <c r="AA125" s="69" t="str">
        <f>'Key2'!AA76</f>
        <v>0</v>
      </c>
      <c r="AB125" s="69" t="str">
        <f>'Key2'!AB76</f>
        <v>0</v>
      </c>
      <c r="AC125" s="69" t="str">
        <f>'Key2'!AC76</f>
        <v>0</v>
      </c>
      <c r="AD125" s="70" t="str">
        <f>'Key2'!AD76</f>
        <v>1</v>
      </c>
      <c r="AE125" s="70" t="str">
        <f>'Key2'!AE76</f>
        <v>0</v>
      </c>
      <c r="AF125" s="70" t="str">
        <f>'Key2'!AF76</f>
        <v>1</v>
      </c>
      <c r="AG125" s="70" t="str">
        <f>'Key2'!AG76</f>
        <v>1</v>
      </c>
      <c r="AH125" s="69" t="str">
        <f>'Key2'!AH76</f>
        <v>0</v>
      </c>
      <c r="AI125" s="69" t="str">
        <f>'Key2'!AI76</f>
        <v>0</v>
      </c>
      <c r="AJ125" s="69" t="str">
        <f>'Key2'!AJ76</f>
        <v>0</v>
      </c>
      <c r="AK125" s="70" t="str">
        <f>'Key2'!AK76</f>
        <v>1</v>
      </c>
      <c r="AL125" s="70" t="str">
        <f>'Key2'!AL76</f>
        <v>0</v>
      </c>
      <c r="AM125" s="70" t="str">
        <f>'Key2'!AM76</f>
        <v>0</v>
      </c>
      <c r="AN125" s="70" t="str">
        <f>'Key2'!AN76</f>
        <v>1</v>
      </c>
      <c r="AO125" s="70" t="str">
        <f>'Key2'!AO76</f>
        <v>0</v>
      </c>
      <c r="AP125" s="69" t="str">
        <f>'Key2'!AP76</f>
        <v>0</v>
      </c>
      <c r="AQ125" s="69" t="str">
        <f>'Key2'!AQ76</f>
        <v>0</v>
      </c>
      <c r="AR125" s="69" t="str">
        <f>'Key2'!AR76</f>
        <v>1</v>
      </c>
      <c r="AS125" s="69" t="str">
        <f>'Key2'!AS76</f>
        <v>0</v>
      </c>
      <c r="AT125" s="70" t="str">
        <f>'Key2'!AT76</f>
        <v>1</v>
      </c>
      <c r="AU125" s="70" t="str">
        <f>'Key2'!AU76</f>
        <v>0</v>
      </c>
      <c r="AV125" s="70" t="str">
        <f>'Key2'!AV76</f>
        <v>0</v>
      </c>
      <c r="AW125" s="71" t="str">
        <f>'Key2'!AW76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498</v>
      </c>
      <c r="B126" s="137">
        <f>IF(B124+B125=1,1,0)</f>
        <v>1</v>
      </c>
      <c r="C126" s="50">
        <f t="shared" ref="C126:AW126" si="75">IF(C124+C125=1,1,0)</f>
        <v>0</v>
      </c>
      <c r="D126" s="50">
        <f t="shared" si="75"/>
        <v>1</v>
      </c>
      <c r="E126" s="50">
        <f t="shared" si="75"/>
        <v>1</v>
      </c>
      <c r="F126" s="49">
        <f t="shared" si="75"/>
        <v>0</v>
      </c>
      <c r="G126" s="49">
        <f t="shared" si="75"/>
        <v>1</v>
      </c>
      <c r="H126" s="49">
        <f t="shared" si="75"/>
        <v>0</v>
      </c>
      <c r="I126" s="49">
        <f t="shared" si="75"/>
        <v>1</v>
      </c>
      <c r="J126" s="50">
        <f t="shared" si="75"/>
        <v>1</v>
      </c>
      <c r="K126" s="50">
        <f t="shared" si="75"/>
        <v>0</v>
      </c>
      <c r="L126" s="50">
        <f t="shared" si="75"/>
        <v>1</v>
      </c>
      <c r="M126" s="50">
        <f t="shared" si="75"/>
        <v>1</v>
      </c>
      <c r="N126" s="49">
        <f t="shared" si="75"/>
        <v>0</v>
      </c>
      <c r="O126" s="49">
        <f t="shared" si="75"/>
        <v>0</v>
      </c>
      <c r="P126" s="49">
        <f t="shared" si="75"/>
        <v>1</v>
      </c>
      <c r="Q126" s="50">
        <f t="shared" si="75"/>
        <v>0</v>
      </c>
      <c r="R126" s="50">
        <f t="shared" si="75"/>
        <v>0</v>
      </c>
      <c r="S126" s="50">
        <f t="shared" si="75"/>
        <v>0</v>
      </c>
      <c r="T126" s="50">
        <f t="shared" si="75"/>
        <v>1</v>
      </c>
      <c r="U126" s="50">
        <f t="shared" si="75"/>
        <v>0</v>
      </c>
      <c r="V126" s="49">
        <f t="shared" si="75"/>
        <v>1</v>
      </c>
      <c r="W126" s="49">
        <f t="shared" si="75"/>
        <v>0</v>
      </c>
      <c r="X126" s="49">
        <f t="shared" si="75"/>
        <v>1</v>
      </c>
      <c r="Y126" s="49">
        <f t="shared" si="75"/>
        <v>0</v>
      </c>
      <c r="Z126" s="50">
        <f t="shared" si="75"/>
        <v>1</v>
      </c>
      <c r="AA126" s="50">
        <f t="shared" si="75"/>
        <v>0</v>
      </c>
      <c r="AB126" s="50">
        <f t="shared" si="75"/>
        <v>0</v>
      </c>
      <c r="AC126" s="50">
        <f t="shared" si="75"/>
        <v>0</v>
      </c>
      <c r="AD126" s="49">
        <f t="shared" si="75"/>
        <v>1</v>
      </c>
      <c r="AE126" s="49">
        <f t="shared" si="75"/>
        <v>1</v>
      </c>
      <c r="AF126" s="49">
        <f t="shared" si="75"/>
        <v>1</v>
      </c>
      <c r="AG126" s="49">
        <f t="shared" si="75"/>
        <v>0</v>
      </c>
      <c r="AH126" s="50">
        <f t="shared" si="75"/>
        <v>1</v>
      </c>
      <c r="AI126" s="50">
        <f t="shared" si="75"/>
        <v>0</v>
      </c>
      <c r="AJ126" s="50">
        <f t="shared" si="75"/>
        <v>0</v>
      </c>
      <c r="AK126" s="50">
        <f t="shared" si="75"/>
        <v>0</v>
      </c>
      <c r="AL126" s="49">
        <f t="shared" si="75"/>
        <v>0</v>
      </c>
      <c r="AM126" s="49">
        <f t="shared" si="75"/>
        <v>1</v>
      </c>
      <c r="AN126" s="49">
        <f t="shared" si="75"/>
        <v>1</v>
      </c>
      <c r="AO126" s="50">
        <f t="shared" si="75"/>
        <v>0</v>
      </c>
      <c r="AP126" s="50">
        <f t="shared" si="75"/>
        <v>1</v>
      </c>
      <c r="AQ126" s="50">
        <f t="shared" si="75"/>
        <v>0</v>
      </c>
      <c r="AR126" s="50">
        <f t="shared" si="75"/>
        <v>0</v>
      </c>
      <c r="AS126" s="50">
        <f t="shared" si="75"/>
        <v>0</v>
      </c>
      <c r="AT126" s="49">
        <f t="shared" si="75"/>
        <v>1</v>
      </c>
      <c r="AU126" s="49">
        <f t="shared" si="75"/>
        <v>0</v>
      </c>
      <c r="AV126" s="49">
        <f t="shared" si="75"/>
        <v>0</v>
      </c>
      <c r="AW126" s="173">
        <f t="shared" si="75"/>
        <v>1</v>
      </c>
      <c r="AX126" s="2"/>
      <c r="AY126" s="2"/>
      <c r="AZ126" s="2"/>
      <c r="BA126" s="193"/>
      <c r="BB126" s="193"/>
      <c r="BC126" s="193"/>
      <c r="BD126" s="193"/>
      <c r="BE126" s="193"/>
      <c r="BF126" s="193"/>
      <c r="BG126" s="193"/>
      <c r="BH126" s="193"/>
    </row>
    <row r="127" spans="1:65" ht="16.5" customHeight="1" thickBot="1">
      <c r="A127" s="441" t="s">
        <v>367</v>
      </c>
      <c r="B127" s="130" t="s">
        <v>16</v>
      </c>
      <c r="C127" s="51" t="str">
        <f>LEFT(VLOOKUP(G127,LookUp!$T$2:$U$17,2,FALSE),1)</f>
        <v>0</v>
      </c>
      <c r="D127" s="51" t="str">
        <f>MID(VLOOKUP(G127,LookUp!$T$2:$U$17,2,FALSE),2,1)</f>
        <v>0</v>
      </c>
      <c r="E127" s="51" t="str">
        <f>MID(VLOOKUP(G127,LookUp!$T$2:$U$17,2,FALSE),3,1)</f>
        <v>0</v>
      </c>
      <c r="F127" s="51" t="str">
        <f>RIGHT(VLOOKUP(G127,LookUp!$T$2:$U$17,2,FALSE),1)</f>
        <v>1</v>
      </c>
      <c r="G127" s="53">
        <f>VLOOKUP(CONCATENATE(B126,C126,D126,E126,F126,G126),LookUp!$W$2:$AE$65,2,FALSE)</f>
        <v>1</v>
      </c>
      <c r="H127" s="130" t="s">
        <v>17</v>
      </c>
      <c r="I127" s="51" t="str">
        <f>LEFT(VLOOKUP(M127,LookUp!$T$2:$U$17,2,FALSE),1)</f>
        <v>1</v>
      </c>
      <c r="J127" s="51" t="str">
        <f>MID(VLOOKUP(M127,LookUp!$T$2:$U$17,2,FALSE),2,1)</f>
        <v>0</v>
      </c>
      <c r="K127" s="51" t="str">
        <f>MID(VLOOKUP(M127,LookUp!$T$2:$U$17,2,FALSE),3,1)</f>
        <v>0</v>
      </c>
      <c r="L127" s="51" t="str">
        <f>RIGHT(VLOOKUP(M127,LookUp!$T$2:$U$17,2,FALSE),1)</f>
        <v>1</v>
      </c>
      <c r="M127" s="53">
        <f>VLOOKUP(CONCATENATE(H126,I126,J126,K126,L126,M126),LookUp!$W$2:$AE$65,3,FALSE)</f>
        <v>9</v>
      </c>
      <c r="N127" s="130" t="s">
        <v>18</v>
      </c>
      <c r="O127" s="51" t="str">
        <f>LEFT(VLOOKUP(S127,LookUp!$T$2:$U$17,2,FALSE),1)</f>
        <v>0</v>
      </c>
      <c r="P127" s="51" t="str">
        <f>MID(VLOOKUP(S127,LookUp!$T$2:$U$17,2,FALSE),2,1)</f>
        <v>1</v>
      </c>
      <c r="Q127" s="51" t="str">
        <f>MID(VLOOKUP(S127,LookUp!$T$2:$U$17,2,FALSE),3,1)</f>
        <v>1</v>
      </c>
      <c r="R127" s="51" t="str">
        <f>RIGHT(VLOOKUP(S127,LookUp!$T$2:$U$17,2,FALSE),1)</f>
        <v>0</v>
      </c>
      <c r="S127" s="53">
        <f>VLOOKUP(CONCATENATE(N126,O126,P126,Q126,R126,S126),LookUp!$W$2:$AE$65,4,FALSE)</f>
        <v>6</v>
      </c>
      <c r="T127" s="130" t="s">
        <v>19</v>
      </c>
      <c r="U127" s="51" t="str">
        <f>LEFT(VLOOKUP(Y127,LookUp!$T$2:$U$17,2,FALSE),1)</f>
        <v>1</v>
      </c>
      <c r="V127" s="51" t="str">
        <f>MID(VLOOKUP(Y127,LookUp!$T$2:$U$17,2,FALSE),2,1)</f>
        <v>0</v>
      </c>
      <c r="W127" s="51" t="str">
        <f>MID(VLOOKUP(Y127,LookUp!$T$2:$U$17,2,FALSE),3,1)</f>
        <v>1</v>
      </c>
      <c r="X127" s="51" t="str">
        <f>RIGHT(VLOOKUP(Y127,LookUp!$T$2:$U$17,2,FALSE),1)</f>
        <v>1</v>
      </c>
      <c r="Y127" s="53">
        <f>VLOOKUP(CONCATENATE(T126,U126,V126,W126,X126,Y126),LookUp!$W$2:$AE$65,5,FALSE)</f>
        <v>11</v>
      </c>
      <c r="Z127" s="130" t="s">
        <v>98</v>
      </c>
      <c r="AA127" s="51" t="str">
        <f>LEFT(VLOOKUP(AE127,LookUp!$T$2:$U$17,2,FALSE),1)</f>
        <v>1</v>
      </c>
      <c r="AB127" s="51" t="str">
        <f>MID(VLOOKUP(AE127,LookUp!$T$2:$U$17,2,FALSE),2,1)</f>
        <v>0</v>
      </c>
      <c r="AC127" s="51" t="str">
        <f>MID(VLOOKUP(AE127,LookUp!$T$2:$U$17,2,FALSE),3,1)</f>
        <v>0</v>
      </c>
      <c r="AD127" s="51" t="str">
        <f>RIGHT(VLOOKUP(AE127,LookUp!$T$2:$U$17,2,FALSE),1)</f>
        <v>0</v>
      </c>
      <c r="AE127" s="53">
        <f>VLOOKUP(CONCATENATE(Z126,AA126,AB126,AC126,AD126,AE126),LookUp!$W$2:$AE$65,6,FALSE)</f>
        <v>8</v>
      </c>
      <c r="AF127" s="130" t="s">
        <v>20</v>
      </c>
      <c r="AG127" s="51" t="str">
        <f>LEFT(VLOOKUP(AK127,LookUp!$T$2:$U$17,2,FALSE),1)</f>
        <v>0</v>
      </c>
      <c r="AH127" s="51" t="str">
        <f>MID(VLOOKUP(AK127,LookUp!$T$2:$U$17,2,FALSE),2,1)</f>
        <v>0</v>
      </c>
      <c r="AI127" s="51" t="str">
        <f>MID(VLOOKUP(AK127,LookUp!$T$2:$U$17,2,FALSE),3,1)</f>
        <v>1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2</v>
      </c>
      <c r="AL127" s="130" t="s">
        <v>22</v>
      </c>
      <c r="AM127" s="51" t="str">
        <f>LEFT(VLOOKUP(AQ127,LookUp!$T$2:$U$17,2,FALSE),1)</f>
        <v>1</v>
      </c>
      <c r="AN127" s="51" t="str">
        <f>MID(VLOOKUP(AQ127,LookUp!$T$2:$U$17,2,FALSE),2,1)</f>
        <v>0</v>
      </c>
      <c r="AO127" s="51" t="str">
        <f>MID(VLOOKUP(AQ127,LookUp!$T$2:$U$17,2,FALSE),3,1)</f>
        <v>1</v>
      </c>
      <c r="AP127" s="51" t="str">
        <f>RIGHT(VLOOKUP(AQ127,LookUp!$T$2:$U$17,2,FALSE),1)</f>
        <v>0</v>
      </c>
      <c r="AQ127" s="53">
        <f>VLOOKUP(CONCATENATE(AL126,AM126,AN126,AO126,AP126,AQ126),LookUp!$W$2:$AE$65,8,FALSE)</f>
        <v>10</v>
      </c>
      <c r="AR127" s="130" t="s">
        <v>21</v>
      </c>
      <c r="AS127" s="51" t="str">
        <f>LEFT(VLOOKUP(AW127,LookUp!$T$2:$U$17,2,FALSE),1)</f>
        <v>1</v>
      </c>
      <c r="AT127" s="51" t="str">
        <f>MID(VLOOKUP(AW127,LookUp!$T$2:$U$17,2,FALSE),2,1)</f>
        <v>0</v>
      </c>
      <c r="AU127" s="51" t="str">
        <f>MID(VLOOKUP(AW127,LookUp!$T$2:$U$17,2,FALSE),3,1)</f>
        <v>1</v>
      </c>
      <c r="AV127" s="51" t="str">
        <f>RIGHT(VLOOKUP(AW127,LookUp!$T$2:$U$17,2,FALSE),1)</f>
        <v>0</v>
      </c>
      <c r="AW127" s="53">
        <f>VLOOKUP(CONCATENATE(AR126,AS126,AT126,AU126,AV126,AW126),LookUp!$W$2:$AE$65,9,FALSE)</f>
        <v>10</v>
      </c>
      <c r="AX127" s="12"/>
      <c r="AY127" s="12"/>
      <c r="AZ127" s="12"/>
      <c r="BA127" s="225"/>
      <c r="BB127" s="225"/>
      <c r="BC127" s="225"/>
      <c r="BD127" s="225"/>
      <c r="BE127" s="225"/>
      <c r="BF127" s="225"/>
      <c r="BG127" s="225"/>
      <c r="BH127" s="225"/>
    </row>
    <row r="128" spans="1:65" ht="15.75" thickBot="1">
      <c r="A128" s="441"/>
      <c r="B128" s="64" t="str">
        <f>C127</f>
        <v>0</v>
      </c>
      <c r="C128" s="65" t="str">
        <f>D127</f>
        <v>0</v>
      </c>
      <c r="D128" s="65" t="str">
        <f>E127</f>
        <v>0</v>
      </c>
      <c r="E128" s="65" t="str">
        <f>F127</f>
        <v>1</v>
      </c>
      <c r="F128" s="66" t="str">
        <f>I127</f>
        <v>1</v>
      </c>
      <c r="G128" s="66" t="str">
        <f>J127</f>
        <v>0</v>
      </c>
      <c r="H128" s="66" t="str">
        <f>K127</f>
        <v>0</v>
      </c>
      <c r="I128" s="66" t="str">
        <f>L127</f>
        <v>1</v>
      </c>
      <c r="J128" s="65" t="str">
        <f>O127</f>
        <v>0</v>
      </c>
      <c r="K128" s="65" t="str">
        <f>P127</f>
        <v>1</v>
      </c>
      <c r="L128" s="65" t="str">
        <f>Q127</f>
        <v>1</v>
      </c>
      <c r="M128" s="65" t="str">
        <f>R127</f>
        <v>0</v>
      </c>
      <c r="N128" s="66" t="str">
        <f>U127</f>
        <v>1</v>
      </c>
      <c r="O128" s="66" t="str">
        <f>V127</f>
        <v>0</v>
      </c>
      <c r="P128" s="66" t="str">
        <f>W127</f>
        <v>1</v>
      </c>
      <c r="Q128" s="66" t="str">
        <f>X127</f>
        <v>1</v>
      </c>
      <c r="R128" s="65" t="str">
        <f>AA127</f>
        <v>1</v>
      </c>
      <c r="S128" s="65" t="str">
        <f>AB127</f>
        <v>0</v>
      </c>
      <c r="T128" s="65" t="str">
        <f>AC127</f>
        <v>0</v>
      </c>
      <c r="U128" s="65" t="str">
        <f>AD127</f>
        <v>0</v>
      </c>
      <c r="V128" s="66" t="str">
        <f>AG127</f>
        <v>0</v>
      </c>
      <c r="W128" s="66" t="str">
        <f>AH127</f>
        <v>0</v>
      </c>
      <c r="X128" s="66" t="str">
        <f>AI127</f>
        <v>1</v>
      </c>
      <c r="Y128" s="66" t="str">
        <f>AJ127</f>
        <v>0</v>
      </c>
      <c r="Z128" s="65" t="str">
        <f>AM127</f>
        <v>1</v>
      </c>
      <c r="AA128" s="65" t="str">
        <f>AN127</f>
        <v>0</v>
      </c>
      <c r="AB128" s="65" t="str">
        <f>AO127</f>
        <v>1</v>
      </c>
      <c r="AC128" s="65" t="str">
        <f>AP127</f>
        <v>0</v>
      </c>
      <c r="AD128" s="66" t="str">
        <f>AS127</f>
        <v>1</v>
      </c>
      <c r="AE128" s="66" t="str">
        <f>AT127</f>
        <v>0</v>
      </c>
      <c r="AF128" s="66" t="str">
        <f>AU127</f>
        <v>1</v>
      </c>
      <c r="AG128" s="67" t="str">
        <f>AV127</f>
        <v>0</v>
      </c>
      <c r="AH128" s="412" t="s">
        <v>584</v>
      </c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4"/>
      <c r="AX128" s="2"/>
      <c r="AY128" s="2"/>
      <c r="AZ128" s="2"/>
      <c r="BA128" s="225"/>
      <c r="BB128" s="225"/>
      <c r="BC128" s="225"/>
      <c r="BD128" s="225"/>
      <c r="BE128" s="225"/>
      <c r="BF128" s="225"/>
      <c r="BG128" s="225"/>
      <c r="BH128" s="225"/>
    </row>
    <row r="129" spans="1:65" ht="18.75" thickBot="1">
      <c r="A129" s="62" t="s">
        <v>368</v>
      </c>
      <c r="B129" s="68" t="str">
        <f>HLOOKUP(B$4,$B$1:$AG$128,128,FALSE)</f>
        <v>1</v>
      </c>
      <c r="C129" s="69" t="str">
        <f t="shared" ref="C129:AG129" si="76">HLOOKUP(C$4,$B$1:$AG$128,128,FALSE)</f>
        <v>0</v>
      </c>
      <c r="D129" s="69" t="str">
        <f t="shared" si="76"/>
        <v>0</v>
      </c>
      <c r="E129" s="69" t="str">
        <f t="shared" si="76"/>
        <v>0</v>
      </c>
      <c r="F129" s="70" t="str">
        <f t="shared" si="76"/>
        <v>1</v>
      </c>
      <c r="G129" s="70" t="str">
        <f t="shared" si="76"/>
        <v>0</v>
      </c>
      <c r="H129" s="70" t="str">
        <f t="shared" si="76"/>
        <v>0</v>
      </c>
      <c r="I129" s="70" t="str">
        <f t="shared" si="76"/>
        <v>1</v>
      </c>
      <c r="J129" s="69" t="str">
        <f t="shared" si="76"/>
        <v>0</v>
      </c>
      <c r="K129" s="69" t="str">
        <f t="shared" si="76"/>
        <v>1</v>
      </c>
      <c r="L129" s="69" t="str">
        <f t="shared" si="76"/>
        <v>1</v>
      </c>
      <c r="M129" s="69" t="str">
        <f t="shared" si="76"/>
        <v>0</v>
      </c>
      <c r="N129" s="70" t="str">
        <f t="shared" si="76"/>
        <v>1</v>
      </c>
      <c r="O129" s="70" t="str">
        <f t="shared" si="76"/>
        <v>0</v>
      </c>
      <c r="P129" s="70" t="str">
        <f t="shared" si="76"/>
        <v>1</v>
      </c>
      <c r="Q129" s="70" t="str">
        <f t="shared" si="76"/>
        <v>1</v>
      </c>
      <c r="R129" s="69" t="str">
        <f t="shared" si="76"/>
        <v>0</v>
      </c>
      <c r="S129" s="69" t="str">
        <f t="shared" si="76"/>
        <v>1</v>
      </c>
      <c r="T129" s="69" t="str">
        <f t="shared" si="76"/>
        <v>0</v>
      </c>
      <c r="U129" s="69" t="str">
        <f t="shared" si="76"/>
        <v>0</v>
      </c>
      <c r="V129" s="70" t="str">
        <f t="shared" si="76"/>
        <v>0</v>
      </c>
      <c r="W129" s="70" t="str">
        <f t="shared" si="76"/>
        <v>1</v>
      </c>
      <c r="X129" s="70" t="str">
        <f t="shared" si="76"/>
        <v>0</v>
      </c>
      <c r="Y129" s="70" t="str">
        <f t="shared" si="76"/>
        <v>0</v>
      </c>
      <c r="Z129" s="69" t="str">
        <f t="shared" si="76"/>
        <v>0</v>
      </c>
      <c r="AA129" s="69" t="str">
        <f t="shared" si="76"/>
        <v>1</v>
      </c>
      <c r="AB129" s="69" t="str">
        <f t="shared" si="76"/>
        <v>0</v>
      </c>
      <c r="AC129" s="69" t="str">
        <f t="shared" si="76"/>
        <v>0</v>
      </c>
      <c r="AD129" s="70" t="str">
        <f t="shared" si="76"/>
        <v>0</v>
      </c>
      <c r="AE129" s="70" t="str">
        <f t="shared" si="76"/>
        <v>1</v>
      </c>
      <c r="AF129" s="70" t="str">
        <f t="shared" si="76"/>
        <v>1</v>
      </c>
      <c r="AG129" s="71" t="str">
        <f t="shared" si="76"/>
        <v>1</v>
      </c>
      <c r="AH129" s="415"/>
      <c r="AI129" s="416"/>
      <c r="AJ129" s="416"/>
      <c r="AK129" s="416"/>
      <c r="AL129" s="416"/>
      <c r="AM129" s="416"/>
      <c r="AN129" s="416"/>
      <c r="AO129" s="416"/>
      <c r="AP129" s="416"/>
      <c r="AQ129" s="416"/>
      <c r="AR129" s="416"/>
      <c r="AS129" s="416"/>
      <c r="AT129" s="416"/>
      <c r="AU129" s="416"/>
      <c r="AV129" s="416"/>
      <c r="AW129" s="417"/>
      <c r="AX129" s="409" t="s">
        <v>632</v>
      </c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410"/>
      <c r="BI129" s="410"/>
      <c r="BJ129" s="410"/>
      <c r="BK129" s="410"/>
      <c r="BL129" s="410"/>
      <c r="BM129" s="411"/>
    </row>
    <row r="130" spans="1:65" ht="18.75" thickBot="1">
      <c r="A130" s="62" t="s">
        <v>518</v>
      </c>
      <c r="B130" s="72">
        <f>IF(B129+B115=1,1,0)</f>
        <v>1</v>
      </c>
      <c r="C130" s="70">
        <f t="shared" ref="C130:AG130" si="77">IF(C129+C115=1,1,0)</f>
        <v>0</v>
      </c>
      <c r="D130" s="70">
        <f t="shared" si="77"/>
        <v>0</v>
      </c>
      <c r="E130" s="70">
        <f t="shared" si="77"/>
        <v>0</v>
      </c>
      <c r="F130" s="69">
        <f t="shared" si="77"/>
        <v>1</v>
      </c>
      <c r="G130" s="69">
        <f t="shared" si="77"/>
        <v>1</v>
      </c>
      <c r="H130" s="69">
        <f t="shared" si="77"/>
        <v>0</v>
      </c>
      <c r="I130" s="69">
        <f t="shared" si="77"/>
        <v>0</v>
      </c>
      <c r="J130" s="70">
        <f t="shared" si="77"/>
        <v>1</v>
      </c>
      <c r="K130" s="70">
        <f t="shared" si="77"/>
        <v>1</v>
      </c>
      <c r="L130" s="70">
        <f t="shared" si="77"/>
        <v>1</v>
      </c>
      <c r="M130" s="70">
        <f t="shared" si="77"/>
        <v>1</v>
      </c>
      <c r="N130" s="69">
        <f t="shared" si="77"/>
        <v>0</v>
      </c>
      <c r="O130" s="69">
        <f t="shared" si="77"/>
        <v>0</v>
      </c>
      <c r="P130" s="69">
        <f t="shared" si="77"/>
        <v>0</v>
      </c>
      <c r="Q130" s="69">
        <f t="shared" si="77"/>
        <v>1</v>
      </c>
      <c r="R130" s="70">
        <f t="shared" si="77"/>
        <v>1</v>
      </c>
      <c r="S130" s="70">
        <f t="shared" si="77"/>
        <v>0</v>
      </c>
      <c r="T130" s="70">
        <f t="shared" si="77"/>
        <v>1</v>
      </c>
      <c r="U130" s="70">
        <f t="shared" si="77"/>
        <v>1</v>
      </c>
      <c r="V130" s="69">
        <f t="shared" si="77"/>
        <v>1</v>
      </c>
      <c r="W130" s="69">
        <f t="shared" si="77"/>
        <v>0</v>
      </c>
      <c r="X130" s="69">
        <f t="shared" si="77"/>
        <v>1</v>
      </c>
      <c r="Y130" s="69">
        <f t="shared" si="77"/>
        <v>1</v>
      </c>
      <c r="Z130" s="70">
        <f t="shared" si="77"/>
        <v>0</v>
      </c>
      <c r="AA130" s="70">
        <f t="shared" si="77"/>
        <v>1</v>
      </c>
      <c r="AB130" s="70">
        <f t="shared" si="77"/>
        <v>0</v>
      </c>
      <c r="AC130" s="70">
        <f t="shared" si="77"/>
        <v>0</v>
      </c>
      <c r="AD130" s="69">
        <f t="shared" si="77"/>
        <v>1</v>
      </c>
      <c r="AE130" s="69">
        <f t="shared" si="77"/>
        <v>1</v>
      </c>
      <c r="AF130" s="69">
        <f t="shared" si="77"/>
        <v>1</v>
      </c>
      <c r="AG130" s="73">
        <f t="shared" si="77"/>
        <v>0</v>
      </c>
      <c r="AH130" s="415"/>
      <c r="AI130" s="416"/>
      <c r="AJ130" s="416"/>
      <c r="AK130" s="416"/>
      <c r="AL130" s="416"/>
      <c r="AM130" s="416"/>
      <c r="AN130" s="416"/>
      <c r="AO130" s="416"/>
      <c r="AP130" s="416"/>
      <c r="AQ130" s="416"/>
      <c r="AR130" s="416"/>
      <c r="AS130" s="416"/>
      <c r="AT130" s="416"/>
      <c r="AU130" s="416"/>
      <c r="AV130" s="416"/>
      <c r="AW130" s="417"/>
      <c r="AX130" s="247">
        <f>VLOOKUP(CONCATENATE(B130,C130,D130,E130),LookUp!$AG$2:$AH$17,2,FALSE)</f>
        <v>8</v>
      </c>
      <c r="AY130" s="248" t="str">
        <f>VLOOKUP(CONCATENATE(F130,G130,H130,I130),LookUp!$AG$2:$AH$17,2,FALSE)</f>
        <v>C</v>
      </c>
      <c r="AZ130" s="248" t="str">
        <f>VLOOKUP(CONCATENATE(J130,K130,L130,M130),LookUp!$AG$2:$AH$17,2,FALSE)</f>
        <v>F</v>
      </c>
      <c r="BA130" s="248">
        <f>VLOOKUP(CONCATENATE(N130,O130,P130,Q130),LookUp!$AG$2:$AH$17,2,FALSE)</f>
        <v>1</v>
      </c>
      <c r="BB130" s="248" t="str">
        <f>VLOOKUP(CONCATENATE(R130,S130,T130,U130),LookUp!$AG$2:$AH$17,2,FALSE)</f>
        <v>B</v>
      </c>
      <c r="BC130" s="248" t="str">
        <f>VLOOKUP(CONCATENATE(V130,W130,X130,Y130),LookUp!$AG$2:$AH$17,2,FALSE)</f>
        <v>B</v>
      </c>
      <c r="BD130" s="248">
        <f>VLOOKUP(CONCATENATE(Z130,AA130,AB130,AC130),LookUp!$AG$2:$AH$17,2,FALSE)</f>
        <v>4</v>
      </c>
      <c r="BE130" s="248" t="str">
        <f>VLOOKUP(CONCATENATE(AD130,AE130,AF130,AG130),LookUp!$AG$2:$AH$17,2,FALSE)</f>
        <v>E</v>
      </c>
      <c r="BF130" s="248">
        <f>VLOOKUP(CONCATENATE(B123,C123,D123,E123),LookUp!$AG$2:$AH$17,2,FALSE)</f>
        <v>8</v>
      </c>
      <c r="BG130" s="248">
        <f>VLOOKUP(CONCATENATE(F123,G123,H123,I123),LookUp!$AG$2:$AH$17,2,FALSE)</f>
        <v>9</v>
      </c>
      <c r="BH130" s="248">
        <f>VLOOKUP(CONCATENATE(J123,K123,L123,M123),LookUp!$AG$2:$AH$17,2,FALSE)</f>
        <v>0</v>
      </c>
      <c r="BI130" s="248">
        <f>VLOOKUP(CONCATENATE(N123,O123,P123,Q123),LookUp!$AG$2:$AH$17,2,FALSE)</f>
        <v>4</v>
      </c>
      <c r="BJ130" s="248">
        <f>VLOOKUP(CONCATENATE(R123,S123,T123,U123),LookUp!$AG$2:$AH$17,2,FALSE)</f>
        <v>0</v>
      </c>
      <c r="BK130" s="248" t="str">
        <f>VLOOKUP(CONCATENATE(V123,W123,X123,Y123),LookUp!$AG$2:$AH$17,2,FALSE)</f>
        <v>C</v>
      </c>
      <c r="BL130" s="248">
        <f>VLOOKUP(CONCATENATE(Z123,AA123,AB123,AC123),LookUp!$AG$2:$AH$17,2,FALSE)</f>
        <v>9</v>
      </c>
      <c r="BM130" s="249">
        <f>VLOOKUP(CONCATENATE(AD123,AE123,AF123,AG123),LookUp!$AG$2:$AH$17,2,FALSE)</f>
        <v>0</v>
      </c>
    </row>
    <row r="131" spans="1:65" ht="18.75" thickBot="1">
      <c r="A131" s="63" t="s">
        <v>530</v>
      </c>
      <c r="B131" s="172">
        <f>B130</f>
        <v>1</v>
      </c>
      <c r="C131" s="171">
        <f t="shared" ref="C131:AG131" si="78">C130</f>
        <v>0</v>
      </c>
      <c r="D131" s="171">
        <f t="shared" si="78"/>
        <v>0</v>
      </c>
      <c r="E131" s="171">
        <f t="shared" si="78"/>
        <v>0</v>
      </c>
      <c r="F131" s="170">
        <f t="shared" si="78"/>
        <v>1</v>
      </c>
      <c r="G131" s="170">
        <f t="shared" si="78"/>
        <v>1</v>
      </c>
      <c r="H131" s="170">
        <f t="shared" si="78"/>
        <v>0</v>
      </c>
      <c r="I131" s="170">
        <f t="shared" si="78"/>
        <v>0</v>
      </c>
      <c r="J131" s="171">
        <f t="shared" si="78"/>
        <v>1</v>
      </c>
      <c r="K131" s="171">
        <f t="shared" si="78"/>
        <v>1</v>
      </c>
      <c r="L131" s="171">
        <f t="shared" si="78"/>
        <v>1</v>
      </c>
      <c r="M131" s="171">
        <f t="shared" si="78"/>
        <v>1</v>
      </c>
      <c r="N131" s="170">
        <f t="shared" si="78"/>
        <v>0</v>
      </c>
      <c r="O131" s="170">
        <f t="shared" si="78"/>
        <v>0</v>
      </c>
      <c r="P131" s="170">
        <f t="shared" si="78"/>
        <v>0</v>
      </c>
      <c r="Q131" s="170">
        <f t="shared" si="78"/>
        <v>1</v>
      </c>
      <c r="R131" s="171">
        <f t="shared" si="78"/>
        <v>1</v>
      </c>
      <c r="S131" s="171">
        <f t="shared" si="78"/>
        <v>0</v>
      </c>
      <c r="T131" s="171">
        <f t="shared" si="78"/>
        <v>1</v>
      </c>
      <c r="U131" s="171">
        <f t="shared" si="78"/>
        <v>1</v>
      </c>
      <c r="V131" s="170">
        <f t="shared" si="78"/>
        <v>1</v>
      </c>
      <c r="W131" s="170">
        <f t="shared" si="78"/>
        <v>0</v>
      </c>
      <c r="X131" s="170">
        <f t="shared" si="78"/>
        <v>1</v>
      </c>
      <c r="Y131" s="170">
        <f t="shared" si="78"/>
        <v>1</v>
      </c>
      <c r="Z131" s="171">
        <f t="shared" si="78"/>
        <v>0</v>
      </c>
      <c r="AA131" s="171">
        <f t="shared" si="78"/>
        <v>1</v>
      </c>
      <c r="AB131" s="171">
        <f t="shared" si="78"/>
        <v>0</v>
      </c>
      <c r="AC131" s="171">
        <f t="shared" si="78"/>
        <v>0</v>
      </c>
      <c r="AD131" s="170">
        <f t="shared" si="78"/>
        <v>1</v>
      </c>
      <c r="AE131" s="170">
        <f t="shared" si="78"/>
        <v>1</v>
      </c>
      <c r="AF131" s="170">
        <f t="shared" si="78"/>
        <v>1</v>
      </c>
      <c r="AG131" s="136">
        <f t="shared" si="78"/>
        <v>0</v>
      </c>
      <c r="AH131" s="418"/>
      <c r="AI131" s="419"/>
      <c r="AJ131" s="419"/>
      <c r="AK131" s="419"/>
      <c r="AL131" s="419"/>
      <c r="AM131" s="419"/>
      <c r="AN131" s="419"/>
      <c r="AO131" s="419"/>
      <c r="AP131" s="419"/>
      <c r="AQ131" s="419"/>
      <c r="AR131" s="419"/>
      <c r="AS131" s="419"/>
      <c r="AT131" s="419"/>
      <c r="AU131" s="419"/>
      <c r="AV131" s="419"/>
      <c r="AW131" s="420"/>
      <c r="AX131" s="2"/>
      <c r="AY131" s="2"/>
      <c r="AZ131" s="2"/>
      <c r="BA131" s="225"/>
      <c r="BB131" s="225"/>
      <c r="BC131" s="225"/>
      <c r="BD131" s="225"/>
      <c r="BE131" s="225"/>
      <c r="BF131" s="225"/>
      <c r="BG131" s="225"/>
      <c r="BH131" s="225"/>
    </row>
    <row r="132" spans="1:65" ht="18">
      <c r="A132" s="57" t="s">
        <v>387</v>
      </c>
      <c r="B132" s="64">
        <f>HLOOKUP(B$3,$B$1:$AW$130,130,FALSE)</f>
        <v>0</v>
      </c>
      <c r="C132" s="65">
        <f t="shared" ref="C132:AW132" si="79">HLOOKUP(C$3,$B$1:$AW$130,130,FALSE)</f>
        <v>1</v>
      </c>
      <c r="D132" s="65">
        <f t="shared" si="79"/>
        <v>0</v>
      </c>
      <c r="E132" s="65">
        <f t="shared" si="79"/>
        <v>0</v>
      </c>
      <c r="F132" s="66">
        <f t="shared" si="79"/>
        <v>0</v>
      </c>
      <c r="G132" s="66">
        <f t="shared" si="79"/>
        <v>1</v>
      </c>
      <c r="H132" s="66">
        <f t="shared" si="79"/>
        <v>0</v>
      </c>
      <c r="I132" s="66">
        <f t="shared" si="79"/>
        <v>1</v>
      </c>
      <c r="J132" s="65">
        <f t="shared" si="79"/>
        <v>1</v>
      </c>
      <c r="K132" s="65">
        <f t="shared" si="79"/>
        <v>0</v>
      </c>
      <c r="L132" s="65">
        <f t="shared" si="79"/>
        <v>0</v>
      </c>
      <c r="M132" s="65">
        <f t="shared" si="79"/>
        <v>1</v>
      </c>
      <c r="N132" s="66">
        <f t="shared" si="79"/>
        <v>0</v>
      </c>
      <c r="O132" s="66">
        <f t="shared" si="79"/>
        <v>1</v>
      </c>
      <c r="P132" s="66">
        <f t="shared" si="79"/>
        <v>1</v>
      </c>
      <c r="Q132" s="65">
        <f t="shared" si="79"/>
        <v>1</v>
      </c>
      <c r="R132" s="65">
        <f t="shared" si="79"/>
        <v>1</v>
      </c>
      <c r="S132" s="65">
        <f t="shared" si="79"/>
        <v>0</v>
      </c>
      <c r="T132" s="65">
        <f t="shared" si="79"/>
        <v>1</v>
      </c>
      <c r="U132" s="65">
        <f t="shared" si="79"/>
        <v>0</v>
      </c>
      <c r="V132" s="66">
        <f t="shared" si="79"/>
        <v>0</v>
      </c>
      <c r="W132" s="66">
        <f t="shared" si="79"/>
        <v>0</v>
      </c>
      <c r="X132" s="66">
        <f t="shared" si="79"/>
        <v>1</v>
      </c>
      <c r="Y132" s="66">
        <f t="shared" si="79"/>
        <v>1</v>
      </c>
      <c r="Z132" s="65">
        <f t="shared" si="79"/>
        <v>1</v>
      </c>
      <c r="AA132" s="65">
        <f t="shared" si="79"/>
        <v>1</v>
      </c>
      <c r="AB132" s="65">
        <f t="shared" si="79"/>
        <v>0</v>
      </c>
      <c r="AC132" s="65">
        <f t="shared" si="79"/>
        <v>1</v>
      </c>
      <c r="AD132" s="66">
        <f t="shared" si="79"/>
        <v>1</v>
      </c>
      <c r="AE132" s="66">
        <f t="shared" si="79"/>
        <v>1</v>
      </c>
      <c r="AF132" s="66">
        <f t="shared" si="79"/>
        <v>1</v>
      </c>
      <c r="AG132" s="66">
        <f t="shared" si="79"/>
        <v>1</v>
      </c>
      <c r="AH132" s="65">
        <f t="shared" si="79"/>
        <v>0</v>
      </c>
      <c r="AI132" s="65">
        <f t="shared" si="79"/>
        <v>1</v>
      </c>
      <c r="AJ132" s="65">
        <f t="shared" si="79"/>
        <v>1</v>
      </c>
      <c r="AK132" s="65">
        <f t="shared" si="79"/>
        <v>0</v>
      </c>
      <c r="AL132" s="66">
        <f t="shared" si="79"/>
        <v>1</v>
      </c>
      <c r="AM132" s="66">
        <f t="shared" si="79"/>
        <v>0</v>
      </c>
      <c r="AN132" s="66">
        <f t="shared" si="79"/>
        <v>1</v>
      </c>
      <c r="AO132" s="65">
        <f t="shared" si="79"/>
        <v>0</v>
      </c>
      <c r="AP132" s="65">
        <f t="shared" si="79"/>
        <v>0</v>
      </c>
      <c r="AQ132" s="65">
        <f t="shared" si="79"/>
        <v>1</v>
      </c>
      <c r="AR132" s="65">
        <f t="shared" si="79"/>
        <v>0</v>
      </c>
      <c r="AS132" s="65">
        <f t="shared" si="79"/>
        <v>1</v>
      </c>
      <c r="AT132" s="66">
        <f t="shared" si="79"/>
        <v>1</v>
      </c>
      <c r="AU132" s="66">
        <f t="shared" si="79"/>
        <v>1</v>
      </c>
      <c r="AV132" s="66">
        <f t="shared" si="79"/>
        <v>0</v>
      </c>
      <c r="AW132" s="67">
        <f t="shared" si="79"/>
        <v>1</v>
      </c>
      <c r="AX132" s="2"/>
      <c r="AY132" s="2"/>
      <c r="AZ132" s="2"/>
      <c r="BA132" s="225"/>
      <c r="BB132" s="225"/>
      <c r="BC132" s="225"/>
      <c r="BD132" s="225"/>
      <c r="BE132" s="225"/>
      <c r="BF132" s="225"/>
      <c r="BG132" s="225"/>
      <c r="BH132" s="225"/>
    </row>
    <row r="133" spans="1:65" ht="18">
      <c r="A133" s="58" t="s">
        <v>461</v>
      </c>
      <c r="B133" s="68" t="str">
        <f>'Key2'!B75</f>
        <v>1</v>
      </c>
      <c r="C133" s="69" t="str">
        <f>'Key2'!C75</f>
        <v>1</v>
      </c>
      <c r="D133" s="69" t="str">
        <f>'Key2'!D75</f>
        <v>1</v>
      </c>
      <c r="E133" s="69" t="str">
        <f>'Key2'!E75</f>
        <v>1</v>
      </c>
      <c r="F133" s="70" t="str">
        <f>'Key2'!F75</f>
        <v>0</v>
      </c>
      <c r="G133" s="70" t="str">
        <f>'Key2'!G75</f>
        <v>0</v>
      </c>
      <c r="H133" s="70" t="str">
        <f>'Key2'!H75</f>
        <v>0</v>
      </c>
      <c r="I133" s="70" t="str">
        <f>'Key2'!I75</f>
        <v>0</v>
      </c>
      <c r="J133" s="69" t="str">
        <f>'Key2'!J75</f>
        <v>1</v>
      </c>
      <c r="K133" s="69" t="str">
        <f>'Key2'!K75</f>
        <v>0</v>
      </c>
      <c r="L133" s="69" t="str">
        <f>'Key2'!L75</f>
        <v>0</v>
      </c>
      <c r="M133" s="70" t="str">
        <f>'Key2'!M75</f>
        <v>0</v>
      </c>
      <c r="N133" s="70" t="str">
        <f>'Key2'!N75</f>
        <v>0</v>
      </c>
      <c r="O133" s="70" t="str">
        <f>'Key2'!O75</f>
        <v>0</v>
      </c>
      <c r="P133" s="70" t="str">
        <f>'Key2'!P75</f>
        <v>1</v>
      </c>
      <c r="Q133" s="70" t="str">
        <f>'Key2'!Q75</f>
        <v>0</v>
      </c>
      <c r="R133" s="69" t="str">
        <f>'Key2'!R75</f>
        <v>0</v>
      </c>
      <c r="S133" s="69" t="str">
        <f>'Key2'!S75</f>
        <v>0</v>
      </c>
      <c r="T133" s="69" t="str">
        <f>'Key2'!T75</f>
        <v>1</v>
      </c>
      <c r="U133" s="69" t="str">
        <f>'Key2'!U75</f>
        <v>0</v>
      </c>
      <c r="V133" s="70" t="str">
        <f>'Key2'!V75</f>
        <v>0</v>
      </c>
      <c r="W133" s="70" t="str">
        <f>'Key2'!W75</f>
        <v>0</v>
      </c>
      <c r="X133" s="70" t="str">
        <f>'Key2'!X75</f>
        <v>1</v>
      </c>
      <c r="Y133" s="70" t="str">
        <f>'Key2'!Y75</f>
        <v>0</v>
      </c>
      <c r="Z133" s="69" t="str">
        <f>'Key2'!Z75</f>
        <v>1</v>
      </c>
      <c r="AA133" s="69" t="str">
        <f>'Key2'!AA75</f>
        <v>0</v>
      </c>
      <c r="AB133" s="69" t="str">
        <f>'Key2'!AB75</f>
        <v>1</v>
      </c>
      <c r="AC133" s="69" t="str">
        <f>'Key2'!AC75</f>
        <v>0</v>
      </c>
      <c r="AD133" s="70" t="str">
        <f>'Key2'!AD75</f>
        <v>1</v>
      </c>
      <c r="AE133" s="70" t="str">
        <f>'Key2'!AE75</f>
        <v>0</v>
      </c>
      <c r="AF133" s="70" t="str">
        <f>'Key2'!AF75</f>
        <v>0</v>
      </c>
      <c r="AG133" s="70" t="str">
        <f>'Key2'!AG75</f>
        <v>1</v>
      </c>
      <c r="AH133" s="69" t="str">
        <f>'Key2'!AH75</f>
        <v>1</v>
      </c>
      <c r="AI133" s="69" t="str">
        <f>'Key2'!AI75</f>
        <v>0</v>
      </c>
      <c r="AJ133" s="69" t="str">
        <f>'Key2'!AJ75</f>
        <v>0</v>
      </c>
      <c r="AK133" s="70" t="str">
        <f>'Key2'!AK75</f>
        <v>1</v>
      </c>
      <c r="AL133" s="70" t="str">
        <f>'Key2'!AL75</f>
        <v>0</v>
      </c>
      <c r="AM133" s="70" t="str">
        <f>'Key2'!AM75</f>
        <v>1</v>
      </c>
      <c r="AN133" s="70" t="str">
        <f>'Key2'!AN75</f>
        <v>1</v>
      </c>
      <c r="AO133" s="70" t="str">
        <f>'Key2'!AO75</f>
        <v>0</v>
      </c>
      <c r="AP133" s="69" t="str">
        <f>'Key2'!AP75</f>
        <v>0</v>
      </c>
      <c r="AQ133" s="69" t="str">
        <f>'Key2'!AQ75</f>
        <v>0</v>
      </c>
      <c r="AR133" s="69" t="str">
        <f>'Key2'!AR75</f>
        <v>0</v>
      </c>
      <c r="AS133" s="69" t="str">
        <f>'Key2'!AS75</f>
        <v>1</v>
      </c>
      <c r="AT133" s="70" t="str">
        <f>'Key2'!AT75</f>
        <v>0</v>
      </c>
      <c r="AU133" s="70" t="str">
        <f>'Key2'!AU75</f>
        <v>0</v>
      </c>
      <c r="AV133" s="70" t="str">
        <f>'Key2'!AV75</f>
        <v>0</v>
      </c>
      <c r="AW133" s="71" t="str">
        <f>'Key2'!AW75</f>
        <v>0</v>
      </c>
      <c r="AX133" s="2"/>
      <c r="AY133" s="2"/>
      <c r="AZ133" s="2"/>
      <c r="BA133" s="225"/>
      <c r="BB133" s="225"/>
      <c r="BC133" s="225"/>
      <c r="BD133" s="225"/>
      <c r="BE133" s="225"/>
      <c r="BF133" s="225"/>
      <c r="BG133" s="225"/>
      <c r="BH133" s="225"/>
    </row>
    <row r="134" spans="1:65" ht="18.75" thickBot="1">
      <c r="A134" s="58" t="s">
        <v>505</v>
      </c>
      <c r="B134" s="137">
        <f>IF(B132+B133=1,1,0)</f>
        <v>1</v>
      </c>
      <c r="C134" s="50">
        <f t="shared" ref="C134:AW134" si="80">IF(C132+C133=1,1,0)</f>
        <v>0</v>
      </c>
      <c r="D134" s="50">
        <f t="shared" si="80"/>
        <v>1</v>
      </c>
      <c r="E134" s="50">
        <f t="shared" si="80"/>
        <v>1</v>
      </c>
      <c r="F134" s="49">
        <f t="shared" si="80"/>
        <v>0</v>
      </c>
      <c r="G134" s="49">
        <f t="shared" si="80"/>
        <v>1</v>
      </c>
      <c r="H134" s="49">
        <f t="shared" si="80"/>
        <v>0</v>
      </c>
      <c r="I134" s="49">
        <f t="shared" si="80"/>
        <v>1</v>
      </c>
      <c r="J134" s="50">
        <f t="shared" si="80"/>
        <v>0</v>
      </c>
      <c r="K134" s="50">
        <f t="shared" si="80"/>
        <v>0</v>
      </c>
      <c r="L134" s="50">
        <f t="shared" si="80"/>
        <v>0</v>
      </c>
      <c r="M134" s="50">
        <f t="shared" si="80"/>
        <v>1</v>
      </c>
      <c r="N134" s="49">
        <f t="shared" si="80"/>
        <v>0</v>
      </c>
      <c r="O134" s="49">
        <f t="shared" si="80"/>
        <v>1</v>
      </c>
      <c r="P134" s="49">
        <f t="shared" si="80"/>
        <v>0</v>
      </c>
      <c r="Q134" s="50">
        <f t="shared" si="80"/>
        <v>1</v>
      </c>
      <c r="R134" s="50">
        <f t="shared" si="80"/>
        <v>1</v>
      </c>
      <c r="S134" s="50">
        <f t="shared" si="80"/>
        <v>0</v>
      </c>
      <c r="T134" s="50">
        <f t="shared" si="80"/>
        <v>0</v>
      </c>
      <c r="U134" s="50">
        <f t="shared" si="80"/>
        <v>0</v>
      </c>
      <c r="V134" s="49">
        <f t="shared" si="80"/>
        <v>0</v>
      </c>
      <c r="W134" s="49">
        <f t="shared" si="80"/>
        <v>0</v>
      </c>
      <c r="X134" s="49">
        <f t="shared" si="80"/>
        <v>0</v>
      </c>
      <c r="Y134" s="49">
        <f t="shared" si="80"/>
        <v>1</v>
      </c>
      <c r="Z134" s="50">
        <f t="shared" si="80"/>
        <v>0</v>
      </c>
      <c r="AA134" s="50">
        <f t="shared" si="80"/>
        <v>1</v>
      </c>
      <c r="AB134" s="50">
        <f t="shared" si="80"/>
        <v>1</v>
      </c>
      <c r="AC134" s="50">
        <f t="shared" si="80"/>
        <v>1</v>
      </c>
      <c r="AD134" s="49">
        <f t="shared" si="80"/>
        <v>0</v>
      </c>
      <c r="AE134" s="49">
        <f t="shared" si="80"/>
        <v>1</v>
      </c>
      <c r="AF134" s="49">
        <f t="shared" si="80"/>
        <v>1</v>
      </c>
      <c r="AG134" s="49">
        <f t="shared" si="80"/>
        <v>0</v>
      </c>
      <c r="AH134" s="50">
        <f t="shared" si="80"/>
        <v>1</v>
      </c>
      <c r="AI134" s="50">
        <f t="shared" si="80"/>
        <v>1</v>
      </c>
      <c r="AJ134" s="50">
        <f t="shared" si="80"/>
        <v>1</v>
      </c>
      <c r="AK134" s="50">
        <f t="shared" si="80"/>
        <v>1</v>
      </c>
      <c r="AL134" s="49">
        <f t="shared" si="80"/>
        <v>1</v>
      </c>
      <c r="AM134" s="49">
        <f t="shared" si="80"/>
        <v>1</v>
      </c>
      <c r="AN134" s="49">
        <f t="shared" si="80"/>
        <v>0</v>
      </c>
      <c r="AO134" s="50">
        <f t="shared" si="80"/>
        <v>0</v>
      </c>
      <c r="AP134" s="50">
        <f t="shared" si="80"/>
        <v>0</v>
      </c>
      <c r="AQ134" s="50">
        <f t="shared" si="80"/>
        <v>1</v>
      </c>
      <c r="AR134" s="50">
        <f t="shared" si="80"/>
        <v>0</v>
      </c>
      <c r="AS134" s="50">
        <f t="shared" si="80"/>
        <v>0</v>
      </c>
      <c r="AT134" s="49">
        <f t="shared" si="80"/>
        <v>1</v>
      </c>
      <c r="AU134" s="49">
        <f t="shared" si="80"/>
        <v>1</v>
      </c>
      <c r="AV134" s="49">
        <f t="shared" si="80"/>
        <v>0</v>
      </c>
      <c r="AW134" s="173">
        <f t="shared" si="80"/>
        <v>1</v>
      </c>
      <c r="AX134" s="2"/>
      <c r="AY134" s="2"/>
      <c r="AZ134" s="2"/>
      <c r="BA134" s="225"/>
      <c r="BB134" s="225"/>
      <c r="BC134" s="225"/>
      <c r="BD134" s="225"/>
      <c r="BE134" s="225"/>
      <c r="BF134" s="225"/>
      <c r="BG134" s="225"/>
      <c r="BH134" s="225"/>
    </row>
    <row r="135" spans="1:65" ht="16.5" customHeight="1" thickBot="1">
      <c r="A135" s="430" t="s">
        <v>485</v>
      </c>
      <c r="B135" s="130" t="s">
        <v>16</v>
      </c>
      <c r="C135" s="51" t="str">
        <f>LEFT(VLOOKUP(G135,LookUp!$T$2:$U$17,2,FALSE),1)</f>
        <v>0</v>
      </c>
      <c r="D135" s="51" t="str">
        <f>MID(VLOOKUP(G135,LookUp!$T$2:$U$17,2,FALSE),2,1)</f>
        <v>0</v>
      </c>
      <c r="E135" s="51" t="str">
        <f>MID(VLOOKUP(G135,LookUp!$T$2:$U$17,2,FALSE),3,1)</f>
        <v>0</v>
      </c>
      <c r="F135" s="51" t="str">
        <f>RIGHT(VLOOKUP(G135,LookUp!$T$2:$U$17,2,FALSE),1)</f>
        <v>1</v>
      </c>
      <c r="G135" s="53">
        <f>VLOOKUP(CONCATENATE(B134,C134,D134,E134,F134,G134),LookUp!$W$2:$AE$65,2,FALSE)</f>
        <v>1</v>
      </c>
      <c r="H135" s="130" t="s">
        <v>17</v>
      </c>
      <c r="I135" s="51" t="str">
        <f>LEFT(VLOOKUP(M135,LookUp!$T$2:$U$17,2,FALSE),1)</f>
        <v>1</v>
      </c>
      <c r="J135" s="51" t="str">
        <f>MID(VLOOKUP(M135,LookUp!$T$2:$U$17,2,FALSE),2,1)</f>
        <v>1</v>
      </c>
      <c r="K135" s="51" t="str">
        <f>MID(VLOOKUP(M135,LookUp!$T$2:$U$17,2,FALSE),3,1)</f>
        <v>0</v>
      </c>
      <c r="L135" s="51" t="str">
        <f>RIGHT(VLOOKUP(M135,LookUp!$T$2:$U$17,2,FALSE),1)</f>
        <v>0</v>
      </c>
      <c r="M135" s="53">
        <f>VLOOKUP(CONCATENATE(H134,I134,J134,K134,L134,M134),LookUp!$W$2:$AE$65,3,FALSE)</f>
        <v>12</v>
      </c>
      <c r="N135" s="130" t="s">
        <v>18</v>
      </c>
      <c r="O135" s="51" t="str">
        <f>LEFT(VLOOKUP(S135,LookUp!$T$2:$U$17,2,FALSE),1)</f>
        <v>0</v>
      </c>
      <c r="P135" s="51" t="str">
        <f>MID(VLOOKUP(S135,LookUp!$T$2:$U$17,2,FALSE),2,1)</f>
        <v>1</v>
      </c>
      <c r="Q135" s="51" t="str">
        <f>MID(VLOOKUP(S135,LookUp!$T$2:$U$17,2,FALSE),3,1)</f>
        <v>1</v>
      </c>
      <c r="R135" s="51" t="str">
        <f>RIGHT(VLOOKUP(S135,LookUp!$T$2:$U$17,2,FALSE),1)</f>
        <v>1</v>
      </c>
      <c r="S135" s="53">
        <f>VLOOKUP(CONCATENATE(N134,O134,P134,Q134,R134,S134),LookUp!$W$2:$AE$65,4,FALSE)</f>
        <v>7</v>
      </c>
      <c r="T135" s="130" t="s">
        <v>19</v>
      </c>
      <c r="U135" s="51" t="str">
        <f>LEFT(VLOOKUP(Y135,LookUp!$T$2:$U$17,2,FALSE),1)</f>
        <v>1</v>
      </c>
      <c r="V135" s="51" t="str">
        <f>MID(VLOOKUP(Y135,LookUp!$T$2:$U$17,2,FALSE),2,1)</f>
        <v>1</v>
      </c>
      <c r="W135" s="51" t="str">
        <f>MID(VLOOKUP(Y135,LookUp!$T$2:$U$17,2,FALSE),3,1)</f>
        <v>0</v>
      </c>
      <c r="X135" s="51" t="str">
        <f>RIGHT(VLOOKUP(Y135,LookUp!$T$2:$U$17,2,FALSE),1)</f>
        <v>1</v>
      </c>
      <c r="Y135" s="53">
        <f>VLOOKUP(CONCATENATE(T134,U134,V134,W134,X134,Y134),LookUp!$W$2:$AE$65,5,FALSE)</f>
        <v>13</v>
      </c>
      <c r="Z135" s="130" t="s">
        <v>98</v>
      </c>
      <c r="AA135" s="51" t="str">
        <f>LEFT(VLOOKUP(AE135,LookUp!$T$2:$U$17,2,FALSE),1)</f>
        <v>1</v>
      </c>
      <c r="AB135" s="51" t="str">
        <f>MID(VLOOKUP(AE135,LookUp!$T$2:$U$17,2,FALSE),2,1)</f>
        <v>0</v>
      </c>
      <c r="AC135" s="51" t="str">
        <f>MID(VLOOKUP(AE135,LookUp!$T$2:$U$17,2,FALSE),3,1)</f>
        <v>0</v>
      </c>
      <c r="AD135" s="51" t="str">
        <f>RIGHT(VLOOKUP(AE135,LookUp!$T$2:$U$17,2,FALSE),1)</f>
        <v>0</v>
      </c>
      <c r="AE135" s="53">
        <f>VLOOKUP(CONCATENATE(Z134,AA134,AB134,AC134,AD134,AE134),LookUp!$W$2:$AE$65,6,FALSE)</f>
        <v>8</v>
      </c>
      <c r="AF135" s="130" t="s">
        <v>20</v>
      </c>
      <c r="AG135" s="51" t="str">
        <f>LEFT(VLOOKUP(AK135,LookUp!$T$2:$U$17,2,FALSE),1)</f>
        <v>1</v>
      </c>
      <c r="AH135" s="131" t="str">
        <f>MID(VLOOKUP(AK135,LookUp!$T$2:$U$17,2,FALSE),2,1)</f>
        <v>0</v>
      </c>
      <c r="AI135" s="131" t="str">
        <f>MID(VLOOKUP(AK135,LookUp!$T$2:$U$17,2,FALSE),3,1)</f>
        <v>1</v>
      </c>
      <c r="AJ135" s="131" t="str">
        <f>RIGHT(VLOOKUP(AK135,LookUp!$T$2:$U$17,2,FALSE),1)</f>
        <v>0</v>
      </c>
      <c r="AK135" s="132">
        <f>VLOOKUP(CONCATENATE(AF134,AG134,AH134,AI134,AJ134,AK134),LookUp!$W$2:$AE$65,7,FALSE)</f>
        <v>10</v>
      </c>
      <c r="AL135" s="130" t="s">
        <v>22</v>
      </c>
      <c r="AM135" s="131" t="str">
        <f>LEFT(VLOOKUP(AQ135,LookUp!$T$2:$U$17,2,FALSE),1)</f>
        <v>1</v>
      </c>
      <c r="AN135" s="131" t="str">
        <f>MID(VLOOKUP(AQ135,LookUp!$T$2:$U$17,2,FALSE),2,1)</f>
        <v>0</v>
      </c>
      <c r="AO135" s="131" t="str">
        <f>MID(VLOOKUP(AQ135,LookUp!$T$2:$U$17,2,FALSE),3,1)</f>
        <v>0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9</v>
      </c>
      <c r="AR135" s="130" t="s">
        <v>21</v>
      </c>
      <c r="AS135" s="131" t="str">
        <f>LEFT(VLOOKUP(AW135,LookUp!$T$2:$U$17,2,FALSE),1)</f>
        <v>0</v>
      </c>
      <c r="AT135" s="131" t="str">
        <f>MID(VLOOKUP(AW135,LookUp!$T$2:$U$17,2,FALSE),2,1)</f>
        <v>1</v>
      </c>
      <c r="AU135" s="131" t="str">
        <f>MID(VLOOKUP(AW135,LookUp!$T$2:$U$17,2,FALSE),3,1)</f>
        <v>1</v>
      </c>
      <c r="AV135" s="131" t="str">
        <f>RIGHT(VLOOKUP(AW135,LookUp!$T$2:$U$17,2,FALSE),1)</f>
        <v>1</v>
      </c>
      <c r="AW135" s="132">
        <f>VLOOKUP(CONCATENATE(AR134,AS134,AT134,AU134,AV134,AW134),LookUp!$W$2:$AE$65,9,FALSE)</f>
        <v>7</v>
      </c>
      <c r="AX135" s="12"/>
      <c r="AY135" s="12"/>
      <c r="AZ135" s="12"/>
    </row>
    <row r="136" spans="1:65" ht="15.75" thickBot="1">
      <c r="A136" s="430"/>
      <c r="B136" s="64" t="str">
        <f>C135</f>
        <v>0</v>
      </c>
      <c r="C136" s="65" t="str">
        <f>D135</f>
        <v>0</v>
      </c>
      <c r="D136" s="65" t="str">
        <f>E135</f>
        <v>0</v>
      </c>
      <c r="E136" s="65" t="str">
        <f>F135</f>
        <v>1</v>
      </c>
      <c r="F136" s="66" t="str">
        <f>I135</f>
        <v>1</v>
      </c>
      <c r="G136" s="66" t="str">
        <f>J135</f>
        <v>1</v>
      </c>
      <c r="H136" s="66" t="str">
        <f>K135</f>
        <v>0</v>
      </c>
      <c r="I136" s="66" t="str">
        <f>L135</f>
        <v>0</v>
      </c>
      <c r="J136" s="65" t="str">
        <f>O135</f>
        <v>0</v>
      </c>
      <c r="K136" s="65" t="str">
        <f>P135</f>
        <v>1</v>
      </c>
      <c r="L136" s="65" t="str">
        <f>Q135</f>
        <v>1</v>
      </c>
      <c r="M136" s="65" t="str">
        <f>R135</f>
        <v>1</v>
      </c>
      <c r="N136" s="66" t="str">
        <f>U135</f>
        <v>1</v>
      </c>
      <c r="O136" s="66" t="str">
        <f>V135</f>
        <v>1</v>
      </c>
      <c r="P136" s="66" t="str">
        <f>W135</f>
        <v>0</v>
      </c>
      <c r="Q136" s="66" t="str">
        <f>X135</f>
        <v>1</v>
      </c>
      <c r="R136" s="65" t="str">
        <f>AA135</f>
        <v>1</v>
      </c>
      <c r="S136" s="65" t="str">
        <f>AB135</f>
        <v>0</v>
      </c>
      <c r="T136" s="65" t="str">
        <f>AC135</f>
        <v>0</v>
      </c>
      <c r="U136" s="65" t="str">
        <f>AD135</f>
        <v>0</v>
      </c>
      <c r="V136" s="66" t="str">
        <f>AG135</f>
        <v>1</v>
      </c>
      <c r="W136" s="66" t="str">
        <f>AH135</f>
        <v>0</v>
      </c>
      <c r="X136" s="66" t="str">
        <f>AI135</f>
        <v>1</v>
      </c>
      <c r="Y136" s="66" t="str">
        <f>AJ135</f>
        <v>0</v>
      </c>
      <c r="Z136" s="65" t="str">
        <f>AM135</f>
        <v>1</v>
      </c>
      <c r="AA136" s="65" t="str">
        <f>AN135</f>
        <v>0</v>
      </c>
      <c r="AB136" s="65" t="str">
        <f>AO135</f>
        <v>0</v>
      </c>
      <c r="AC136" s="65" t="str">
        <f>AP135</f>
        <v>1</v>
      </c>
      <c r="AD136" s="66" t="str">
        <f>AS135</f>
        <v>0</v>
      </c>
      <c r="AE136" s="66" t="str">
        <f>AT135</f>
        <v>1</v>
      </c>
      <c r="AF136" s="66" t="str">
        <f>AU135</f>
        <v>1</v>
      </c>
      <c r="AG136" s="67" t="str">
        <f>AV135</f>
        <v>1</v>
      </c>
      <c r="AH136" s="432" t="s">
        <v>585</v>
      </c>
      <c r="AI136" s="433"/>
      <c r="AJ136" s="433"/>
      <c r="AK136" s="433"/>
      <c r="AL136" s="433"/>
      <c r="AM136" s="433"/>
      <c r="AN136" s="433"/>
      <c r="AO136" s="433"/>
      <c r="AP136" s="433"/>
      <c r="AQ136" s="433"/>
      <c r="AR136" s="433"/>
      <c r="AS136" s="433"/>
      <c r="AT136" s="433"/>
      <c r="AU136" s="433"/>
      <c r="AV136" s="433"/>
      <c r="AW136" s="43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.75" thickBot="1">
      <c r="A137" s="58" t="s">
        <v>486</v>
      </c>
      <c r="B137" s="68" t="str">
        <f>HLOOKUP(B$4,$B$1:$AG$136,136,FALSE)</f>
        <v>1</v>
      </c>
      <c r="C137" s="69" t="str">
        <f t="shared" ref="C137:AG137" si="81">HLOOKUP(C$4,$B$1:$AG$136,136,FALSE)</f>
        <v>0</v>
      </c>
      <c r="D137" s="69" t="str">
        <f t="shared" si="81"/>
        <v>0</v>
      </c>
      <c r="E137" s="69" t="str">
        <f t="shared" si="81"/>
        <v>1</v>
      </c>
      <c r="F137" s="70" t="str">
        <f t="shared" si="81"/>
        <v>0</v>
      </c>
      <c r="G137" s="70" t="str">
        <f t="shared" si="81"/>
        <v>1</v>
      </c>
      <c r="H137" s="70" t="str">
        <f t="shared" si="81"/>
        <v>1</v>
      </c>
      <c r="I137" s="70" t="str">
        <f t="shared" si="81"/>
        <v>1</v>
      </c>
      <c r="J137" s="69" t="str">
        <f t="shared" si="81"/>
        <v>0</v>
      </c>
      <c r="K137" s="69" t="str">
        <f t="shared" si="81"/>
        <v>0</v>
      </c>
      <c r="L137" s="69" t="str">
        <f t="shared" si="81"/>
        <v>1</v>
      </c>
      <c r="M137" s="69" t="str">
        <f t="shared" si="81"/>
        <v>0</v>
      </c>
      <c r="N137" s="70" t="str">
        <f t="shared" si="81"/>
        <v>1</v>
      </c>
      <c r="O137" s="70" t="str">
        <f t="shared" si="81"/>
        <v>0</v>
      </c>
      <c r="P137" s="70" t="str">
        <f t="shared" si="81"/>
        <v>1</v>
      </c>
      <c r="Q137" s="70" t="str">
        <f t="shared" si="81"/>
        <v>1</v>
      </c>
      <c r="R137" s="69" t="str">
        <f t="shared" si="81"/>
        <v>0</v>
      </c>
      <c r="S137" s="69" t="str">
        <f t="shared" si="81"/>
        <v>0</v>
      </c>
      <c r="T137" s="69" t="str">
        <f t="shared" si="81"/>
        <v>0</v>
      </c>
      <c r="U137" s="69" t="str">
        <f t="shared" si="81"/>
        <v>1</v>
      </c>
      <c r="V137" s="70" t="str">
        <f t="shared" si="81"/>
        <v>1</v>
      </c>
      <c r="W137" s="70" t="str">
        <f t="shared" si="81"/>
        <v>0</v>
      </c>
      <c r="X137" s="70" t="str">
        <f t="shared" si="81"/>
        <v>0</v>
      </c>
      <c r="Y137" s="70" t="str">
        <f t="shared" si="81"/>
        <v>0</v>
      </c>
      <c r="Z137" s="69" t="str">
        <f t="shared" si="81"/>
        <v>0</v>
      </c>
      <c r="AA137" s="69" t="str">
        <f t="shared" si="81"/>
        <v>1</v>
      </c>
      <c r="AB137" s="69" t="str">
        <f t="shared" si="81"/>
        <v>1</v>
      </c>
      <c r="AC137" s="69" t="str">
        <f t="shared" si="81"/>
        <v>1</v>
      </c>
      <c r="AD137" s="70" t="str">
        <f t="shared" si="81"/>
        <v>0</v>
      </c>
      <c r="AE137" s="70" t="str">
        <f t="shared" si="81"/>
        <v>1</v>
      </c>
      <c r="AF137" s="70" t="str">
        <f t="shared" si="81"/>
        <v>1</v>
      </c>
      <c r="AG137" s="71" t="str">
        <f t="shared" si="81"/>
        <v>1</v>
      </c>
      <c r="AH137" s="435"/>
      <c r="AI137" s="436"/>
      <c r="AJ137" s="436"/>
      <c r="AK137" s="436"/>
      <c r="AL137" s="436"/>
      <c r="AM137" s="436"/>
      <c r="AN137" s="436"/>
      <c r="AO137" s="436"/>
      <c r="AP137" s="436"/>
      <c r="AQ137" s="436"/>
      <c r="AR137" s="436"/>
      <c r="AS137" s="436"/>
      <c r="AT137" s="436"/>
      <c r="AU137" s="436"/>
      <c r="AV137" s="436"/>
      <c r="AW137" s="437"/>
      <c r="AX137" s="409" t="s">
        <v>633</v>
      </c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1"/>
    </row>
    <row r="138" spans="1:65" ht="18.75" thickBot="1">
      <c r="A138" s="58" t="s">
        <v>512</v>
      </c>
      <c r="B138" s="180">
        <f>IF(B137+B123=1,1,0)</f>
        <v>0</v>
      </c>
      <c r="C138" s="175">
        <f t="shared" ref="C138:AG138" si="82">IF(C137+C123=1,1,0)</f>
        <v>0</v>
      </c>
      <c r="D138" s="175">
        <f t="shared" si="82"/>
        <v>0</v>
      </c>
      <c r="E138" s="175">
        <f t="shared" si="82"/>
        <v>1</v>
      </c>
      <c r="F138" s="174">
        <f t="shared" si="82"/>
        <v>1</v>
      </c>
      <c r="G138" s="174">
        <f t="shared" si="82"/>
        <v>1</v>
      </c>
      <c r="H138" s="174">
        <f t="shared" si="82"/>
        <v>1</v>
      </c>
      <c r="I138" s="174">
        <f t="shared" si="82"/>
        <v>0</v>
      </c>
      <c r="J138" s="175">
        <f t="shared" si="82"/>
        <v>0</v>
      </c>
      <c r="K138" s="175">
        <f t="shared" si="82"/>
        <v>0</v>
      </c>
      <c r="L138" s="175">
        <f t="shared" si="82"/>
        <v>1</v>
      </c>
      <c r="M138" s="175">
        <f t="shared" si="82"/>
        <v>0</v>
      </c>
      <c r="N138" s="174">
        <f t="shared" si="82"/>
        <v>1</v>
      </c>
      <c r="O138" s="174">
        <f t="shared" si="82"/>
        <v>1</v>
      </c>
      <c r="P138" s="174">
        <f t="shared" si="82"/>
        <v>1</v>
      </c>
      <c r="Q138" s="174">
        <f t="shared" si="82"/>
        <v>1</v>
      </c>
      <c r="R138" s="175">
        <f t="shared" si="82"/>
        <v>0</v>
      </c>
      <c r="S138" s="175">
        <f t="shared" si="82"/>
        <v>0</v>
      </c>
      <c r="T138" s="175">
        <f t="shared" si="82"/>
        <v>0</v>
      </c>
      <c r="U138" s="175">
        <f t="shared" si="82"/>
        <v>1</v>
      </c>
      <c r="V138" s="174">
        <f t="shared" si="82"/>
        <v>0</v>
      </c>
      <c r="W138" s="174">
        <f t="shared" si="82"/>
        <v>1</v>
      </c>
      <c r="X138" s="174">
        <f t="shared" si="82"/>
        <v>0</v>
      </c>
      <c r="Y138" s="174">
        <f t="shared" si="82"/>
        <v>0</v>
      </c>
      <c r="Z138" s="175">
        <f t="shared" si="82"/>
        <v>1</v>
      </c>
      <c r="AA138" s="175">
        <f t="shared" si="82"/>
        <v>1</v>
      </c>
      <c r="AB138" s="175">
        <f t="shared" si="82"/>
        <v>1</v>
      </c>
      <c r="AC138" s="175">
        <f t="shared" si="82"/>
        <v>0</v>
      </c>
      <c r="AD138" s="174">
        <f t="shared" si="82"/>
        <v>0</v>
      </c>
      <c r="AE138" s="174">
        <f t="shared" si="82"/>
        <v>1</v>
      </c>
      <c r="AF138" s="174">
        <f t="shared" si="82"/>
        <v>1</v>
      </c>
      <c r="AG138" s="181">
        <f t="shared" si="82"/>
        <v>1</v>
      </c>
      <c r="AH138" s="438"/>
      <c r="AI138" s="439"/>
      <c r="AJ138" s="439"/>
      <c r="AK138" s="439"/>
      <c r="AL138" s="439"/>
      <c r="AM138" s="439"/>
      <c r="AN138" s="439"/>
      <c r="AO138" s="439"/>
      <c r="AP138" s="439"/>
      <c r="AQ138" s="439"/>
      <c r="AR138" s="439"/>
      <c r="AS138" s="439"/>
      <c r="AT138" s="439"/>
      <c r="AU138" s="439"/>
      <c r="AV138" s="439"/>
      <c r="AW138" s="440"/>
      <c r="AX138" s="247">
        <f>VLOOKUP(CONCATENATE(B138,C138,D138,E138),LookUp!$AG$2:$AH$17,2,FALSE)</f>
        <v>1</v>
      </c>
      <c r="AY138" s="248" t="str">
        <f>VLOOKUP(CONCATENATE(F138,G138,H138,I138),LookUp!$AG$2:$AH$17,2,FALSE)</f>
        <v>E</v>
      </c>
      <c r="AZ138" s="248">
        <f>VLOOKUP(CONCATENATE(J138,K138,L138,M138),LookUp!$AG$2:$AH$17,2,FALSE)</f>
        <v>2</v>
      </c>
      <c r="BA138" s="248" t="str">
        <f>VLOOKUP(CONCATENATE(N138,O138,P138,Q138),LookUp!$AG$2:$AH$17,2,FALSE)</f>
        <v>F</v>
      </c>
      <c r="BB138" s="248">
        <f>VLOOKUP(CONCATENATE(R138,S138,T138,U138),LookUp!$AG$2:$AH$17,2,FALSE)</f>
        <v>1</v>
      </c>
      <c r="BC138" s="248">
        <f>VLOOKUP(CONCATENATE(V138,W138,X138,Y138),LookUp!$AG$2:$AH$17,2,FALSE)</f>
        <v>4</v>
      </c>
      <c r="BD138" s="248" t="str">
        <f>VLOOKUP(CONCATENATE(Z138,AA138,AB138,AC138),LookUp!$AG$2:$AH$17,2,FALSE)</f>
        <v>E</v>
      </c>
      <c r="BE138" s="248">
        <f>VLOOKUP(CONCATENATE(AD138,AE138,AF138,AG138),LookUp!$AG$2:$AH$17,2,FALSE)</f>
        <v>7</v>
      </c>
      <c r="BF138" s="248">
        <f>VLOOKUP(CONCATENATE(B131,C131,D131,E131),LookUp!$AG$2:$AH$17,2,FALSE)</f>
        <v>8</v>
      </c>
      <c r="BG138" s="248" t="str">
        <f>VLOOKUP(CONCATENATE(F131,G131,H131,I131),LookUp!$AG$2:$AH$17,2,FALSE)</f>
        <v>C</v>
      </c>
      <c r="BH138" s="248" t="str">
        <f>VLOOKUP(CONCATENATE(J131,K131,L131,M131),LookUp!$AG$2:$AH$17,2,FALSE)</f>
        <v>F</v>
      </c>
      <c r="BI138" s="248">
        <f>VLOOKUP(CONCATENATE(N131,O131,P131,Q131),LookUp!$AG$2:$AH$17,2,FALSE)</f>
        <v>1</v>
      </c>
      <c r="BJ138" s="248" t="str">
        <f>VLOOKUP(CONCATENATE(R131,S131,T131,U131),LookUp!$AG$2:$AH$17,2,FALSE)</f>
        <v>B</v>
      </c>
      <c r="BK138" s="248" t="str">
        <f>VLOOKUP(CONCATENATE(V131,W131,X131,Y131),LookUp!$AG$2:$AH$17,2,FALSE)</f>
        <v>B</v>
      </c>
      <c r="BL138" s="248">
        <f>VLOOKUP(CONCATENATE(Z131,AA131,AB131,AC131),LookUp!$AG$2:$AH$17,2,FALSE)</f>
        <v>4</v>
      </c>
      <c r="BM138" s="249" t="str">
        <f>VLOOKUP(CONCATENATE(AD131,AE131,AF131,AG131),LookUp!$AG$2:$AH$17,2,FALSE)</f>
        <v>E</v>
      </c>
    </row>
    <row r="139" spans="1:65" ht="18.75" thickBot="1">
      <c r="A139" s="60" t="s">
        <v>453</v>
      </c>
      <c r="B139" s="178">
        <f>B138</f>
        <v>0</v>
      </c>
      <c r="C139" s="44">
        <f t="shared" ref="C139:AG139" si="83">C138</f>
        <v>0</v>
      </c>
      <c r="D139" s="44">
        <f t="shared" si="83"/>
        <v>0</v>
      </c>
      <c r="E139" s="44">
        <f t="shared" si="83"/>
        <v>1</v>
      </c>
      <c r="F139" s="43">
        <f t="shared" si="83"/>
        <v>1</v>
      </c>
      <c r="G139" s="43">
        <f t="shared" si="83"/>
        <v>1</v>
      </c>
      <c r="H139" s="43">
        <f t="shared" si="83"/>
        <v>1</v>
      </c>
      <c r="I139" s="43">
        <f t="shared" si="83"/>
        <v>0</v>
      </c>
      <c r="J139" s="44">
        <f t="shared" si="83"/>
        <v>0</v>
      </c>
      <c r="K139" s="44">
        <f t="shared" si="83"/>
        <v>0</v>
      </c>
      <c r="L139" s="44">
        <f t="shared" si="83"/>
        <v>1</v>
      </c>
      <c r="M139" s="44">
        <f t="shared" si="83"/>
        <v>0</v>
      </c>
      <c r="N139" s="43">
        <f t="shared" si="83"/>
        <v>1</v>
      </c>
      <c r="O139" s="43">
        <f t="shared" si="83"/>
        <v>1</v>
      </c>
      <c r="P139" s="43">
        <f t="shared" si="83"/>
        <v>1</v>
      </c>
      <c r="Q139" s="43">
        <f t="shared" si="83"/>
        <v>1</v>
      </c>
      <c r="R139" s="44">
        <f t="shared" si="83"/>
        <v>0</v>
      </c>
      <c r="S139" s="44">
        <f t="shared" si="83"/>
        <v>0</v>
      </c>
      <c r="T139" s="44">
        <f t="shared" si="83"/>
        <v>0</v>
      </c>
      <c r="U139" s="44">
        <f t="shared" si="83"/>
        <v>1</v>
      </c>
      <c r="V139" s="43">
        <f t="shared" si="83"/>
        <v>0</v>
      </c>
      <c r="W139" s="43">
        <f t="shared" si="83"/>
        <v>1</v>
      </c>
      <c r="X139" s="43">
        <f t="shared" si="83"/>
        <v>0</v>
      </c>
      <c r="Y139" s="43">
        <f t="shared" si="83"/>
        <v>0</v>
      </c>
      <c r="Z139" s="44">
        <f t="shared" si="83"/>
        <v>1</v>
      </c>
      <c r="AA139" s="44">
        <f t="shared" si="83"/>
        <v>1</v>
      </c>
      <c r="AB139" s="44">
        <f t="shared" si="83"/>
        <v>1</v>
      </c>
      <c r="AC139" s="44">
        <f t="shared" si="83"/>
        <v>0</v>
      </c>
      <c r="AD139" s="43">
        <f t="shared" si="83"/>
        <v>0</v>
      </c>
      <c r="AE139" s="43">
        <f t="shared" si="83"/>
        <v>1</v>
      </c>
      <c r="AF139" s="43">
        <f t="shared" si="83"/>
        <v>1</v>
      </c>
      <c r="AG139" s="43">
        <f t="shared" si="83"/>
        <v>1</v>
      </c>
      <c r="AH139" s="44">
        <f>B131</f>
        <v>1</v>
      </c>
      <c r="AI139" s="44">
        <f t="shared" ref="AI139:BM139" si="84">C131</f>
        <v>0</v>
      </c>
      <c r="AJ139" s="44">
        <f t="shared" si="84"/>
        <v>0</v>
      </c>
      <c r="AK139" s="44">
        <f t="shared" si="84"/>
        <v>0</v>
      </c>
      <c r="AL139" s="43">
        <f t="shared" si="84"/>
        <v>1</v>
      </c>
      <c r="AM139" s="43">
        <f t="shared" si="84"/>
        <v>1</v>
      </c>
      <c r="AN139" s="43">
        <f t="shared" si="84"/>
        <v>0</v>
      </c>
      <c r="AO139" s="43">
        <f t="shared" si="84"/>
        <v>0</v>
      </c>
      <c r="AP139" s="44">
        <f t="shared" si="84"/>
        <v>1</v>
      </c>
      <c r="AQ139" s="44">
        <f t="shared" si="84"/>
        <v>1</v>
      </c>
      <c r="AR139" s="44">
        <f t="shared" si="84"/>
        <v>1</v>
      </c>
      <c r="AS139" s="44">
        <f t="shared" si="84"/>
        <v>1</v>
      </c>
      <c r="AT139" s="43">
        <f t="shared" si="84"/>
        <v>0</v>
      </c>
      <c r="AU139" s="43">
        <f t="shared" si="84"/>
        <v>0</v>
      </c>
      <c r="AV139" s="43">
        <f t="shared" si="84"/>
        <v>0</v>
      </c>
      <c r="AW139" s="43">
        <f t="shared" si="84"/>
        <v>1</v>
      </c>
      <c r="AX139" s="44">
        <f t="shared" si="84"/>
        <v>1</v>
      </c>
      <c r="AY139" s="44">
        <f t="shared" si="84"/>
        <v>0</v>
      </c>
      <c r="AZ139" s="44">
        <f t="shared" si="84"/>
        <v>1</v>
      </c>
      <c r="BA139" s="44">
        <f t="shared" si="84"/>
        <v>1</v>
      </c>
      <c r="BB139" s="43">
        <f t="shared" si="84"/>
        <v>1</v>
      </c>
      <c r="BC139" s="43">
        <f t="shared" si="84"/>
        <v>0</v>
      </c>
      <c r="BD139" s="43">
        <f t="shared" si="84"/>
        <v>1</v>
      </c>
      <c r="BE139" s="43">
        <f t="shared" si="84"/>
        <v>1</v>
      </c>
      <c r="BF139" s="44">
        <f t="shared" si="84"/>
        <v>0</v>
      </c>
      <c r="BG139" s="44">
        <f t="shared" si="84"/>
        <v>1</v>
      </c>
      <c r="BH139" s="44">
        <f t="shared" si="84"/>
        <v>0</v>
      </c>
      <c r="BI139" s="44">
        <f t="shared" si="84"/>
        <v>0</v>
      </c>
      <c r="BJ139" s="43">
        <f t="shared" si="84"/>
        <v>1</v>
      </c>
      <c r="BK139" s="43">
        <f t="shared" si="84"/>
        <v>1</v>
      </c>
      <c r="BL139" s="43">
        <f t="shared" si="84"/>
        <v>1</v>
      </c>
      <c r="BM139" s="179">
        <f t="shared" si="84"/>
        <v>0</v>
      </c>
    </row>
    <row r="140" spans="1:65" ht="15" customHeight="1" thickBot="1">
      <c r="A140" s="177" t="s">
        <v>293</v>
      </c>
      <c r="B140" s="182">
        <f>HLOOKUP(B$5,$B$1:$BM$139,139,FALSE)</f>
        <v>0</v>
      </c>
      <c r="C140" s="43">
        <f t="shared" ref="C140:BM140" si="85">HLOOKUP(C5,$B$1:$BM$139,139,FALSE)</f>
        <v>0</v>
      </c>
      <c r="D140" s="43">
        <f t="shared" si="85"/>
        <v>1</v>
      </c>
      <c r="E140" s="43">
        <f t="shared" si="85"/>
        <v>1</v>
      </c>
      <c r="F140" s="44">
        <f t="shared" si="85"/>
        <v>1</v>
      </c>
      <c r="G140" s="44">
        <f t="shared" si="85"/>
        <v>0</v>
      </c>
      <c r="H140" s="44">
        <f t="shared" si="85"/>
        <v>0</v>
      </c>
      <c r="I140" s="44">
        <f t="shared" si="85"/>
        <v>1</v>
      </c>
      <c r="J140" s="43">
        <f t="shared" si="85"/>
        <v>0</v>
      </c>
      <c r="K140" s="43">
        <f t="shared" si="85"/>
        <v>1</v>
      </c>
      <c r="L140" s="43">
        <f t="shared" si="85"/>
        <v>0</v>
      </c>
      <c r="M140" s="43">
        <f t="shared" si="85"/>
        <v>1</v>
      </c>
      <c r="N140" s="44">
        <f t="shared" si="85"/>
        <v>1</v>
      </c>
      <c r="O140" s="44">
        <f t="shared" si="85"/>
        <v>0</v>
      </c>
      <c r="P140" s="44">
        <f t="shared" si="85"/>
        <v>1</v>
      </c>
      <c r="Q140" s="44">
        <f t="shared" si="85"/>
        <v>1</v>
      </c>
      <c r="R140" s="43">
        <f t="shared" si="85"/>
        <v>1</v>
      </c>
      <c r="S140" s="43">
        <f t="shared" si="85"/>
        <v>1</v>
      </c>
      <c r="T140" s="43">
        <f t="shared" si="85"/>
        <v>0</v>
      </c>
      <c r="U140" s="43">
        <f t="shared" si="85"/>
        <v>1</v>
      </c>
      <c r="V140" s="44">
        <f t="shared" si="85"/>
        <v>0</v>
      </c>
      <c r="W140" s="44">
        <f t="shared" si="85"/>
        <v>1</v>
      </c>
      <c r="X140" s="44">
        <f t="shared" si="85"/>
        <v>1</v>
      </c>
      <c r="Y140" s="44">
        <f t="shared" si="85"/>
        <v>1</v>
      </c>
      <c r="Z140" s="43">
        <f t="shared" si="85"/>
        <v>1</v>
      </c>
      <c r="AA140" s="43">
        <f t="shared" si="85"/>
        <v>1</v>
      </c>
      <c r="AB140" s="43">
        <f t="shared" si="85"/>
        <v>0</v>
      </c>
      <c r="AC140" s="43">
        <f t="shared" si="85"/>
        <v>1</v>
      </c>
      <c r="AD140" s="44">
        <f t="shared" si="85"/>
        <v>1</v>
      </c>
      <c r="AE140" s="44">
        <f t="shared" si="85"/>
        <v>0</v>
      </c>
      <c r="AF140" s="44">
        <f t="shared" si="85"/>
        <v>1</v>
      </c>
      <c r="AG140" s="44">
        <f t="shared" si="85"/>
        <v>0</v>
      </c>
      <c r="AH140" s="43">
        <f t="shared" si="85"/>
        <v>0</v>
      </c>
      <c r="AI140" s="43">
        <f t="shared" si="85"/>
        <v>1</v>
      </c>
      <c r="AJ140" s="43">
        <f t="shared" si="85"/>
        <v>1</v>
      </c>
      <c r="AK140" s="43">
        <f t="shared" si="85"/>
        <v>0</v>
      </c>
      <c r="AL140" s="44">
        <f t="shared" si="85"/>
        <v>1</v>
      </c>
      <c r="AM140" s="44">
        <f t="shared" si="85"/>
        <v>1</v>
      </c>
      <c r="AN140" s="44">
        <f t="shared" si="85"/>
        <v>0</v>
      </c>
      <c r="AO140" s="44">
        <f t="shared" si="85"/>
        <v>0</v>
      </c>
      <c r="AP140" s="43">
        <f t="shared" si="85"/>
        <v>0</v>
      </c>
      <c r="AQ140" s="43">
        <f t="shared" si="85"/>
        <v>0</v>
      </c>
      <c r="AR140" s="43">
        <f t="shared" si="85"/>
        <v>1</v>
      </c>
      <c r="AS140" s="43">
        <f t="shared" si="85"/>
        <v>1</v>
      </c>
      <c r="AT140" s="44">
        <f t="shared" si="85"/>
        <v>1</v>
      </c>
      <c r="AU140" s="44">
        <f t="shared" si="85"/>
        <v>0</v>
      </c>
      <c r="AV140" s="44">
        <f t="shared" si="85"/>
        <v>0</v>
      </c>
      <c r="AW140" s="44">
        <f t="shared" si="85"/>
        <v>1</v>
      </c>
      <c r="AX140" s="43">
        <f t="shared" si="85"/>
        <v>0</v>
      </c>
      <c r="AY140" s="43">
        <f t="shared" si="85"/>
        <v>0</v>
      </c>
      <c r="AZ140" s="43">
        <f t="shared" si="85"/>
        <v>1</v>
      </c>
      <c r="BA140" s="43">
        <f t="shared" si="85"/>
        <v>0</v>
      </c>
      <c r="BB140" s="44">
        <f t="shared" si="85"/>
        <v>0</v>
      </c>
      <c r="BC140" s="44">
        <f t="shared" si="85"/>
        <v>0</v>
      </c>
      <c r="BD140" s="44">
        <f t="shared" si="85"/>
        <v>1</v>
      </c>
      <c r="BE140" s="44">
        <f t="shared" si="85"/>
        <v>1</v>
      </c>
      <c r="BF140" s="43">
        <f t="shared" si="85"/>
        <v>1</v>
      </c>
      <c r="BG140" s="43">
        <f t="shared" si="85"/>
        <v>0</v>
      </c>
      <c r="BH140" s="43">
        <f t="shared" si="85"/>
        <v>1</v>
      </c>
      <c r="BI140" s="43">
        <f t="shared" si="85"/>
        <v>0</v>
      </c>
      <c r="BJ140" s="44">
        <f t="shared" si="85"/>
        <v>1</v>
      </c>
      <c r="BK140" s="44">
        <f t="shared" si="85"/>
        <v>0</v>
      </c>
      <c r="BL140" s="44">
        <f t="shared" si="85"/>
        <v>0</v>
      </c>
      <c r="BM140" s="45">
        <f t="shared" si="85"/>
        <v>1</v>
      </c>
    </row>
    <row r="141" spans="1:65" ht="16.5" thickBot="1">
      <c r="A141" s="216" t="s">
        <v>294</v>
      </c>
      <c r="B141" s="214">
        <f>VLOOKUP(CONCATENATE(B140,C140,D140,E140),LookUp!$AG$2:$AH$17,2,FALSE)</f>
        <v>3</v>
      </c>
      <c r="C141" s="215">
        <f>VLOOKUP(CONCATENATE(F140,G140,H140,I140),LookUp!$AG$2:$AH$17,2,FALSE)</f>
        <v>9</v>
      </c>
      <c r="D141" s="215">
        <f>VLOOKUP(CONCATENATE(J140,K140,L140,M140),LookUp!$AG$2:$AH$17,2,FALSE)</f>
        <v>5</v>
      </c>
      <c r="E141" s="215" t="str">
        <f>VLOOKUP(CONCATENATE(N140,O140,P140,Q140),LookUp!$AG$2:$AH$17,2,FALSE)</f>
        <v>B</v>
      </c>
      <c r="F141" s="215" t="str">
        <f>VLOOKUP(CONCATENATE(R140,S140,T140,U140),LookUp!$AG$2:$AH$17,2,FALSE)</f>
        <v>D</v>
      </c>
      <c r="G141" s="215">
        <f>VLOOKUP(CONCATENATE(V140,W140,X140,Y140),LookUp!$AG$2:$AH$17,2,FALSE)</f>
        <v>7</v>
      </c>
      <c r="H141" s="215" t="str">
        <f>VLOOKUP(CONCATENATE(Z140,AA140,AB140,AC140),LookUp!$AG$2:$AH$17,2,FALSE)</f>
        <v>D</v>
      </c>
      <c r="I141" s="215" t="str">
        <f>VLOOKUP(CONCATENATE(AD140,AE140,AF140,AG140),LookUp!$AG$2:$AH$17,2,FALSE)</f>
        <v>A</v>
      </c>
      <c r="J141" s="215">
        <f>VLOOKUP(CONCATENATE(AH140,AI140,AJ140,AK140),LookUp!$AG$2:$AH$17,2,FALSE)</f>
        <v>6</v>
      </c>
      <c r="K141" s="215" t="str">
        <f>VLOOKUP(CONCATENATE(AL140,AM140,AN140,AO140),LookUp!$AG$2:$AH$17,2,FALSE)</f>
        <v>C</v>
      </c>
      <c r="L141" s="215">
        <f>VLOOKUP(CONCATENATE(AP140,AQ140,AR140,AS140),LookUp!$AG$2:$AH$17,2,FALSE)</f>
        <v>3</v>
      </c>
      <c r="M141" s="215">
        <f>VLOOKUP(CONCATENATE(AT140,AU140,AV140,AW140),LookUp!$AG$2:$AH$17,2,FALSE)</f>
        <v>9</v>
      </c>
      <c r="N141" s="215">
        <f>VLOOKUP(CONCATENATE(AX140,AY140,AZ140,BA140),LookUp!$AG$2:$AH$17,2,FALSE)</f>
        <v>2</v>
      </c>
      <c r="O141" s="215">
        <f>VLOOKUP(CONCATENATE(BB140,BC140,BD140,BE140),LookUp!$AG$2:$AH$17,2,FALSE)</f>
        <v>3</v>
      </c>
      <c r="P141" s="215" t="str">
        <f>VLOOKUP(CONCATENATE(BF140,BG140,BH140,BI140),LookUp!$AG$2:$AH$17,2,FALSE)</f>
        <v>A</v>
      </c>
      <c r="Q141" s="199">
        <f>VLOOKUP(CONCATENATE(BJ140,BK140,BL140,BM140),LookUp!$AG$2:$AH$17,2,FALSE)</f>
        <v>9</v>
      </c>
      <c r="R141" s="3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2"/>
      <c r="BB141" s="2"/>
      <c r="BC141" s="2"/>
      <c r="BD141" s="2"/>
      <c r="BE141" s="2"/>
      <c r="BF141" s="2"/>
      <c r="BG141" s="2"/>
      <c r="BH141" s="2"/>
      <c r="BI141" s="185"/>
      <c r="BJ141" s="185"/>
      <c r="BK141" s="185"/>
      <c r="BL141" s="185"/>
      <c r="BM141" s="185"/>
    </row>
    <row r="145" spans="4:6">
      <c r="D145" s="217"/>
      <c r="F145" s="94"/>
    </row>
    <row r="146" spans="4:6">
      <c r="D146" s="94"/>
      <c r="F146" s="94"/>
    </row>
    <row r="147" spans="4:6">
      <c r="D147" s="94"/>
      <c r="F147" s="94"/>
    </row>
    <row r="148" spans="4:6">
      <c r="D148" s="94"/>
      <c r="F148" s="94"/>
    </row>
    <row r="149" spans="4:6">
      <c r="D149" s="94"/>
      <c r="F149" s="94"/>
    </row>
  </sheetData>
  <mergeCells count="50">
    <mergeCell ref="A31:A32"/>
    <mergeCell ref="A15:A16"/>
    <mergeCell ref="A23:A24"/>
    <mergeCell ref="AH9:AW11"/>
    <mergeCell ref="AH16:AW19"/>
    <mergeCell ref="AH24:AW27"/>
    <mergeCell ref="AH32:AW35"/>
    <mergeCell ref="A39:A40"/>
    <mergeCell ref="A63:A64"/>
    <mergeCell ref="A47:A48"/>
    <mergeCell ref="A55:A56"/>
    <mergeCell ref="AH40:AW43"/>
    <mergeCell ref="AH48:AW51"/>
    <mergeCell ref="AH56:AW59"/>
    <mergeCell ref="AH64:AW67"/>
    <mergeCell ref="A71:A72"/>
    <mergeCell ref="A79:A80"/>
    <mergeCell ref="AH72:AW75"/>
    <mergeCell ref="AH80:AW83"/>
    <mergeCell ref="A87:A88"/>
    <mergeCell ref="A135:A136"/>
    <mergeCell ref="AH136:AW138"/>
    <mergeCell ref="A127:A128"/>
    <mergeCell ref="A95:A96"/>
    <mergeCell ref="AH88:AW91"/>
    <mergeCell ref="AH96:AW99"/>
    <mergeCell ref="A103:A104"/>
    <mergeCell ref="A119:A120"/>
    <mergeCell ref="A111:A112"/>
    <mergeCell ref="AH104:AW107"/>
    <mergeCell ref="AH112:AW115"/>
    <mergeCell ref="AH120:AW123"/>
    <mergeCell ref="AH128:AW131"/>
    <mergeCell ref="AX9:BM9"/>
    <mergeCell ref="AX17:BM17"/>
    <mergeCell ref="AX25:BM25"/>
    <mergeCell ref="AX33:BM33"/>
    <mergeCell ref="AX41:BM41"/>
    <mergeCell ref="AX49:BM49"/>
    <mergeCell ref="AX57:BM57"/>
    <mergeCell ref="AX65:BM65"/>
    <mergeCell ref="AX73:BM73"/>
    <mergeCell ref="AX81:BM81"/>
    <mergeCell ref="AX129:BM129"/>
    <mergeCell ref="AX137:BM137"/>
    <mergeCell ref="AX89:BM89"/>
    <mergeCell ref="AX97:BM97"/>
    <mergeCell ref="AX105:BM105"/>
    <mergeCell ref="AX113:BM113"/>
    <mergeCell ref="AX121:BM121"/>
  </mergeCells>
  <pageMargins left="0.7" right="0.7" top="0.75" bottom="0.75" header="0.3" footer="0.3"/>
  <ignoredErrors>
    <ignoredError sqref="B10:M10 N10:AG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Q142"/>
  <sheetViews>
    <sheetView topLeftCell="D127" workbookViewId="0">
      <selection activeCell="AX137" sqref="AX137:BM137"/>
    </sheetView>
  </sheetViews>
  <sheetFormatPr defaultRowHeight="15"/>
  <cols>
    <col min="1" max="1" width="27.85546875" customWidth="1"/>
    <col min="2" max="65" width="2.7109375" customWidth="1"/>
  </cols>
  <sheetData>
    <row r="1" spans="1:65">
      <c r="A1" s="155" t="s">
        <v>95</v>
      </c>
      <c r="B1" s="156">
        <v>1</v>
      </c>
      <c r="C1" s="156">
        <v>2</v>
      </c>
      <c r="D1" s="156">
        <v>3</v>
      </c>
      <c r="E1" s="156">
        <v>4</v>
      </c>
      <c r="F1" s="156">
        <v>5</v>
      </c>
      <c r="G1" s="156">
        <v>6</v>
      </c>
      <c r="H1" s="156">
        <v>7</v>
      </c>
      <c r="I1" s="156">
        <v>8</v>
      </c>
      <c r="J1" s="156">
        <v>9</v>
      </c>
      <c r="K1" s="156">
        <v>10</v>
      </c>
      <c r="L1" s="156">
        <v>11</v>
      </c>
      <c r="M1" s="156">
        <v>12</v>
      </c>
      <c r="N1" s="156">
        <v>13</v>
      </c>
      <c r="O1" s="156">
        <v>14</v>
      </c>
      <c r="P1" s="156">
        <v>15</v>
      </c>
      <c r="Q1" s="156">
        <v>16</v>
      </c>
      <c r="R1" s="156">
        <v>17</v>
      </c>
      <c r="S1" s="156">
        <v>18</v>
      </c>
      <c r="T1" s="156">
        <v>19</v>
      </c>
      <c r="U1" s="156">
        <v>20</v>
      </c>
      <c r="V1" s="156">
        <v>21</v>
      </c>
      <c r="W1" s="156">
        <v>22</v>
      </c>
      <c r="X1" s="156">
        <v>23</v>
      </c>
      <c r="Y1" s="156">
        <v>24</v>
      </c>
      <c r="Z1" s="156">
        <v>25</v>
      </c>
      <c r="AA1" s="156">
        <v>26</v>
      </c>
      <c r="AB1" s="156">
        <v>27</v>
      </c>
      <c r="AC1" s="156">
        <v>28</v>
      </c>
      <c r="AD1" s="156">
        <v>29</v>
      </c>
      <c r="AE1" s="156">
        <v>30</v>
      </c>
      <c r="AF1" s="156">
        <v>31</v>
      </c>
      <c r="AG1" s="156">
        <v>32</v>
      </c>
      <c r="AH1" s="156">
        <v>33</v>
      </c>
      <c r="AI1" s="156">
        <v>34</v>
      </c>
      <c r="AJ1" s="156">
        <v>35</v>
      </c>
      <c r="AK1" s="156">
        <v>36</v>
      </c>
      <c r="AL1" s="156">
        <v>37</v>
      </c>
      <c r="AM1" s="156">
        <v>38</v>
      </c>
      <c r="AN1" s="156">
        <v>39</v>
      </c>
      <c r="AO1" s="156">
        <v>40</v>
      </c>
      <c r="AP1" s="156">
        <v>41</v>
      </c>
      <c r="AQ1" s="156">
        <v>42</v>
      </c>
      <c r="AR1" s="156">
        <v>43</v>
      </c>
      <c r="AS1" s="156">
        <v>44</v>
      </c>
      <c r="AT1" s="156">
        <v>45</v>
      </c>
      <c r="AU1" s="156">
        <v>46</v>
      </c>
      <c r="AV1" s="156">
        <v>47</v>
      </c>
      <c r="AW1" s="156">
        <v>48</v>
      </c>
      <c r="AX1" s="156">
        <v>49</v>
      </c>
      <c r="AY1" s="156">
        <v>50</v>
      </c>
      <c r="AZ1" s="156">
        <v>51</v>
      </c>
      <c r="BA1" s="156">
        <v>52</v>
      </c>
      <c r="BB1" s="156">
        <v>53</v>
      </c>
      <c r="BC1" s="156">
        <v>54</v>
      </c>
      <c r="BD1" s="156">
        <v>55</v>
      </c>
      <c r="BE1" s="156">
        <v>56</v>
      </c>
      <c r="BF1" s="156">
        <v>57</v>
      </c>
      <c r="BG1" s="156">
        <v>58</v>
      </c>
      <c r="BH1" s="156">
        <v>59</v>
      </c>
      <c r="BI1" s="156">
        <v>60</v>
      </c>
      <c r="BJ1" s="156">
        <v>61</v>
      </c>
      <c r="BK1" s="156">
        <v>62</v>
      </c>
      <c r="BL1" s="156">
        <v>63</v>
      </c>
      <c r="BM1" s="157">
        <v>64</v>
      </c>
    </row>
    <row r="2" spans="1:65">
      <c r="A2" s="158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8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9"/>
    </row>
    <row r="4" spans="1:65">
      <c r="A4" s="158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9"/>
    </row>
    <row r="5" spans="1:65" ht="16.5" thickBot="1">
      <c r="A5" s="160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2" t="s">
        <v>295</v>
      </c>
      <c r="B6" s="153">
        <f>'Dcr2'!B141</f>
        <v>3</v>
      </c>
      <c r="C6" s="153">
        <f>'Dcr2'!C141</f>
        <v>9</v>
      </c>
      <c r="D6" s="153">
        <f>'Dcr2'!D141</f>
        <v>5</v>
      </c>
      <c r="E6" s="153" t="str">
        <f>'Dcr2'!E141</f>
        <v>B</v>
      </c>
      <c r="F6" s="153" t="str">
        <f>'Dcr2'!F141</f>
        <v>D</v>
      </c>
      <c r="G6" s="153">
        <f>'Dcr2'!G141</f>
        <v>7</v>
      </c>
      <c r="H6" s="153" t="str">
        <f>'Dcr2'!H141</f>
        <v>D</v>
      </c>
      <c r="I6" s="153" t="str">
        <f>'Dcr2'!I141</f>
        <v>A</v>
      </c>
      <c r="J6" s="153">
        <f>'Dcr2'!J141</f>
        <v>6</v>
      </c>
      <c r="K6" s="153" t="str">
        <f>'Dcr2'!K141</f>
        <v>C</v>
      </c>
      <c r="L6" s="153">
        <f>'Dcr2'!L141</f>
        <v>3</v>
      </c>
      <c r="M6" s="153">
        <f>'Dcr2'!M141</f>
        <v>9</v>
      </c>
      <c r="N6" s="153">
        <f>'Dcr2'!N141</f>
        <v>2</v>
      </c>
      <c r="O6" s="153">
        <f>'Dcr2'!O141</f>
        <v>3</v>
      </c>
      <c r="P6" s="153" t="str">
        <f>'Dcr2'!P141</f>
        <v>A</v>
      </c>
      <c r="Q6" s="153">
        <f>'Dcr2'!Q141</f>
        <v>9</v>
      </c>
      <c r="R6" s="78"/>
      <c r="S6" s="78"/>
      <c r="T6" s="78"/>
      <c r="U6" s="77"/>
      <c r="W6" s="77"/>
      <c r="X6" s="29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4" t="s">
        <v>124</v>
      </c>
      <c r="B7" s="126" t="str">
        <f>LEFT(VLOOKUP($B$6,LookUp!$S$2:$U$17,3,FALSE),1)</f>
        <v>0</v>
      </c>
      <c r="C7" s="127" t="str">
        <f>MID(VLOOKUP($B$6,LookUp!$S$2:$U$17,3,FALSE),2,1)</f>
        <v>0</v>
      </c>
      <c r="D7" s="127" t="str">
        <f>MID(VLOOKUP($B$6,LookUp!$S$2:$U$17,3,FALSE),3,1)</f>
        <v>1</v>
      </c>
      <c r="E7" s="127" t="str">
        <f>RIGHT(VLOOKUP($B$6,LookUp!$S$2:$U$17,3,FALSE),1)</f>
        <v>1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0</v>
      </c>
      <c r="I7" s="128" t="str">
        <f>RIGHT(VLOOKUP($C$6,LookUp!$S$2:$U$17,3,FALSE),1)</f>
        <v>1</v>
      </c>
      <c r="J7" s="127" t="str">
        <f>LEFT(VLOOKUP($D$6,LookUp!$S$2:$U$17,3,FALSE),1)</f>
        <v>0</v>
      </c>
      <c r="K7" s="127" t="str">
        <f>MID(VLOOKUP($D$6,LookUp!$S$2:$U$17,3,FALSE),2,1)</f>
        <v>1</v>
      </c>
      <c r="L7" s="127" t="str">
        <f>MID(VLOOKUP($D$6,LookUp!$S$2:$U$17,3,FALSE),3,1)</f>
        <v>0</v>
      </c>
      <c r="M7" s="127" t="str">
        <f>RIGHT(VLOOKUP($D$6,LookUp!$S$2:$U$17,3,FALSE),1)</f>
        <v>1</v>
      </c>
      <c r="N7" s="128" t="str">
        <f>LEFT(VLOOKUP($E$6,LookUp!$S$2:$U$17,3,FALSE),1)</f>
        <v>1</v>
      </c>
      <c r="O7" s="128" t="str">
        <f>MID(VLOOKUP($E$6,LookUp!$S$2:$U$17,3,FALSE),2,1)</f>
        <v>0</v>
      </c>
      <c r="P7" s="128" t="str">
        <f>MID(VLOOKUP($E$6,LookUp!$S$2:$U$17,3,FALSE),3,1)</f>
        <v>1</v>
      </c>
      <c r="Q7" s="128" t="str">
        <f>RIGHT(VLOOKUP($E$6,LookUp!$S$2:$U$17,3,FALSE),1)</f>
        <v>1</v>
      </c>
      <c r="R7" s="127" t="str">
        <f>LEFT(VLOOKUP($F$6,LookUp!$S$2:$U$17,3,FALSE),1)</f>
        <v>1</v>
      </c>
      <c r="S7" s="127" t="str">
        <f>MID(VLOOKUP($F$6,LookUp!$S$2:$U$17,3,FALSE),2,1)</f>
        <v>1</v>
      </c>
      <c r="T7" s="127" t="str">
        <f>MID(VLOOKUP($F$6,LookUp!$S$2:$U$17,3,FALSE),3,1)</f>
        <v>0</v>
      </c>
      <c r="U7" s="127" t="str">
        <f>RIGHT(VLOOKUP($F$6,LookUp!$S$2:$U$17,3,FALSE),1)</f>
        <v>1</v>
      </c>
      <c r="V7" s="128" t="str">
        <f>LEFT(VLOOKUP($G$6,LookUp!$S$2:$U$17,3,FALSE),1)</f>
        <v>0</v>
      </c>
      <c r="W7" s="128" t="str">
        <f>MID(VLOOKUP($G$6,LookUp!$S$2:$U$17,3,FALSE),2,1)</f>
        <v>1</v>
      </c>
      <c r="X7" s="128" t="str">
        <f>MID(VLOOKUP($G$6,LookUp!$S$2:$U$17,3,FALSE),3,1)</f>
        <v>1</v>
      </c>
      <c r="Y7" s="128" t="str">
        <f>RIGHT(VLOOKUP($G$6,LookUp!$S$2:$U$17,3,FALSE),1)</f>
        <v>1</v>
      </c>
      <c r="Z7" s="127" t="str">
        <f>LEFT(VLOOKUP($H$6,LookUp!$S$2:$U$17,3,FALSE),1)</f>
        <v>1</v>
      </c>
      <c r="AA7" s="127" t="str">
        <f>MID(VLOOKUP($H$6,LookUp!$S$2:$U$17,3,FALSE),2,1)</f>
        <v>1</v>
      </c>
      <c r="AB7" s="127" t="str">
        <f>MID(VLOOKUP($H$6,LookUp!$S$2:$U$17,3,FALSE),3,1)</f>
        <v>0</v>
      </c>
      <c r="AC7" s="127" t="str">
        <f>RIGHT(VLOOKUP($H$6,LookUp!$S$2:$U$17,3,FALSE),1)</f>
        <v>1</v>
      </c>
      <c r="AD7" s="128" t="str">
        <f>LEFT(VLOOKUP($I$6,LookUp!$S$2:$U$17,3,FALSE),1)</f>
        <v>1</v>
      </c>
      <c r="AE7" s="128" t="str">
        <f>MID(VLOOKUP($I$6,LookUp!$S$2:$U$17,3,FALSE),2,1)</f>
        <v>0</v>
      </c>
      <c r="AF7" s="128" t="str">
        <f>MID(VLOOKUP($I$6,LookUp!$S$2:$U$17,3,FALSE),3,1)</f>
        <v>1</v>
      </c>
      <c r="AG7" s="128" t="str">
        <f>RIGHT(VLOOKUP($I$6,LookUp!$S$2:$U$17,3,FALSE),1)</f>
        <v>0</v>
      </c>
      <c r="AH7" s="127" t="str">
        <f>LEFT(VLOOKUP($J$6,LookUp!$S$2:$U$17,3,FALSE),1)</f>
        <v>0</v>
      </c>
      <c r="AI7" s="127" t="str">
        <f>MID(VLOOKUP($J$6,LookUp!$S$2:$U$17,3,FALSE),2,1)</f>
        <v>1</v>
      </c>
      <c r="AJ7" s="127" t="str">
        <f>MID(VLOOKUP($J$6,LookUp!$S$2:$U$17,3,FALSE),3,1)</f>
        <v>1</v>
      </c>
      <c r="AK7" s="127" t="str">
        <f>RIGHT(VLOOKUP($J$6,LookUp!$S$2:$U$17,3,FALSE),1)</f>
        <v>0</v>
      </c>
      <c r="AL7" s="128" t="str">
        <f>LEFT(VLOOKUP($K$6,LookUp!$S$2:$U$17,3,FALSE),1)</f>
        <v>1</v>
      </c>
      <c r="AM7" s="128" t="str">
        <f>MID(VLOOKUP($K$6,LookUp!$S$2:$U$17,3,FALSE),2,1)</f>
        <v>1</v>
      </c>
      <c r="AN7" s="128" t="str">
        <f>MID(VLOOKUP($K$6,LookUp!$S$2:$U$17,3,FALSE),3,1)</f>
        <v>0</v>
      </c>
      <c r="AO7" s="128" t="str">
        <f>RIGHT(VLOOKUP($K$6,LookUp!$S$2:$U$17,3,FALSE),1)</f>
        <v>0</v>
      </c>
      <c r="AP7" s="127" t="str">
        <f>LEFT(VLOOKUP($L$6,LookUp!$S$2:$U$17,3,FALSE),1)</f>
        <v>0</v>
      </c>
      <c r="AQ7" s="127" t="str">
        <f>MID(VLOOKUP($L$6,LookUp!$S$2:$U$17,3,FALSE),2,1)</f>
        <v>0</v>
      </c>
      <c r="AR7" s="127" t="str">
        <f>MID(VLOOKUP($L$6,LookUp!$S$2:$U$17,3,FALSE),3,1)</f>
        <v>1</v>
      </c>
      <c r="AS7" s="127" t="str">
        <f>RIGHT(VLOOKUP($L$6,LookUp!$S$2:$U$17,3,FALSE),1)</f>
        <v>1</v>
      </c>
      <c r="AT7" s="128" t="str">
        <f>LEFT(VLOOKUP($M$6,LookUp!$S$2:$U$17,3,FALSE),1)</f>
        <v>1</v>
      </c>
      <c r="AU7" s="128" t="str">
        <f>MID(VLOOKUP($M$6,LookUp!$S$2:$U$17,3,FALSE),2,1)</f>
        <v>0</v>
      </c>
      <c r="AV7" s="128" t="str">
        <f>MID(VLOOKUP($M$6,LookUp!$S$2:$U$17,3,FALSE),3,1)</f>
        <v>0</v>
      </c>
      <c r="AW7" s="128" t="str">
        <f>RIGHT(VLOOKUP($M$6,LookUp!$S$2:$U$17,3,FALSE),1)</f>
        <v>1</v>
      </c>
      <c r="AX7" s="127" t="str">
        <f>LEFT(VLOOKUP($N$6,LookUp!$S$2:$U$17,3,FALSE),1)</f>
        <v>0</v>
      </c>
      <c r="AY7" s="127" t="str">
        <f>MID(VLOOKUP($N$6,LookUp!$S$2:$U$17,3,FALSE),2,1)</f>
        <v>0</v>
      </c>
      <c r="AZ7" s="127" t="str">
        <f>MID(VLOOKUP($N$6,LookUp!$S$2:$U$17,3,FALSE),3,1)</f>
        <v>1</v>
      </c>
      <c r="BA7" s="127" t="str">
        <f>RIGHT(VLOOKUP($N$6,LookUp!$S$2:$U$17,3,FALSE),1)</f>
        <v>0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1</v>
      </c>
      <c r="BE7" s="128" t="str">
        <f>RIGHT(VLOOKUP($O$6,LookUp!$S$2:$U$17,3,FALSE),1)</f>
        <v>1</v>
      </c>
      <c r="BF7" s="127" t="str">
        <f>LEFT(VLOOKUP($P$6,LookUp!$S$2:$U$17,3,FALSE),1)</f>
        <v>1</v>
      </c>
      <c r="BG7" s="127" t="str">
        <f>MID(VLOOKUP($P$6,LookUp!$S$2:$U$17,3,FALSE),2,1)</f>
        <v>0</v>
      </c>
      <c r="BH7" s="127" t="str">
        <f>MID(VLOOKUP($P$6,LookUp!$S$2:$U$17,3,FALSE),3,1)</f>
        <v>1</v>
      </c>
      <c r="BI7" s="127" t="str">
        <f>RIGHT(VLOOKUP($P$6,LookUp!$S$2:$U$17,3,FALSE),1)</f>
        <v>0</v>
      </c>
      <c r="BJ7" s="128" t="str">
        <f>LEFT(VLOOKUP($Q$6,LookUp!$S$2:$U$17,3,FALSE),1)</f>
        <v>1</v>
      </c>
      <c r="BK7" s="128" t="str">
        <f>MID(VLOOKUP($Q$6,LookUp!$S$2:$U$17,3,FALSE),2,1)</f>
        <v>0</v>
      </c>
      <c r="BL7" s="128" t="str">
        <f>MID(VLOOKUP($Q$6,LookUp!$S$2:$U$17,3,FALSE),3,1)</f>
        <v>0</v>
      </c>
      <c r="BM7" s="129" t="str">
        <f>RIGHT(VLOOKUP($Q$6,LookUp!$S$2:$U$17,3,FALSE),1)</f>
        <v>1</v>
      </c>
    </row>
    <row r="8" spans="1:65" ht="15.75" thickBot="1">
      <c r="A8" s="161" t="s">
        <v>123</v>
      </c>
      <c r="B8" s="150" t="str">
        <f>HLOOKUP(B2,$B$1:$BM$73,7,FALSE)</f>
        <v>0</v>
      </c>
      <c r="C8" s="151" t="str">
        <f t="shared" ref="C8:BM8" si="0">HLOOKUP(C2,$B$1:$BM$73,7,FALSE)</f>
        <v>0</v>
      </c>
      <c r="D8" s="151" t="str">
        <f t="shared" si="0"/>
        <v>0</v>
      </c>
      <c r="E8" s="151" t="str">
        <f t="shared" si="0"/>
        <v>1</v>
      </c>
      <c r="F8" s="164" t="str">
        <f t="shared" si="0"/>
        <v>1</v>
      </c>
      <c r="G8" s="164" t="str">
        <f t="shared" si="0"/>
        <v>1</v>
      </c>
      <c r="H8" s="164" t="str">
        <f t="shared" si="0"/>
        <v>1</v>
      </c>
      <c r="I8" s="164" t="str">
        <f t="shared" si="0"/>
        <v>0</v>
      </c>
      <c r="J8" s="151" t="str">
        <f t="shared" si="0"/>
        <v>0</v>
      </c>
      <c r="K8" s="151" t="str">
        <f t="shared" si="0"/>
        <v>0</v>
      </c>
      <c r="L8" s="151" t="str">
        <f t="shared" si="0"/>
        <v>1</v>
      </c>
      <c r="M8" s="151" t="str">
        <f t="shared" si="0"/>
        <v>0</v>
      </c>
      <c r="N8" s="164" t="str">
        <f t="shared" si="0"/>
        <v>1</v>
      </c>
      <c r="O8" s="164" t="str">
        <f t="shared" si="0"/>
        <v>1</v>
      </c>
      <c r="P8" s="164" t="str">
        <f t="shared" si="0"/>
        <v>1</v>
      </c>
      <c r="Q8" s="164" t="str">
        <f t="shared" si="0"/>
        <v>1</v>
      </c>
      <c r="R8" s="151" t="str">
        <f t="shared" si="0"/>
        <v>0</v>
      </c>
      <c r="S8" s="151" t="str">
        <f t="shared" si="0"/>
        <v>0</v>
      </c>
      <c r="T8" s="151" t="str">
        <f t="shared" si="0"/>
        <v>0</v>
      </c>
      <c r="U8" s="151" t="str">
        <f t="shared" si="0"/>
        <v>1</v>
      </c>
      <c r="V8" s="164" t="str">
        <f t="shared" si="0"/>
        <v>0</v>
      </c>
      <c r="W8" s="164" t="str">
        <f t="shared" si="0"/>
        <v>1</v>
      </c>
      <c r="X8" s="164" t="str">
        <f t="shared" si="0"/>
        <v>0</v>
      </c>
      <c r="Y8" s="164" t="str">
        <f t="shared" si="0"/>
        <v>0</v>
      </c>
      <c r="Z8" s="151" t="str">
        <f t="shared" si="0"/>
        <v>1</v>
      </c>
      <c r="AA8" s="151" t="str">
        <f t="shared" si="0"/>
        <v>1</v>
      </c>
      <c r="AB8" s="151" t="str">
        <f t="shared" si="0"/>
        <v>1</v>
      </c>
      <c r="AC8" s="151" t="str">
        <f t="shared" si="0"/>
        <v>0</v>
      </c>
      <c r="AD8" s="164" t="str">
        <f t="shared" si="0"/>
        <v>0</v>
      </c>
      <c r="AE8" s="164" t="str">
        <f t="shared" si="0"/>
        <v>1</v>
      </c>
      <c r="AF8" s="164" t="str">
        <f t="shared" si="0"/>
        <v>1</v>
      </c>
      <c r="AG8" s="165" t="str">
        <f t="shared" si="0"/>
        <v>1</v>
      </c>
      <c r="AH8" s="162" t="str">
        <f t="shared" si="0"/>
        <v>1</v>
      </c>
      <c r="AI8" s="163" t="str">
        <f t="shared" si="0"/>
        <v>0</v>
      </c>
      <c r="AJ8" s="163" t="str">
        <f t="shared" si="0"/>
        <v>0</v>
      </c>
      <c r="AK8" s="163" t="str">
        <f t="shared" si="0"/>
        <v>0</v>
      </c>
      <c r="AL8" s="166" t="str">
        <f t="shared" si="0"/>
        <v>1</v>
      </c>
      <c r="AM8" s="166" t="str">
        <f t="shared" si="0"/>
        <v>1</v>
      </c>
      <c r="AN8" s="166" t="str">
        <f t="shared" si="0"/>
        <v>0</v>
      </c>
      <c r="AO8" s="166" t="str">
        <f t="shared" si="0"/>
        <v>0</v>
      </c>
      <c r="AP8" s="163" t="str">
        <f t="shared" si="0"/>
        <v>1</v>
      </c>
      <c r="AQ8" s="163" t="str">
        <f t="shared" si="0"/>
        <v>1</v>
      </c>
      <c r="AR8" s="163" t="str">
        <f t="shared" si="0"/>
        <v>1</v>
      </c>
      <c r="AS8" s="163" t="str">
        <f t="shared" si="0"/>
        <v>1</v>
      </c>
      <c r="AT8" s="166" t="str">
        <f t="shared" si="0"/>
        <v>0</v>
      </c>
      <c r="AU8" s="166" t="str">
        <f t="shared" si="0"/>
        <v>0</v>
      </c>
      <c r="AV8" s="166" t="str">
        <f t="shared" si="0"/>
        <v>0</v>
      </c>
      <c r="AW8" s="166" t="str">
        <f t="shared" si="0"/>
        <v>1</v>
      </c>
      <c r="AX8" s="163" t="str">
        <f t="shared" si="0"/>
        <v>1</v>
      </c>
      <c r="AY8" s="163" t="str">
        <f t="shared" si="0"/>
        <v>0</v>
      </c>
      <c r="AZ8" s="163" t="str">
        <f t="shared" si="0"/>
        <v>1</v>
      </c>
      <c r="BA8" s="163" t="str">
        <f t="shared" si="0"/>
        <v>1</v>
      </c>
      <c r="BB8" s="166" t="str">
        <f t="shared" si="0"/>
        <v>1</v>
      </c>
      <c r="BC8" s="166" t="str">
        <f t="shared" si="0"/>
        <v>0</v>
      </c>
      <c r="BD8" s="166" t="str">
        <f t="shared" si="0"/>
        <v>1</v>
      </c>
      <c r="BE8" s="166" t="str">
        <f t="shared" si="0"/>
        <v>1</v>
      </c>
      <c r="BF8" s="163" t="str">
        <f t="shared" si="0"/>
        <v>0</v>
      </c>
      <c r="BG8" s="163" t="str">
        <f t="shared" si="0"/>
        <v>1</v>
      </c>
      <c r="BH8" s="163" t="str">
        <f t="shared" si="0"/>
        <v>0</v>
      </c>
      <c r="BI8" s="163" t="str">
        <f t="shared" si="0"/>
        <v>0</v>
      </c>
      <c r="BJ8" s="166" t="str">
        <f t="shared" si="0"/>
        <v>1</v>
      </c>
      <c r="BK8" s="166" t="str">
        <f t="shared" si="0"/>
        <v>1</v>
      </c>
      <c r="BL8" s="166" t="str">
        <f t="shared" si="0"/>
        <v>1</v>
      </c>
      <c r="BM8" s="167" t="str">
        <f t="shared" si="0"/>
        <v>0</v>
      </c>
    </row>
    <row r="9" spans="1:65" ht="18.75" thickBot="1">
      <c r="A9" s="38" t="s">
        <v>296</v>
      </c>
      <c r="B9" s="24" t="str">
        <f>B8</f>
        <v>0</v>
      </c>
      <c r="C9" s="24" t="str">
        <f>C8</f>
        <v>0</v>
      </c>
      <c r="D9" s="24" t="str">
        <f>D8</f>
        <v>0</v>
      </c>
      <c r="E9" s="24" t="str">
        <f t="shared" ref="E9:AG9" si="1">E8</f>
        <v>1</v>
      </c>
      <c r="F9" s="25" t="str">
        <f t="shared" si="1"/>
        <v>1</v>
      </c>
      <c r="G9" s="25" t="str">
        <f t="shared" si="1"/>
        <v>1</v>
      </c>
      <c r="H9" s="25" t="str">
        <f t="shared" si="1"/>
        <v>1</v>
      </c>
      <c r="I9" s="25" t="str">
        <f t="shared" si="1"/>
        <v>0</v>
      </c>
      <c r="J9" s="24" t="str">
        <f t="shared" si="1"/>
        <v>0</v>
      </c>
      <c r="K9" s="24" t="str">
        <f t="shared" si="1"/>
        <v>0</v>
      </c>
      <c r="L9" s="24" t="str">
        <f t="shared" si="1"/>
        <v>1</v>
      </c>
      <c r="M9" s="24" t="str">
        <f t="shared" si="1"/>
        <v>0</v>
      </c>
      <c r="N9" s="25" t="str">
        <f t="shared" si="1"/>
        <v>1</v>
      </c>
      <c r="O9" s="25" t="str">
        <f t="shared" si="1"/>
        <v>1</v>
      </c>
      <c r="P9" s="25" t="str">
        <f t="shared" si="1"/>
        <v>1</v>
      </c>
      <c r="Q9" s="25" t="str">
        <f t="shared" si="1"/>
        <v>1</v>
      </c>
      <c r="R9" s="24" t="str">
        <f t="shared" si="1"/>
        <v>0</v>
      </c>
      <c r="S9" s="24" t="str">
        <f t="shared" si="1"/>
        <v>0</v>
      </c>
      <c r="T9" s="24" t="str">
        <f t="shared" si="1"/>
        <v>0</v>
      </c>
      <c r="U9" s="24" t="str">
        <f t="shared" si="1"/>
        <v>1</v>
      </c>
      <c r="V9" s="25" t="str">
        <f t="shared" si="1"/>
        <v>0</v>
      </c>
      <c r="W9" s="25" t="str">
        <f t="shared" si="1"/>
        <v>1</v>
      </c>
      <c r="X9" s="25" t="str">
        <f t="shared" si="1"/>
        <v>0</v>
      </c>
      <c r="Y9" s="25" t="str">
        <f t="shared" si="1"/>
        <v>0</v>
      </c>
      <c r="Z9" s="24" t="str">
        <f t="shared" si="1"/>
        <v>1</v>
      </c>
      <c r="AA9" s="24" t="str">
        <f t="shared" si="1"/>
        <v>1</v>
      </c>
      <c r="AB9" s="24" t="str">
        <f t="shared" si="1"/>
        <v>1</v>
      </c>
      <c r="AC9" s="24" t="str">
        <f t="shared" si="1"/>
        <v>0</v>
      </c>
      <c r="AD9" s="25" t="str">
        <f t="shared" si="1"/>
        <v>0</v>
      </c>
      <c r="AE9" s="25" t="str">
        <f t="shared" si="1"/>
        <v>1</v>
      </c>
      <c r="AF9" s="25" t="str">
        <f t="shared" si="1"/>
        <v>1</v>
      </c>
      <c r="AG9" s="26" t="str">
        <f t="shared" si="1"/>
        <v>1</v>
      </c>
      <c r="AH9" s="421" t="s">
        <v>534</v>
      </c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3"/>
      <c r="AX9" s="409" t="s">
        <v>633</v>
      </c>
      <c r="AY9" s="410"/>
      <c r="AZ9" s="410"/>
      <c r="BA9" s="410"/>
      <c r="BB9" s="410"/>
      <c r="BC9" s="410"/>
      <c r="BD9" s="410"/>
      <c r="BE9" s="410"/>
      <c r="BF9" s="410"/>
      <c r="BG9" s="410"/>
      <c r="BH9" s="410"/>
      <c r="BI9" s="410"/>
      <c r="BJ9" s="410"/>
      <c r="BK9" s="410"/>
      <c r="BL9" s="410"/>
      <c r="BM9" s="411"/>
    </row>
    <row r="10" spans="1:65" ht="18.75" thickBot="1">
      <c r="A10" s="39" t="s">
        <v>297</v>
      </c>
      <c r="B10" s="40" t="str">
        <f>AH8</f>
        <v>1</v>
      </c>
      <c r="C10" s="40" t="str">
        <f t="shared" ref="C10:AG10" si="2">AI8</f>
        <v>0</v>
      </c>
      <c r="D10" s="40" t="str">
        <f t="shared" si="2"/>
        <v>0</v>
      </c>
      <c r="E10" s="40" t="str">
        <f t="shared" si="2"/>
        <v>0</v>
      </c>
      <c r="F10" s="41" t="str">
        <f t="shared" si="2"/>
        <v>1</v>
      </c>
      <c r="G10" s="41" t="str">
        <f t="shared" si="2"/>
        <v>1</v>
      </c>
      <c r="H10" s="41" t="str">
        <f t="shared" si="2"/>
        <v>0</v>
      </c>
      <c r="I10" s="41" t="str">
        <f t="shared" si="2"/>
        <v>0</v>
      </c>
      <c r="J10" s="40" t="str">
        <f t="shared" si="2"/>
        <v>1</v>
      </c>
      <c r="K10" s="40" t="str">
        <f t="shared" si="2"/>
        <v>1</v>
      </c>
      <c r="L10" s="40" t="str">
        <f t="shared" si="2"/>
        <v>1</v>
      </c>
      <c r="M10" s="40" t="str">
        <f t="shared" si="2"/>
        <v>1</v>
      </c>
      <c r="N10" s="41" t="str">
        <f t="shared" si="2"/>
        <v>0</v>
      </c>
      <c r="O10" s="41" t="str">
        <f t="shared" si="2"/>
        <v>0</v>
      </c>
      <c r="P10" s="41" t="str">
        <f t="shared" si="2"/>
        <v>0</v>
      </c>
      <c r="Q10" s="41" t="str">
        <f t="shared" si="2"/>
        <v>1</v>
      </c>
      <c r="R10" s="40" t="str">
        <f t="shared" si="2"/>
        <v>1</v>
      </c>
      <c r="S10" s="40" t="str">
        <f t="shared" si="2"/>
        <v>0</v>
      </c>
      <c r="T10" s="40" t="str">
        <f t="shared" si="2"/>
        <v>1</v>
      </c>
      <c r="U10" s="40" t="str">
        <f t="shared" si="2"/>
        <v>1</v>
      </c>
      <c r="V10" s="41" t="str">
        <f t="shared" si="2"/>
        <v>1</v>
      </c>
      <c r="W10" s="41" t="str">
        <f t="shared" si="2"/>
        <v>0</v>
      </c>
      <c r="X10" s="41" t="str">
        <f t="shared" si="2"/>
        <v>1</v>
      </c>
      <c r="Y10" s="41" t="str">
        <f t="shared" si="2"/>
        <v>1</v>
      </c>
      <c r="Z10" s="40" t="str">
        <f t="shared" si="2"/>
        <v>0</v>
      </c>
      <c r="AA10" s="40" t="str">
        <f t="shared" si="2"/>
        <v>1</v>
      </c>
      <c r="AB10" s="40" t="str">
        <f t="shared" si="2"/>
        <v>0</v>
      </c>
      <c r="AC10" s="40" t="str">
        <f t="shared" si="2"/>
        <v>0</v>
      </c>
      <c r="AD10" s="41" t="str">
        <f t="shared" si="2"/>
        <v>1</v>
      </c>
      <c r="AE10" s="41" t="str">
        <f t="shared" si="2"/>
        <v>1</v>
      </c>
      <c r="AF10" s="41" t="str">
        <f t="shared" si="2"/>
        <v>1</v>
      </c>
      <c r="AG10" s="42" t="str">
        <f t="shared" si="2"/>
        <v>0</v>
      </c>
      <c r="AH10" s="424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6"/>
      <c r="AX10" s="247">
        <f>VLOOKUP(CONCATENATE(B10,C10,D10,E10),LookUp!$AG$2:$AH$17,2,FALSE)</f>
        <v>8</v>
      </c>
      <c r="AY10" s="248" t="str">
        <f>VLOOKUP(CONCATENATE(F10,G10,H10,I10),LookUp!$AG$2:$AH$17,2,FALSE)</f>
        <v>C</v>
      </c>
      <c r="AZ10" s="248" t="str">
        <f>VLOOKUP(CONCATENATE(J10,K10,L10,M10),LookUp!$AG$2:$AH$17,2,FALSE)</f>
        <v>F</v>
      </c>
      <c r="BA10" s="248">
        <f>VLOOKUP(CONCATENATE(N10,O10,P10,Q10),LookUp!$AG$2:$AH$17,2,FALSE)</f>
        <v>1</v>
      </c>
      <c r="BB10" s="248" t="str">
        <f>VLOOKUP(CONCATENATE(R10,S10,T10,U10),LookUp!$AG$2:$AH$17,2,FALSE)</f>
        <v>B</v>
      </c>
      <c r="BC10" s="248" t="str">
        <f>VLOOKUP(CONCATENATE(V10,W10,X10,Y10),LookUp!$AG$2:$AH$17,2,FALSE)</f>
        <v>B</v>
      </c>
      <c r="BD10" s="248">
        <f>VLOOKUP(CONCATENATE(Z10,AA10,AB10,AC10),LookUp!$AG$2:$AH$17,2,FALSE)</f>
        <v>4</v>
      </c>
      <c r="BE10" s="248" t="str">
        <f>VLOOKUP(CONCATENATE(AD10,AE10,AF10,AG10),LookUp!$AG$2:$AH$17,2,FALSE)</f>
        <v>E</v>
      </c>
      <c r="BF10" s="248">
        <f>VLOOKUP(CONCATENATE(B9,C9,D9,E9),LookUp!$AG$2:$AH$17,2,FALSE)</f>
        <v>1</v>
      </c>
      <c r="BG10" s="248" t="str">
        <f>VLOOKUP(CONCATENATE(F9,G9,H9,I9),LookUp!$AG$2:$AH$17,2,FALSE)</f>
        <v>E</v>
      </c>
      <c r="BH10" s="248">
        <f>VLOOKUP(CONCATENATE(J9,K9,L9,M9),LookUp!$AG$2:$AH$17,2,FALSE)</f>
        <v>2</v>
      </c>
      <c r="BI10" s="248" t="str">
        <f>VLOOKUP(CONCATENATE(N9,O9,P9,Q9),LookUp!$AG$2:$AH$17,2,FALSE)</f>
        <v>F</v>
      </c>
      <c r="BJ10" s="248">
        <f>VLOOKUP(CONCATENATE(R9,S9,T9,U9),LookUp!$AG$2:$AH$17,2,FALSE)</f>
        <v>1</v>
      </c>
      <c r="BK10" s="248">
        <f>VLOOKUP(CONCATENATE(V9,W9,X9,Y9),LookUp!$AG$2:$AH$17,2,FALSE)</f>
        <v>4</v>
      </c>
      <c r="BL10" s="248" t="str">
        <f>VLOOKUP(CONCATENATE(Z9,AA9,AB9,AC9),LookUp!$AG$2:$AH$17,2,FALSE)</f>
        <v>E</v>
      </c>
      <c r="BM10" s="249">
        <f>VLOOKUP(CONCATENATE(AD9,AE9,AF9,AG9),LookUp!$AG$2:$AH$17,2,FALSE)</f>
        <v>7</v>
      </c>
    </row>
    <row r="11" spans="1:65" ht="20.25" thickBot="1">
      <c r="A11" s="46" t="s">
        <v>298</v>
      </c>
      <c r="B11" s="41" t="str">
        <f>B10</f>
        <v>1</v>
      </c>
      <c r="C11" s="41" t="str">
        <f t="shared" ref="C11:AG11" si="3">C10</f>
        <v>0</v>
      </c>
      <c r="D11" s="41" t="str">
        <f t="shared" si="3"/>
        <v>0</v>
      </c>
      <c r="E11" s="41" t="str">
        <f t="shared" si="3"/>
        <v>0</v>
      </c>
      <c r="F11" s="40" t="str">
        <f t="shared" si="3"/>
        <v>1</v>
      </c>
      <c r="G11" s="40" t="str">
        <f t="shared" si="3"/>
        <v>1</v>
      </c>
      <c r="H11" s="40" t="str">
        <f t="shared" si="3"/>
        <v>0</v>
      </c>
      <c r="I11" s="40" t="str">
        <f t="shared" si="3"/>
        <v>0</v>
      </c>
      <c r="J11" s="41" t="str">
        <f t="shared" si="3"/>
        <v>1</v>
      </c>
      <c r="K11" s="41" t="str">
        <f t="shared" si="3"/>
        <v>1</v>
      </c>
      <c r="L11" s="41" t="str">
        <f t="shared" si="3"/>
        <v>1</v>
      </c>
      <c r="M11" s="41" t="str">
        <f t="shared" si="3"/>
        <v>1</v>
      </c>
      <c r="N11" s="40" t="str">
        <f t="shared" si="3"/>
        <v>0</v>
      </c>
      <c r="O11" s="40" t="str">
        <f t="shared" si="3"/>
        <v>0</v>
      </c>
      <c r="P11" s="40" t="str">
        <f t="shared" si="3"/>
        <v>0</v>
      </c>
      <c r="Q11" s="40" t="str">
        <f t="shared" si="3"/>
        <v>1</v>
      </c>
      <c r="R11" s="41" t="str">
        <f t="shared" si="3"/>
        <v>1</v>
      </c>
      <c r="S11" s="41" t="str">
        <f t="shared" si="3"/>
        <v>0</v>
      </c>
      <c r="T11" s="41" t="str">
        <f t="shared" si="3"/>
        <v>1</v>
      </c>
      <c r="U11" s="41" t="str">
        <f t="shared" si="3"/>
        <v>1</v>
      </c>
      <c r="V11" s="40" t="str">
        <f t="shared" si="3"/>
        <v>1</v>
      </c>
      <c r="W11" s="40" t="str">
        <f t="shared" si="3"/>
        <v>0</v>
      </c>
      <c r="X11" s="40" t="str">
        <f t="shared" si="3"/>
        <v>1</v>
      </c>
      <c r="Y11" s="40" t="str">
        <f t="shared" si="3"/>
        <v>1</v>
      </c>
      <c r="Z11" s="41" t="str">
        <f t="shared" si="3"/>
        <v>0</v>
      </c>
      <c r="AA11" s="41" t="str">
        <f t="shared" si="3"/>
        <v>1</v>
      </c>
      <c r="AB11" s="41" t="str">
        <f t="shared" si="3"/>
        <v>0</v>
      </c>
      <c r="AC11" s="42" t="str">
        <f t="shared" si="3"/>
        <v>0</v>
      </c>
      <c r="AD11" s="3" t="str">
        <f t="shared" si="3"/>
        <v>1</v>
      </c>
      <c r="AE11" s="3" t="str">
        <f t="shared" si="3"/>
        <v>1</v>
      </c>
      <c r="AF11" s="3" t="str">
        <f t="shared" si="3"/>
        <v>1</v>
      </c>
      <c r="AG11" s="47" t="str">
        <f t="shared" si="3"/>
        <v>0</v>
      </c>
      <c r="AH11" s="427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9"/>
      <c r="AX11" s="2"/>
      <c r="AY11" s="2"/>
      <c r="AZ11" s="2"/>
      <c r="BA11" s="193"/>
      <c r="BB11" s="193"/>
      <c r="BC11" s="193"/>
      <c r="BD11" s="193"/>
      <c r="BE11" s="193"/>
      <c r="BF11" s="193"/>
      <c r="BG11" s="193"/>
      <c r="BH11" s="193"/>
    </row>
    <row r="12" spans="1:65" ht="18">
      <c r="A12" s="61" t="s">
        <v>299</v>
      </c>
      <c r="B12" s="64" t="str">
        <f>HLOOKUP(B$3,$B$1:$AW$10,10,FALSE)</f>
        <v>0</v>
      </c>
      <c r="C12" s="65" t="str">
        <f t="shared" ref="C12:AW12" si="4">HLOOKUP(C$3,$B$1:$AW$10,10,FALSE)</f>
        <v>1</v>
      </c>
      <c r="D12" s="65" t="str">
        <f t="shared" si="4"/>
        <v>0</v>
      </c>
      <c r="E12" s="65" t="str">
        <f t="shared" si="4"/>
        <v>0</v>
      </c>
      <c r="F12" s="65" t="str">
        <f t="shared" si="4"/>
        <v>0</v>
      </c>
      <c r="G12" s="65" t="str">
        <f t="shared" si="4"/>
        <v>1</v>
      </c>
      <c r="H12" s="66" t="str">
        <f t="shared" si="4"/>
        <v>0</v>
      </c>
      <c r="I12" s="66" t="str">
        <f t="shared" si="4"/>
        <v>1</v>
      </c>
      <c r="J12" s="66" t="str">
        <f t="shared" si="4"/>
        <v>1</v>
      </c>
      <c r="K12" s="66" t="str">
        <f t="shared" si="4"/>
        <v>0</v>
      </c>
      <c r="L12" s="66" t="str">
        <f t="shared" si="4"/>
        <v>0</v>
      </c>
      <c r="M12" s="66" t="str">
        <f t="shared" si="4"/>
        <v>1</v>
      </c>
      <c r="N12" s="65" t="str">
        <f t="shared" si="4"/>
        <v>0</v>
      </c>
      <c r="O12" s="65" t="str">
        <f t="shared" si="4"/>
        <v>1</v>
      </c>
      <c r="P12" s="65" t="str">
        <f t="shared" si="4"/>
        <v>1</v>
      </c>
      <c r="Q12" s="65" t="str">
        <f t="shared" si="4"/>
        <v>1</v>
      </c>
      <c r="R12" s="65" t="str">
        <f t="shared" si="4"/>
        <v>1</v>
      </c>
      <c r="S12" s="65" t="str">
        <f t="shared" si="4"/>
        <v>0</v>
      </c>
      <c r="T12" s="66" t="str">
        <f t="shared" si="4"/>
        <v>1</v>
      </c>
      <c r="U12" s="66" t="str">
        <f t="shared" si="4"/>
        <v>0</v>
      </c>
      <c r="V12" s="66" t="str">
        <f t="shared" si="4"/>
        <v>0</v>
      </c>
      <c r="W12" s="66" t="str">
        <f t="shared" si="4"/>
        <v>0</v>
      </c>
      <c r="X12" s="66" t="str">
        <f t="shared" si="4"/>
        <v>1</v>
      </c>
      <c r="Y12" s="66" t="str">
        <f t="shared" si="4"/>
        <v>1</v>
      </c>
      <c r="Z12" s="65" t="str">
        <f t="shared" si="4"/>
        <v>1</v>
      </c>
      <c r="AA12" s="65" t="str">
        <f t="shared" si="4"/>
        <v>1</v>
      </c>
      <c r="AB12" s="65" t="str">
        <f t="shared" si="4"/>
        <v>0</v>
      </c>
      <c r="AC12" s="65" t="str">
        <f t="shared" si="4"/>
        <v>1</v>
      </c>
      <c r="AD12" s="65" t="str">
        <f t="shared" si="4"/>
        <v>1</v>
      </c>
      <c r="AE12" s="65" t="str">
        <f t="shared" si="4"/>
        <v>1</v>
      </c>
      <c r="AF12" s="66" t="str">
        <f t="shared" si="4"/>
        <v>1</v>
      </c>
      <c r="AG12" s="66" t="str">
        <f t="shared" si="4"/>
        <v>1</v>
      </c>
      <c r="AH12" s="66" t="str">
        <f t="shared" si="4"/>
        <v>0</v>
      </c>
      <c r="AI12" s="66" t="str">
        <f t="shared" si="4"/>
        <v>1</v>
      </c>
      <c r="AJ12" s="66" t="str">
        <f t="shared" si="4"/>
        <v>1</v>
      </c>
      <c r="AK12" s="66" t="str">
        <f t="shared" si="4"/>
        <v>0</v>
      </c>
      <c r="AL12" s="65" t="str">
        <f t="shared" si="4"/>
        <v>1</v>
      </c>
      <c r="AM12" s="65" t="str">
        <f t="shared" si="4"/>
        <v>0</v>
      </c>
      <c r="AN12" s="65" t="str">
        <f t="shared" si="4"/>
        <v>1</v>
      </c>
      <c r="AO12" s="65" t="str">
        <f t="shared" si="4"/>
        <v>0</v>
      </c>
      <c r="AP12" s="65" t="str">
        <f t="shared" si="4"/>
        <v>0</v>
      </c>
      <c r="AQ12" s="65" t="str">
        <f t="shared" si="4"/>
        <v>1</v>
      </c>
      <c r="AR12" s="66" t="str">
        <f t="shared" si="4"/>
        <v>0</v>
      </c>
      <c r="AS12" s="66" t="str">
        <f t="shared" si="4"/>
        <v>1</v>
      </c>
      <c r="AT12" s="66" t="str">
        <f t="shared" si="4"/>
        <v>1</v>
      </c>
      <c r="AU12" s="66" t="str">
        <f t="shared" si="4"/>
        <v>1</v>
      </c>
      <c r="AV12" s="66" t="str">
        <f t="shared" si="4"/>
        <v>0</v>
      </c>
      <c r="AW12" s="67" t="str">
        <f t="shared" si="4"/>
        <v>1</v>
      </c>
      <c r="AX12" s="2"/>
      <c r="AY12" s="2"/>
      <c r="AZ12" s="2"/>
      <c r="BA12" s="225"/>
      <c r="BB12" s="225"/>
      <c r="BC12" s="225"/>
      <c r="BD12" s="225"/>
      <c r="BE12" s="225"/>
      <c r="BF12" s="225"/>
      <c r="BG12" s="225"/>
      <c r="BH12" s="225"/>
    </row>
    <row r="13" spans="1:65" ht="18">
      <c r="A13" s="62" t="s">
        <v>461</v>
      </c>
      <c r="B13" s="68" t="str">
        <f>'Key3'!B75</f>
        <v>0</v>
      </c>
      <c r="C13" s="69" t="str">
        <f>'Key3'!C75</f>
        <v>0</v>
      </c>
      <c r="D13" s="69" t="str">
        <f>'Key3'!D75</f>
        <v>0</v>
      </c>
      <c r="E13" s="69" t="str">
        <f>'Key3'!E75</f>
        <v>1</v>
      </c>
      <c r="F13" s="69" t="str">
        <f>'Key3'!F75</f>
        <v>1</v>
      </c>
      <c r="G13" s="69" t="str">
        <f>'Key3'!G75</f>
        <v>0</v>
      </c>
      <c r="H13" s="70" t="str">
        <f>'Key3'!H75</f>
        <v>0</v>
      </c>
      <c r="I13" s="70" t="str">
        <f>'Key3'!I75</f>
        <v>1</v>
      </c>
      <c r="J13" s="70" t="str">
        <f>'Key3'!J75</f>
        <v>0</v>
      </c>
      <c r="K13" s="70" t="str">
        <f>'Key3'!K75</f>
        <v>1</v>
      </c>
      <c r="L13" s="70" t="str">
        <f>'Key3'!L75</f>
        <v>0</v>
      </c>
      <c r="M13" s="70" t="str">
        <f>'Key3'!M75</f>
        <v>0</v>
      </c>
      <c r="N13" s="69" t="str">
        <f>'Key3'!N75</f>
        <v>1</v>
      </c>
      <c r="O13" s="69" t="str">
        <f>'Key3'!O75</f>
        <v>1</v>
      </c>
      <c r="P13" s="69" t="str">
        <f>'Key3'!P75</f>
        <v>0</v>
      </c>
      <c r="Q13" s="69" t="str">
        <f>'Key3'!Q75</f>
        <v>0</v>
      </c>
      <c r="R13" s="69" t="str">
        <f>'Key3'!R75</f>
        <v>1</v>
      </c>
      <c r="S13" s="69" t="str">
        <f>'Key3'!S75</f>
        <v>1</v>
      </c>
      <c r="T13" s="70" t="str">
        <f>'Key3'!T75</f>
        <v>0</v>
      </c>
      <c r="U13" s="70" t="str">
        <f>'Key3'!U75</f>
        <v>1</v>
      </c>
      <c r="V13" s="70" t="str">
        <f>'Key3'!V75</f>
        <v>0</v>
      </c>
      <c r="W13" s="70" t="str">
        <f>'Key3'!W75</f>
        <v>0</v>
      </c>
      <c r="X13" s="70" t="str">
        <f>'Key3'!X75</f>
        <v>0</v>
      </c>
      <c r="Y13" s="70" t="str">
        <f>'Key3'!Y75</f>
        <v>0</v>
      </c>
      <c r="Z13" s="69" t="str">
        <f>'Key3'!Z75</f>
        <v>0</v>
      </c>
      <c r="AA13" s="69" t="str">
        <f>'Key3'!AA75</f>
        <v>1</v>
      </c>
      <c r="AB13" s="69" t="str">
        <f>'Key3'!AB75</f>
        <v>1</v>
      </c>
      <c r="AC13" s="69" t="str">
        <f>'Key3'!AC75</f>
        <v>1</v>
      </c>
      <c r="AD13" s="69" t="str">
        <f>'Key3'!AD75</f>
        <v>0</v>
      </c>
      <c r="AE13" s="69" t="str">
        <f>'Key3'!AE75</f>
        <v>0</v>
      </c>
      <c r="AF13" s="70" t="str">
        <f>'Key3'!AF75</f>
        <v>1</v>
      </c>
      <c r="AG13" s="70" t="str">
        <f>'Key3'!AG75</f>
        <v>0</v>
      </c>
      <c r="AH13" s="70" t="str">
        <f>'Key3'!AH75</f>
        <v>1</v>
      </c>
      <c r="AI13" s="70" t="str">
        <f>'Key3'!AI75</f>
        <v>1</v>
      </c>
      <c r="AJ13" s="70" t="str">
        <f>'Key3'!AJ75</f>
        <v>0</v>
      </c>
      <c r="AK13" s="70" t="str">
        <f>'Key3'!AK75</f>
        <v>1</v>
      </c>
      <c r="AL13" s="69" t="str">
        <f>'Key3'!AL75</f>
        <v>1</v>
      </c>
      <c r="AM13" s="69" t="str">
        <f>'Key3'!AM75</f>
        <v>1</v>
      </c>
      <c r="AN13" s="69" t="str">
        <f>'Key3'!AN75</f>
        <v>1</v>
      </c>
      <c r="AO13" s="69" t="str">
        <f>'Key3'!AO75</f>
        <v>0</v>
      </c>
      <c r="AP13" s="69" t="str">
        <f>'Key3'!AP75</f>
        <v>1</v>
      </c>
      <c r="AQ13" s="69" t="str">
        <f>'Key3'!AQ75</f>
        <v>0</v>
      </c>
      <c r="AR13" s="70" t="str">
        <f>'Key3'!AR75</f>
        <v>0</v>
      </c>
      <c r="AS13" s="70" t="str">
        <f>'Key3'!AS75</f>
        <v>0</v>
      </c>
      <c r="AT13" s="70" t="str">
        <f>'Key3'!AT75</f>
        <v>1</v>
      </c>
      <c r="AU13" s="70" t="str">
        <f>'Key3'!AU75</f>
        <v>1</v>
      </c>
      <c r="AV13" s="70" t="str">
        <f>'Key3'!AV75</f>
        <v>0</v>
      </c>
      <c r="AW13" s="71" t="str">
        <f>'Key3'!AW75</f>
        <v>0</v>
      </c>
      <c r="AX13" s="2"/>
      <c r="AY13" s="2"/>
      <c r="AZ13" s="2"/>
      <c r="BA13" s="225"/>
      <c r="BB13" s="225"/>
      <c r="BC13" s="225"/>
      <c r="BD13" s="225"/>
      <c r="BE13" s="225"/>
      <c r="BF13" s="225"/>
      <c r="BG13" s="225"/>
      <c r="BH13" s="225"/>
    </row>
    <row r="14" spans="1:65" ht="18">
      <c r="A14" s="62" t="s">
        <v>300</v>
      </c>
      <c r="B14" s="168">
        <f>IF(B12+B13=1,1,0)</f>
        <v>0</v>
      </c>
      <c r="C14" s="133">
        <f t="shared" ref="C14:AW14" si="5">IF(C12+C13=1,1,0)</f>
        <v>1</v>
      </c>
      <c r="D14" s="133">
        <f t="shared" si="5"/>
        <v>0</v>
      </c>
      <c r="E14" s="133">
        <f t="shared" si="5"/>
        <v>1</v>
      </c>
      <c r="F14" s="133">
        <f t="shared" si="5"/>
        <v>1</v>
      </c>
      <c r="G14" s="133">
        <f t="shared" si="5"/>
        <v>1</v>
      </c>
      <c r="H14" s="169">
        <f t="shared" si="5"/>
        <v>0</v>
      </c>
      <c r="I14" s="169">
        <f t="shared" si="5"/>
        <v>0</v>
      </c>
      <c r="J14" s="169">
        <f t="shared" si="5"/>
        <v>1</v>
      </c>
      <c r="K14" s="169">
        <f t="shared" si="5"/>
        <v>1</v>
      </c>
      <c r="L14" s="169">
        <f t="shared" si="5"/>
        <v>0</v>
      </c>
      <c r="M14" s="169">
        <f t="shared" si="5"/>
        <v>1</v>
      </c>
      <c r="N14" s="133">
        <f t="shared" si="5"/>
        <v>1</v>
      </c>
      <c r="O14" s="133">
        <f t="shared" si="5"/>
        <v>0</v>
      </c>
      <c r="P14" s="133">
        <f t="shared" si="5"/>
        <v>1</v>
      </c>
      <c r="Q14" s="133">
        <f t="shared" si="5"/>
        <v>1</v>
      </c>
      <c r="R14" s="133">
        <f t="shared" si="5"/>
        <v>0</v>
      </c>
      <c r="S14" s="133">
        <f t="shared" si="5"/>
        <v>1</v>
      </c>
      <c r="T14" s="169">
        <f t="shared" si="5"/>
        <v>1</v>
      </c>
      <c r="U14" s="169">
        <f t="shared" si="5"/>
        <v>1</v>
      </c>
      <c r="V14" s="169">
        <f t="shared" si="5"/>
        <v>0</v>
      </c>
      <c r="W14" s="169">
        <f t="shared" si="5"/>
        <v>0</v>
      </c>
      <c r="X14" s="169">
        <f t="shared" si="5"/>
        <v>1</v>
      </c>
      <c r="Y14" s="169">
        <f t="shared" si="5"/>
        <v>1</v>
      </c>
      <c r="Z14" s="133">
        <f t="shared" si="5"/>
        <v>1</v>
      </c>
      <c r="AA14" s="133">
        <f t="shared" si="5"/>
        <v>0</v>
      </c>
      <c r="AB14" s="133">
        <f t="shared" si="5"/>
        <v>1</v>
      </c>
      <c r="AC14" s="133">
        <f t="shared" si="5"/>
        <v>0</v>
      </c>
      <c r="AD14" s="133">
        <f t="shared" si="5"/>
        <v>1</v>
      </c>
      <c r="AE14" s="133">
        <f t="shared" si="5"/>
        <v>1</v>
      </c>
      <c r="AF14" s="169">
        <f t="shared" si="5"/>
        <v>0</v>
      </c>
      <c r="AG14" s="169">
        <f t="shared" si="5"/>
        <v>1</v>
      </c>
      <c r="AH14" s="169">
        <f t="shared" si="5"/>
        <v>1</v>
      </c>
      <c r="AI14" s="169">
        <f t="shared" si="5"/>
        <v>0</v>
      </c>
      <c r="AJ14" s="169">
        <f t="shared" si="5"/>
        <v>1</v>
      </c>
      <c r="AK14" s="169">
        <f t="shared" si="5"/>
        <v>1</v>
      </c>
      <c r="AL14" s="133">
        <f t="shared" si="5"/>
        <v>0</v>
      </c>
      <c r="AM14" s="133">
        <f t="shared" si="5"/>
        <v>1</v>
      </c>
      <c r="AN14" s="133">
        <f t="shared" si="5"/>
        <v>0</v>
      </c>
      <c r="AO14" s="133">
        <f t="shared" si="5"/>
        <v>0</v>
      </c>
      <c r="AP14" s="133">
        <f t="shared" si="5"/>
        <v>1</v>
      </c>
      <c r="AQ14" s="133">
        <f t="shared" si="5"/>
        <v>1</v>
      </c>
      <c r="AR14" s="169">
        <f t="shared" si="5"/>
        <v>0</v>
      </c>
      <c r="AS14" s="169">
        <f t="shared" si="5"/>
        <v>1</v>
      </c>
      <c r="AT14" s="169">
        <f t="shared" si="5"/>
        <v>0</v>
      </c>
      <c r="AU14" s="169">
        <f t="shared" si="5"/>
        <v>0</v>
      </c>
      <c r="AV14" s="169">
        <f t="shared" si="5"/>
        <v>0</v>
      </c>
      <c r="AW14" s="176">
        <f t="shared" si="5"/>
        <v>1</v>
      </c>
      <c r="AX14" s="2"/>
      <c r="AY14" s="2"/>
      <c r="AZ14" s="2"/>
      <c r="BA14" s="225"/>
      <c r="BB14" s="225"/>
      <c r="BC14" s="225"/>
      <c r="BD14" s="225"/>
      <c r="BE14" s="225"/>
      <c r="BF14" s="225"/>
      <c r="BG14" s="225"/>
      <c r="BH14" s="225"/>
    </row>
    <row r="15" spans="1:65" ht="19.5" thickBot="1">
      <c r="A15" s="441" t="s">
        <v>367</v>
      </c>
      <c r="B15" s="130" t="s">
        <v>379</v>
      </c>
      <c r="C15" s="131" t="str">
        <f>LEFT(VLOOKUP(G15,LookUp!$T$2:$U$17,2,FALSE),1)</f>
        <v>1</v>
      </c>
      <c r="D15" s="131" t="str">
        <f>MID(VLOOKUP(G15,LookUp!$T$2:$U$17,2,FALSE),2,1)</f>
        <v>0</v>
      </c>
      <c r="E15" s="131" t="str">
        <f>MID(VLOOKUP(G15,LookUp!$T$2:$U$17,2,FALSE),3,1)</f>
        <v>1</v>
      </c>
      <c r="F15" s="131" t="str">
        <f>RIGHT(VLOOKUP(G15,LookUp!$T$2:$U$17,2,FALSE),1)</f>
        <v>1</v>
      </c>
      <c r="G15" s="132">
        <f>VLOOKUP(CONCATENATE(B14,C14,D14,E14,F14,G14),LookUp!$W$2:$AE$65,2,FALSE)</f>
        <v>11</v>
      </c>
      <c r="H15" s="130" t="s">
        <v>380</v>
      </c>
      <c r="I15" s="131" t="str">
        <f>LEFT(VLOOKUP(M15,LookUp!$T$2:$U$17,2,FALSE),1)</f>
        <v>1</v>
      </c>
      <c r="J15" s="131" t="str">
        <f>MID(VLOOKUP(M15,LookUp!$T$2:$U$17,2,FALSE),2,1)</f>
        <v>0</v>
      </c>
      <c r="K15" s="131" t="str">
        <f>MID(VLOOKUP(M15,LookUp!$T$2:$U$17,2,FALSE),3,1)</f>
        <v>0</v>
      </c>
      <c r="L15" s="131" t="str">
        <f>RIGHT(VLOOKUP(M15,LookUp!$T$2:$U$17,2,FALSE),1)</f>
        <v>0</v>
      </c>
      <c r="M15" s="132">
        <f>VLOOKUP(CONCATENATE(H14,I14,J14,K14,L14,M14),LookUp!$W$2:$AE$65,3,FALSE)</f>
        <v>8</v>
      </c>
      <c r="N15" s="130" t="s">
        <v>381</v>
      </c>
      <c r="O15" s="131" t="str">
        <f>LEFT(VLOOKUP(S15,LookUp!$T$2:$U$17,2,FALSE),1)</f>
        <v>1</v>
      </c>
      <c r="P15" s="131" t="str">
        <f>MID(VLOOKUP(S15,LookUp!$T$2:$U$17,2,FALSE),2,1)</f>
        <v>0</v>
      </c>
      <c r="Q15" s="131" t="str">
        <f>MID(VLOOKUP(S15,LookUp!$T$2:$U$17,2,FALSE),3,1)</f>
        <v>0</v>
      </c>
      <c r="R15" s="131" t="str">
        <f>RIGHT(VLOOKUP(S15,LookUp!$T$2:$U$17,2,FALSE),1)</f>
        <v>0</v>
      </c>
      <c r="S15" s="132">
        <f>VLOOKUP(CONCATENATE(N14,O14,P14,Q14,R14,S14),LookUp!$W$2:$AE$65,4,FALSE)</f>
        <v>8</v>
      </c>
      <c r="T15" s="130" t="s">
        <v>382</v>
      </c>
      <c r="U15" s="131" t="str">
        <f>LEFT(VLOOKUP(Y15,LookUp!$T$2:$U$17,2,FALSE),1)</f>
        <v>0</v>
      </c>
      <c r="V15" s="131" t="str">
        <f>MID(VLOOKUP(Y15,LookUp!$T$2:$U$17,2,FALSE),2,1)</f>
        <v>1</v>
      </c>
      <c r="W15" s="131" t="str">
        <f>MID(VLOOKUP(Y15,LookUp!$T$2:$U$17,2,FALSE),3,1)</f>
        <v>0</v>
      </c>
      <c r="X15" s="131" t="str">
        <f>RIGHT(VLOOKUP(Y15,LookUp!$T$2:$U$17,2,FALSE),1)</f>
        <v>0</v>
      </c>
      <c r="Y15" s="132">
        <f>VLOOKUP(CONCATENATE(T14,U14,V14,W14,X14,Y14),LookUp!$W$2:$AE$65,5,FALSE)</f>
        <v>4</v>
      </c>
      <c r="Z15" s="130" t="s">
        <v>383</v>
      </c>
      <c r="AA15" s="131" t="str">
        <f>LEFT(VLOOKUP(AE15,LookUp!$T$2:$U$17,2,FALSE),1)</f>
        <v>1</v>
      </c>
      <c r="AB15" s="131" t="str">
        <f>MID(VLOOKUP(AE15,LookUp!$T$2:$U$17,2,FALSE),2,1)</f>
        <v>1</v>
      </c>
      <c r="AC15" s="131" t="str">
        <f>MID(VLOOKUP(AE15,LookUp!$T$2:$U$17,2,FALSE),3,1)</f>
        <v>1</v>
      </c>
      <c r="AD15" s="131" t="str">
        <f>RIGHT(VLOOKUP(AE15,LookUp!$T$2:$U$17,2,FALSE),1)</f>
        <v>0</v>
      </c>
      <c r="AE15" s="132">
        <f>VLOOKUP(CONCATENATE(Z14,AA14,AB14,AC14,AD14,AE14),LookUp!$W$2:$AE$65,6,FALSE)</f>
        <v>14</v>
      </c>
      <c r="AF15" s="130" t="s">
        <v>384</v>
      </c>
      <c r="AG15" s="131" t="str">
        <f>LEFT(VLOOKUP(AK15,LookUp!$T$2:$U$17,2,FALSE),1)</f>
        <v>1</v>
      </c>
      <c r="AH15" s="131" t="str">
        <f>MID(VLOOKUP(AK15,LookUp!$T$2:$U$17,2,FALSE),2,1)</f>
        <v>0</v>
      </c>
      <c r="AI15" s="131" t="str">
        <f>MID(VLOOKUP(AK15,LookUp!$T$2:$U$17,2,FALSE),3,1)</f>
        <v>1</v>
      </c>
      <c r="AJ15" s="131" t="str">
        <f>RIGHT(VLOOKUP(AK15,LookUp!$T$2:$U$17,2,FALSE),1)</f>
        <v>1</v>
      </c>
      <c r="AK15" s="132">
        <f>VLOOKUP(CONCATENATE(AF14,AG14,AH14,AI14,AJ14,AK14),LookUp!$W$2:$AE$65,7,FALSE)</f>
        <v>11</v>
      </c>
      <c r="AL15" s="130" t="s">
        <v>385</v>
      </c>
      <c r="AM15" s="131" t="str">
        <f>LEFT(VLOOKUP(AQ15,LookUp!$T$2:$U$17,2,FALSE),1)</f>
        <v>0</v>
      </c>
      <c r="AN15" s="131" t="str">
        <f>MID(VLOOKUP(AQ15,LookUp!$T$2:$U$17,2,FALSE),2,1)</f>
        <v>0</v>
      </c>
      <c r="AO15" s="131" t="str">
        <f>MID(VLOOKUP(AQ15,LookUp!$T$2:$U$17,2,FALSE),3,1)</f>
        <v>1</v>
      </c>
      <c r="AP15" s="131" t="str">
        <f>RIGHT(VLOOKUP(AQ15,LookUp!$T$2:$U$17,2,FALSE),1)</f>
        <v>1</v>
      </c>
      <c r="AQ15" s="132">
        <f>VLOOKUP(CONCATENATE(AL14,AM14,AN14,AO14,AP14,AQ14),LookUp!$W$2:$AE$65,8,FALSE)</f>
        <v>3</v>
      </c>
      <c r="AR15" s="130" t="s">
        <v>386</v>
      </c>
      <c r="AS15" s="131" t="str">
        <f>LEFT(VLOOKUP(AW15,LookUp!$T$2:$U$17,2,FALSE),1)</f>
        <v>1</v>
      </c>
      <c r="AT15" s="131" t="str">
        <f>MID(VLOOKUP(AW15,LookUp!$T$2:$U$17,2,FALSE),2,1)</f>
        <v>1</v>
      </c>
      <c r="AU15" s="131" t="str">
        <f>MID(VLOOKUP(AW15,LookUp!$T$2:$U$17,2,FALSE),3,1)</f>
        <v>0</v>
      </c>
      <c r="AV15" s="131" t="str">
        <f>RIGHT(VLOOKUP(AW15,LookUp!$T$2:$U$17,2,FALSE),1)</f>
        <v>0</v>
      </c>
      <c r="AW15" s="132">
        <f>VLOOKUP(CONCATENATE(AR14,AS14,AT14,AU14,AV14,AW14),LookUp!$W$2:$AE$65,9,FALSE)</f>
        <v>12</v>
      </c>
      <c r="AX15" s="12"/>
      <c r="AY15" s="12"/>
      <c r="AZ15" s="12"/>
      <c r="BA15" s="225"/>
      <c r="BB15" s="225"/>
      <c r="BC15" s="225"/>
      <c r="BD15" s="225"/>
      <c r="BE15" s="225"/>
      <c r="BF15" s="225"/>
      <c r="BG15" s="225"/>
      <c r="BH15" s="225"/>
    </row>
    <row r="16" spans="1:65" ht="15.75" thickBot="1">
      <c r="A16" s="442"/>
      <c r="B16" s="64" t="str">
        <f>C15</f>
        <v>1</v>
      </c>
      <c r="C16" s="65" t="str">
        <f>D15</f>
        <v>0</v>
      </c>
      <c r="D16" s="65" t="str">
        <f>E15</f>
        <v>1</v>
      </c>
      <c r="E16" s="65" t="str">
        <f>F15</f>
        <v>1</v>
      </c>
      <c r="F16" s="66" t="str">
        <f>I15</f>
        <v>1</v>
      </c>
      <c r="G16" s="66" t="str">
        <f>J15</f>
        <v>0</v>
      </c>
      <c r="H16" s="66" t="str">
        <f>K15</f>
        <v>0</v>
      </c>
      <c r="I16" s="66" t="str">
        <f>L15</f>
        <v>0</v>
      </c>
      <c r="J16" s="65" t="str">
        <f>O15</f>
        <v>1</v>
      </c>
      <c r="K16" s="65" t="str">
        <f>P15</f>
        <v>0</v>
      </c>
      <c r="L16" s="65" t="str">
        <f>Q15</f>
        <v>0</v>
      </c>
      <c r="M16" s="65" t="str">
        <f>R15</f>
        <v>0</v>
      </c>
      <c r="N16" s="66" t="str">
        <f>U15</f>
        <v>0</v>
      </c>
      <c r="O16" s="66" t="str">
        <f>V15</f>
        <v>1</v>
      </c>
      <c r="P16" s="66" t="str">
        <f>W15</f>
        <v>0</v>
      </c>
      <c r="Q16" s="66" t="str">
        <f>X15</f>
        <v>0</v>
      </c>
      <c r="R16" s="65" t="str">
        <f>AA15</f>
        <v>1</v>
      </c>
      <c r="S16" s="65" t="str">
        <f>AB15</f>
        <v>1</v>
      </c>
      <c r="T16" s="65" t="str">
        <f>AC15</f>
        <v>1</v>
      </c>
      <c r="U16" s="65" t="str">
        <f>AD15</f>
        <v>0</v>
      </c>
      <c r="V16" s="66" t="str">
        <f>AG15</f>
        <v>1</v>
      </c>
      <c r="W16" s="66" t="str">
        <f>AH15</f>
        <v>0</v>
      </c>
      <c r="X16" s="66" t="str">
        <f>AI15</f>
        <v>1</v>
      </c>
      <c r="Y16" s="66" t="str">
        <f>AJ15</f>
        <v>1</v>
      </c>
      <c r="Z16" s="65" t="str">
        <f>AM15</f>
        <v>0</v>
      </c>
      <c r="AA16" s="65" t="str">
        <f>AN15</f>
        <v>0</v>
      </c>
      <c r="AB16" s="65" t="str">
        <f>AO15</f>
        <v>1</v>
      </c>
      <c r="AC16" s="65" t="str">
        <f>AP15</f>
        <v>1</v>
      </c>
      <c r="AD16" s="66" t="str">
        <f>AS15</f>
        <v>1</v>
      </c>
      <c r="AE16" s="66" t="str">
        <f>AT15</f>
        <v>1</v>
      </c>
      <c r="AF16" s="66" t="str">
        <f>AU15</f>
        <v>0</v>
      </c>
      <c r="AG16" s="67" t="str">
        <f>AV15</f>
        <v>0</v>
      </c>
      <c r="AH16" s="412" t="s">
        <v>586</v>
      </c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4"/>
      <c r="AX16" s="2"/>
      <c r="AY16" s="2"/>
      <c r="AZ16" s="2"/>
      <c r="BA16" s="225"/>
      <c r="BB16" s="225"/>
      <c r="BC16" s="225"/>
      <c r="BD16" s="225"/>
      <c r="BE16" s="225"/>
      <c r="BF16" s="225"/>
      <c r="BG16" s="225"/>
      <c r="BH16" s="225"/>
    </row>
    <row r="17" spans="1:65" ht="18.75" thickBot="1">
      <c r="A17" s="62" t="s">
        <v>368</v>
      </c>
      <c r="B17" s="68" t="str">
        <f>HLOOKUP(B$4,$B$1:$AG$16,16,FALSE)</f>
        <v>0</v>
      </c>
      <c r="C17" s="69" t="str">
        <f t="shared" ref="C17:AG17" si="6">HLOOKUP(C$4,$B$1:$AG$16,16,FALSE)</f>
        <v>0</v>
      </c>
      <c r="D17" s="69" t="str">
        <f t="shared" si="6"/>
        <v>0</v>
      </c>
      <c r="E17" s="69" t="str">
        <f t="shared" si="6"/>
        <v>1</v>
      </c>
      <c r="F17" s="70" t="str">
        <f t="shared" si="6"/>
        <v>1</v>
      </c>
      <c r="G17" s="70" t="str">
        <f t="shared" si="6"/>
        <v>0</v>
      </c>
      <c r="H17" s="70" t="str">
        <f t="shared" si="6"/>
        <v>1</v>
      </c>
      <c r="I17" s="70" t="str">
        <f t="shared" si="6"/>
        <v>1</v>
      </c>
      <c r="J17" s="69" t="str">
        <f t="shared" si="6"/>
        <v>1</v>
      </c>
      <c r="K17" s="69" t="str">
        <f t="shared" si="6"/>
        <v>0</v>
      </c>
      <c r="L17" s="69" t="str">
        <f t="shared" si="6"/>
        <v>1</v>
      </c>
      <c r="M17" s="69" t="str">
        <f t="shared" si="6"/>
        <v>0</v>
      </c>
      <c r="N17" s="70" t="str">
        <f t="shared" si="6"/>
        <v>1</v>
      </c>
      <c r="O17" s="70" t="str">
        <f t="shared" si="6"/>
        <v>1</v>
      </c>
      <c r="P17" s="70" t="str">
        <f t="shared" si="6"/>
        <v>0</v>
      </c>
      <c r="Q17" s="70" t="str">
        <f t="shared" si="6"/>
        <v>0</v>
      </c>
      <c r="R17" s="69" t="str">
        <f t="shared" si="6"/>
        <v>0</v>
      </c>
      <c r="S17" s="69" t="str">
        <f t="shared" si="6"/>
        <v>0</v>
      </c>
      <c r="T17" s="69" t="str">
        <f t="shared" si="6"/>
        <v>1</v>
      </c>
      <c r="U17" s="69" t="str">
        <f t="shared" si="6"/>
        <v>1</v>
      </c>
      <c r="V17" s="70" t="str">
        <f t="shared" si="6"/>
        <v>0</v>
      </c>
      <c r="W17" s="70" t="str">
        <f t="shared" si="6"/>
        <v>1</v>
      </c>
      <c r="X17" s="70" t="str">
        <f t="shared" si="6"/>
        <v>1</v>
      </c>
      <c r="Y17" s="70" t="str">
        <f t="shared" si="6"/>
        <v>1</v>
      </c>
      <c r="Z17" s="69" t="str">
        <f t="shared" si="6"/>
        <v>1</v>
      </c>
      <c r="AA17" s="69" t="str">
        <f t="shared" si="6"/>
        <v>0</v>
      </c>
      <c r="AB17" s="69" t="str">
        <f t="shared" si="6"/>
        <v>1</v>
      </c>
      <c r="AC17" s="69" t="str">
        <f t="shared" si="6"/>
        <v>0</v>
      </c>
      <c r="AD17" s="70" t="str">
        <f t="shared" si="6"/>
        <v>0</v>
      </c>
      <c r="AE17" s="70" t="str">
        <f t="shared" si="6"/>
        <v>0</v>
      </c>
      <c r="AF17" s="70" t="str">
        <f t="shared" si="6"/>
        <v>1</v>
      </c>
      <c r="AG17" s="71" t="str">
        <f t="shared" si="6"/>
        <v>0</v>
      </c>
      <c r="AH17" s="415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7"/>
      <c r="AX17" s="409" t="s">
        <v>603</v>
      </c>
      <c r="AY17" s="410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410"/>
      <c r="BL17" s="410"/>
      <c r="BM17" s="411"/>
    </row>
    <row r="18" spans="1:65" ht="18.75" thickBot="1">
      <c r="A18" s="62" t="s">
        <v>369</v>
      </c>
      <c r="B18" s="168">
        <f>IF(B17+B9=1,1,0)</f>
        <v>0</v>
      </c>
      <c r="C18" s="133">
        <f t="shared" ref="C18:AG18" si="7">IF(C17+C9=1,1,0)</f>
        <v>0</v>
      </c>
      <c r="D18" s="133">
        <f t="shared" si="7"/>
        <v>0</v>
      </c>
      <c r="E18" s="133">
        <f t="shared" si="7"/>
        <v>0</v>
      </c>
      <c r="F18" s="169">
        <f t="shared" si="7"/>
        <v>0</v>
      </c>
      <c r="G18" s="169">
        <f t="shared" si="7"/>
        <v>1</v>
      </c>
      <c r="H18" s="169">
        <f t="shared" si="7"/>
        <v>0</v>
      </c>
      <c r="I18" s="169">
        <f t="shared" si="7"/>
        <v>1</v>
      </c>
      <c r="J18" s="133">
        <f t="shared" si="7"/>
        <v>1</v>
      </c>
      <c r="K18" s="133">
        <f t="shared" si="7"/>
        <v>0</v>
      </c>
      <c r="L18" s="133">
        <f t="shared" si="7"/>
        <v>0</v>
      </c>
      <c r="M18" s="133">
        <f t="shared" si="7"/>
        <v>0</v>
      </c>
      <c r="N18" s="169">
        <f t="shared" si="7"/>
        <v>0</v>
      </c>
      <c r="O18" s="169">
        <f t="shared" si="7"/>
        <v>0</v>
      </c>
      <c r="P18" s="169">
        <f t="shared" si="7"/>
        <v>1</v>
      </c>
      <c r="Q18" s="169">
        <f t="shared" si="7"/>
        <v>1</v>
      </c>
      <c r="R18" s="133">
        <f t="shared" si="7"/>
        <v>0</v>
      </c>
      <c r="S18" s="133">
        <f t="shared" si="7"/>
        <v>0</v>
      </c>
      <c r="T18" s="133">
        <f t="shared" si="7"/>
        <v>1</v>
      </c>
      <c r="U18" s="133">
        <f t="shared" si="7"/>
        <v>0</v>
      </c>
      <c r="V18" s="169">
        <f t="shared" si="7"/>
        <v>0</v>
      </c>
      <c r="W18" s="169">
        <f t="shared" si="7"/>
        <v>0</v>
      </c>
      <c r="X18" s="169">
        <f t="shared" si="7"/>
        <v>1</v>
      </c>
      <c r="Y18" s="169">
        <f t="shared" si="7"/>
        <v>1</v>
      </c>
      <c r="Z18" s="133">
        <f t="shared" si="7"/>
        <v>0</v>
      </c>
      <c r="AA18" s="133">
        <f t="shared" si="7"/>
        <v>1</v>
      </c>
      <c r="AB18" s="133">
        <f t="shared" si="7"/>
        <v>0</v>
      </c>
      <c r="AC18" s="133">
        <f t="shared" si="7"/>
        <v>0</v>
      </c>
      <c r="AD18" s="169">
        <f t="shared" si="7"/>
        <v>0</v>
      </c>
      <c r="AE18" s="169">
        <f t="shared" si="7"/>
        <v>1</v>
      </c>
      <c r="AF18" s="169">
        <f t="shared" si="7"/>
        <v>0</v>
      </c>
      <c r="AG18" s="176">
        <f t="shared" si="7"/>
        <v>1</v>
      </c>
      <c r="AH18" s="415"/>
      <c r="AI18" s="416"/>
      <c r="AJ18" s="416"/>
      <c r="AK18" s="416"/>
      <c r="AL18" s="416"/>
      <c r="AM18" s="416"/>
      <c r="AN18" s="416"/>
      <c r="AO18" s="416"/>
      <c r="AP18" s="416"/>
      <c r="AQ18" s="416"/>
      <c r="AR18" s="416"/>
      <c r="AS18" s="416"/>
      <c r="AT18" s="416"/>
      <c r="AU18" s="416"/>
      <c r="AV18" s="416"/>
      <c r="AW18" s="417"/>
      <c r="AX18" s="247">
        <f>VLOOKUP(CONCATENATE(B18,C18,D18,E18),LookUp!$AG$2:$AH$17,2,FALSE)</f>
        <v>0</v>
      </c>
      <c r="AY18" s="248">
        <f>VLOOKUP(CONCATENATE(F18,G18,H18,I18),LookUp!$AG$2:$AH$17,2,FALSE)</f>
        <v>5</v>
      </c>
      <c r="AZ18" s="248">
        <f>VLOOKUP(CONCATENATE(J18,K18,L18,M18),LookUp!$AG$2:$AH$17,2,FALSE)</f>
        <v>8</v>
      </c>
      <c r="BA18" s="248">
        <f>VLOOKUP(CONCATENATE(N18,O18,P18,Q18),LookUp!$AG$2:$AH$17,2,FALSE)</f>
        <v>3</v>
      </c>
      <c r="BB18" s="248">
        <f>VLOOKUP(CONCATENATE(R18,S18,T18,U18),LookUp!$AG$2:$AH$17,2,FALSE)</f>
        <v>2</v>
      </c>
      <c r="BC18" s="248">
        <f>VLOOKUP(CONCATENATE(V18,W18,X18,Y18),LookUp!$AG$2:$AH$17,2,FALSE)</f>
        <v>3</v>
      </c>
      <c r="BD18" s="248">
        <f>VLOOKUP(CONCATENATE(Z18,AA18,AB18,AC18),LookUp!$AG$2:$AH$17,2,FALSE)</f>
        <v>4</v>
      </c>
      <c r="BE18" s="248">
        <f>VLOOKUP(CONCATENATE(AD18,AE18,AF18,AG18),LookUp!$AG$2:$AH$17,2,FALSE)</f>
        <v>5</v>
      </c>
      <c r="BF18" s="248">
        <f>VLOOKUP(CONCATENATE(B11,C11,D11,E11),LookUp!$AG$2:$AH$17,2,FALSE)</f>
        <v>8</v>
      </c>
      <c r="BG18" s="248" t="str">
        <f>VLOOKUP(CONCATENATE(F11,G11,H11,I11),LookUp!$AG$2:$AH$17,2,FALSE)</f>
        <v>C</v>
      </c>
      <c r="BH18" s="248" t="str">
        <f>VLOOKUP(CONCATENATE(J11,K11,L11,M11),LookUp!$AG$2:$AH$17,2,FALSE)</f>
        <v>F</v>
      </c>
      <c r="BI18" s="248">
        <f>VLOOKUP(CONCATENATE(N11,O11,P11,Q11),LookUp!$AG$2:$AH$17,2,FALSE)</f>
        <v>1</v>
      </c>
      <c r="BJ18" s="248" t="str">
        <f>VLOOKUP(CONCATENATE(R11,S11,T11,U11),LookUp!$AG$2:$AH$17,2,FALSE)</f>
        <v>B</v>
      </c>
      <c r="BK18" s="248" t="str">
        <f>VLOOKUP(CONCATENATE(V11,W11,X11,Y11),LookUp!$AG$2:$AH$17,2,FALSE)</f>
        <v>B</v>
      </c>
      <c r="BL18" s="248">
        <f>VLOOKUP(CONCATENATE(Z11,AA11,AB11,AC11),LookUp!$AG$2:$AH$17,2,FALSE)</f>
        <v>4</v>
      </c>
      <c r="BM18" s="249" t="str">
        <f>VLOOKUP(CONCATENATE(AD11,AE11,AF11,AG11),LookUp!$AG$2:$AH$17,2,FALSE)</f>
        <v>E</v>
      </c>
    </row>
    <row r="19" spans="1:65" ht="18.75" thickBot="1">
      <c r="A19" s="63" t="s">
        <v>370</v>
      </c>
      <c r="B19" s="204">
        <f>B18</f>
        <v>0</v>
      </c>
      <c r="C19" s="49">
        <f t="shared" ref="C19:AG19" si="8">C18</f>
        <v>0</v>
      </c>
      <c r="D19" s="49">
        <f t="shared" si="8"/>
        <v>0</v>
      </c>
      <c r="E19" s="49">
        <f t="shared" si="8"/>
        <v>0</v>
      </c>
      <c r="F19" s="50">
        <f t="shared" si="8"/>
        <v>0</v>
      </c>
      <c r="G19" s="50">
        <f t="shared" si="8"/>
        <v>1</v>
      </c>
      <c r="H19" s="50">
        <f t="shared" si="8"/>
        <v>0</v>
      </c>
      <c r="I19" s="50">
        <f t="shared" si="8"/>
        <v>1</v>
      </c>
      <c r="J19" s="49">
        <f t="shared" si="8"/>
        <v>1</v>
      </c>
      <c r="K19" s="49">
        <f t="shared" si="8"/>
        <v>0</v>
      </c>
      <c r="L19" s="49">
        <f t="shared" si="8"/>
        <v>0</v>
      </c>
      <c r="M19" s="49">
        <f t="shared" si="8"/>
        <v>0</v>
      </c>
      <c r="N19" s="50">
        <f t="shared" si="8"/>
        <v>0</v>
      </c>
      <c r="O19" s="50">
        <f t="shared" si="8"/>
        <v>0</v>
      </c>
      <c r="P19" s="50">
        <f t="shared" si="8"/>
        <v>1</v>
      </c>
      <c r="Q19" s="50">
        <f t="shared" si="8"/>
        <v>1</v>
      </c>
      <c r="R19" s="49">
        <f t="shared" si="8"/>
        <v>0</v>
      </c>
      <c r="S19" s="49">
        <f t="shared" si="8"/>
        <v>0</v>
      </c>
      <c r="T19" s="49">
        <f t="shared" si="8"/>
        <v>1</v>
      </c>
      <c r="U19" s="205">
        <f>U18</f>
        <v>0</v>
      </c>
      <c r="V19" s="50">
        <f t="shared" si="8"/>
        <v>0</v>
      </c>
      <c r="W19" s="50">
        <f t="shared" si="8"/>
        <v>0</v>
      </c>
      <c r="X19" s="50">
        <f t="shared" si="8"/>
        <v>1</v>
      </c>
      <c r="Y19" s="50">
        <f t="shared" si="8"/>
        <v>1</v>
      </c>
      <c r="Z19" s="49">
        <f t="shared" si="8"/>
        <v>0</v>
      </c>
      <c r="AA19" s="49">
        <f t="shared" si="8"/>
        <v>1</v>
      </c>
      <c r="AB19" s="49">
        <f t="shared" si="8"/>
        <v>0</v>
      </c>
      <c r="AC19" s="49">
        <f t="shared" si="8"/>
        <v>0</v>
      </c>
      <c r="AD19" s="50">
        <f t="shared" si="8"/>
        <v>0</v>
      </c>
      <c r="AE19" s="50">
        <f t="shared" si="8"/>
        <v>1</v>
      </c>
      <c r="AF19" s="50">
        <f t="shared" si="8"/>
        <v>0</v>
      </c>
      <c r="AG19" s="206">
        <f t="shared" si="8"/>
        <v>1</v>
      </c>
      <c r="AH19" s="418"/>
      <c r="AI19" s="419"/>
      <c r="AJ19" s="419"/>
      <c r="AK19" s="419"/>
      <c r="AL19" s="419"/>
      <c r="AM19" s="419"/>
      <c r="AN19" s="419"/>
      <c r="AO19" s="419"/>
      <c r="AP19" s="419"/>
      <c r="AQ19" s="419"/>
      <c r="AR19" s="419"/>
      <c r="AS19" s="419"/>
      <c r="AT19" s="419"/>
      <c r="AU19" s="419"/>
      <c r="AV19" s="419"/>
      <c r="AW19" s="420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</row>
    <row r="20" spans="1:65" ht="18">
      <c r="A20" s="135" t="s">
        <v>387</v>
      </c>
      <c r="B20" s="64">
        <f>HLOOKUP(B$3,$B$1:$AW$18,18,FALSE)</f>
        <v>1</v>
      </c>
      <c r="C20" s="65">
        <f t="shared" ref="C20:AW20" si="9">HLOOKUP(C$3,$B$1:$AW$18,18,FALSE)</f>
        <v>0</v>
      </c>
      <c r="D20" s="65">
        <f t="shared" si="9"/>
        <v>0</v>
      </c>
      <c r="E20" s="65">
        <f t="shared" si="9"/>
        <v>0</v>
      </c>
      <c r="F20" s="66">
        <f t="shared" si="9"/>
        <v>0</v>
      </c>
      <c r="G20" s="66">
        <f t="shared" si="9"/>
        <v>0</v>
      </c>
      <c r="H20" s="66">
        <f t="shared" si="9"/>
        <v>0</v>
      </c>
      <c r="I20" s="66">
        <f t="shared" si="9"/>
        <v>0</v>
      </c>
      <c r="J20" s="65">
        <f t="shared" si="9"/>
        <v>1</v>
      </c>
      <c r="K20" s="65">
        <f t="shared" si="9"/>
        <v>0</v>
      </c>
      <c r="L20" s="65">
        <f t="shared" si="9"/>
        <v>1</v>
      </c>
      <c r="M20" s="65">
        <f t="shared" si="9"/>
        <v>1</v>
      </c>
      <c r="N20" s="66">
        <f t="shared" si="9"/>
        <v>1</v>
      </c>
      <c r="O20" s="66">
        <f t="shared" si="9"/>
        <v>1</v>
      </c>
      <c r="P20" s="66">
        <f t="shared" si="9"/>
        <v>0</v>
      </c>
      <c r="Q20" s="65">
        <f t="shared" si="9"/>
        <v>0</v>
      </c>
      <c r="R20" s="65">
        <f t="shared" si="9"/>
        <v>0</v>
      </c>
      <c r="S20" s="65">
        <f t="shared" si="9"/>
        <v>0</v>
      </c>
      <c r="T20" s="65">
        <f t="shared" si="9"/>
        <v>0</v>
      </c>
      <c r="U20" s="65">
        <f t="shared" si="9"/>
        <v>0</v>
      </c>
      <c r="V20" s="66">
        <f t="shared" si="9"/>
        <v>0</v>
      </c>
      <c r="W20" s="66">
        <f t="shared" si="9"/>
        <v>1</v>
      </c>
      <c r="X20" s="66">
        <f t="shared" si="9"/>
        <v>1</v>
      </c>
      <c r="Y20" s="66">
        <f t="shared" si="9"/>
        <v>0</v>
      </c>
      <c r="Z20" s="65">
        <f t="shared" si="9"/>
        <v>1</v>
      </c>
      <c r="AA20" s="65">
        <f t="shared" si="9"/>
        <v>0</v>
      </c>
      <c r="AB20" s="65">
        <f t="shared" si="9"/>
        <v>0</v>
      </c>
      <c r="AC20" s="65">
        <f t="shared" si="9"/>
        <v>1</v>
      </c>
      <c r="AD20" s="66">
        <f t="shared" si="9"/>
        <v>0</v>
      </c>
      <c r="AE20" s="66">
        <f t="shared" si="9"/>
        <v>0</v>
      </c>
      <c r="AF20" s="66">
        <f t="shared" si="9"/>
        <v>0</v>
      </c>
      <c r="AG20" s="66">
        <f t="shared" si="9"/>
        <v>0</v>
      </c>
      <c r="AH20" s="65">
        <f t="shared" si="9"/>
        <v>0</v>
      </c>
      <c r="AI20" s="65">
        <f t="shared" si="9"/>
        <v>1</v>
      </c>
      <c r="AJ20" s="65">
        <f t="shared" si="9"/>
        <v>1</v>
      </c>
      <c r="AK20" s="65">
        <f t="shared" si="9"/>
        <v>0</v>
      </c>
      <c r="AL20" s="66">
        <f t="shared" si="9"/>
        <v>1</v>
      </c>
      <c r="AM20" s="66">
        <f t="shared" si="9"/>
        <v>0</v>
      </c>
      <c r="AN20" s="66">
        <f t="shared" si="9"/>
        <v>1</v>
      </c>
      <c r="AO20" s="65">
        <f t="shared" si="9"/>
        <v>0</v>
      </c>
      <c r="AP20" s="65">
        <f t="shared" si="9"/>
        <v>0</v>
      </c>
      <c r="AQ20" s="65">
        <f t="shared" si="9"/>
        <v>0</v>
      </c>
      <c r="AR20" s="65">
        <f t="shared" si="9"/>
        <v>0</v>
      </c>
      <c r="AS20" s="65">
        <f t="shared" si="9"/>
        <v>0</v>
      </c>
      <c r="AT20" s="66">
        <f t="shared" si="9"/>
        <v>1</v>
      </c>
      <c r="AU20" s="66">
        <f t="shared" si="9"/>
        <v>0</v>
      </c>
      <c r="AV20" s="66">
        <f t="shared" si="9"/>
        <v>1</v>
      </c>
      <c r="AW20" s="67">
        <f t="shared" si="9"/>
        <v>0</v>
      </c>
      <c r="AX20" s="225"/>
      <c r="AY20" s="225"/>
      <c r="AZ20" s="225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462</v>
      </c>
      <c r="B21" s="68" t="str">
        <f>'Key3'!B76</f>
        <v>0</v>
      </c>
      <c r="C21" s="69" t="str">
        <f>'Key3'!C76</f>
        <v>1</v>
      </c>
      <c r="D21" s="69" t="str">
        <f>'Key3'!D76</f>
        <v>0</v>
      </c>
      <c r="E21" s="69" t="str">
        <f>'Key3'!E76</f>
        <v>0</v>
      </c>
      <c r="F21" s="70" t="str">
        <f>'Key3'!F76</f>
        <v>0</v>
      </c>
      <c r="G21" s="70" t="str">
        <f>'Key3'!G76</f>
        <v>1</v>
      </c>
      <c r="H21" s="70" t="str">
        <f>'Key3'!H76</f>
        <v>0</v>
      </c>
      <c r="I21" s="70" t="str">
        <f>'Key3'!I76</f>
        <v>1</v>
      </c>
      <c r="J21" s="69" t="str">
        <f>'Key3'!J76</f>
        <v>0</v>
      </c>
      <c r="K21" s="69" t="str">
        <f>'Key3'!K76</f>
        <v>1</v>
      </c>
      <c r="L21" s="69" t="str">
        <f>'Key3'!L76</f>
        <v>1</v>
      </c>
      <c r="M21" s="70" t="str">
        <f>'Key3'!M76</f>
        <v>0</v>
      </c>
      <c r="N21" s="70" t="str">
        <f>'Key3'!N76</f>
        <v>1</v>
      </c>
      <c r="O21" s="70" t="str">
        <f>'Key3'!O76</f>
        <v>0</v>
      </c>
      <c r="P21" s="70" t="str">
        <f>'Key3'!P76</f>
        <v>0</v>
      </c>
      <c r="Q21" s="70" t="str">
        <f>'Key3'!Q76</f>
        <v>0</v>
      </c>
      <c r="R21" s="69" t="str">
        <f>'Key3'!R76</f>
        <v>0</v>
      </c>
      <c r="S21" s="69" t="str">
        <f>'Key3'!S76</f>
        <v>1</v>
      </c>
      <c r="T21" s="69" t="str">
        <f>'Key3'!T76</f>
        <v>0</v>
      </c>
      <c r="U21" s="69" t="str">
        <f>'Key3'!U76</f>
        <v>1</v>
      </c>
      <c r="V21" s="70" t="str">
        <f>'Key3'!V76</f>
        <v>1</v>
      </c>
      <c r="W21" s="70" t="str">
        <f>'Key3'!W76</f>
        <v>0</v>
      </c>
      <c r="X21" s="70" t="str">
        <f>'Key3'!X76</f>
        <v>0</v>
      </c>
      <c r="Y21" s="70" t="str">
        <f>'Key3'!Y76</f>
        <v>0</v>
      </c>
      <c r="Z21" s="69" t="str">
        <f>'Key3'!Z76</f>
        <v>0</v>
      </c>
      <c r="AA21" s="69" t="str">
        <f>'Key3'!AA76</f>
        <v>0</v>
      </c>
      <c r="AB21" s="69" t="str">
        <f>'Key3'!AB76</f>
        <v>0</v>
      </c>
      <c r="AC21" s="69" t="str">
        <f>'Key3'!AC76</f>
        <v>1</v>
      </c>
      <c r="AD21" s="70" t="str">
        <f>'Key3'!AD76</f>
        <v>1</v>
      </c>
      <c r="AE21" s="70" t="str">
        <f>'Key3'!AE76</f>
        <v>0</v>
      </c>
      <c r="AF21" s="70" t="str">
        <f>'Key3'!AF76</f>
        <v>1</v>
      </c>
      <c r="AG21" s="70" t="str">
        <f>'Key3'!AG76</f>
        <v>0</v>
      </c>
      <c r="AH21" s="69" t="str">
        <f>'Key3'!AH76</f>
        <v>1</v>
      </c>
      <c r="AI21" s="69" t="str">
        <f>'Key3'!AI76</f>
        <v>0</v>
      </c>
      <c r="AJ21" s="69" t="str">
        <f>'Key3'!AJ76</f>
        <v>1</v>
      </c>
      <c r="AK21" s="70" t="str">
        <f>'Key3'!AK76</f>
        <v>1</v>
      </c>
      <c r="AL21" s="70" t="str">
        <f>'Key3'!AL76</f>
        <v>1</v>
      </c>
      <c r="AM21" s="70" t="str">
        <f>'Key3'!AM76</f>
        <v>1</v>
      </c>
      <c r="AN21" s="70" t="str">
        <f>'Key3'!AN76</f>
        <v>0</v>
      </c>
      <c r="AO21" s="70" t="str">
        <f>'Key3'!AO76</f>
        <v>0</v>
      </c>
      <c r="AP21" s="69" t="str">
        <f>'Key3'!AP76</f>
        <v>1</v>
      </c>
      <c r="AQ21" s="69" t="str">
        <f>'Key3'!AQ76</f>
        <v>1</v>
      </c>
      <c r="AR21" s="69" t="str">
        <f>'Key3'!AR76</f>
        <v>0</v>
      </c>
      <c r="AS21" s="69" t="str">
        <f>'Key3'!AS76</f>
        <v>0</v>
      </c>
      <c r="AT21" s="70" t="str">
        <f>'Key3'!AT76</f>
        <v>1</v>
      </c>
      <c r="AU21" s="70" t="str">
        <f>'Key3'!AU76</f>
        <v>1</v>
      </c>
      <c r="AV21" s="70" t="str">
        <f>'Key3'!AV76</f>
        <v>1</v>
      </c>
      <c r="AW21" s="71" t="str">
        <f>'Key3'!AW76</f>
        <v>0</v>
      </c>
      <c r="AX21" s="2"/>
      <c r="AY21" s="2"/>
      <c r="AZ21" s="2"/>
    </row>
    <row r="22" spans="1:65" ht="18.75" thickBot="1">
      <c r="A22" s="134" t="s">
        <v>388</v>
      </c>
      <c r="B22" s="137">
        <f>IF(B20+B21=1,1,0)</f>
        <v>1</v>
      </c>
      <c r="C22" s="50">
        <f t="shared" ref="C22:AW22" si="10">IF(C20+C21=1,1,0)</f>
        <v>1</v>
      </c>
      <c r="D22" s="50">
        <f t="shared" si="10"/>
        <v>0</v>
      </c>
      <c r="E22" s="50">
        <f t="shared" si="10"/>
        <v>0</v>
      </c>
      <c r="F22" s="49">
        <f t="shared" si="10"/>
        <v>0</v>
      </c>
      <c r="G22" s="49">
        <f t="shared" si="10"/>
        <v>1</v>
      </c>
      <c r="H22" s="49">
        <f t="shared" si="10"/>
        <v>0</v>
      </c>
      <c r="I22" s="49">
        <f t="shared" si="10"/>
        <v>1</v>
      </c>
      <c r="J22" s="50">
        <f t="shared" si="10"/>
        <v>1</v>
      </c>
      <c r="K22" s="50">
        <f t="shared" si="10"/>
        <v>1</v>
      </c>
      <c r="L22" s="50">
        <f t="shared" si="10"/>
        <v>0</v>
      </c>
      <c r="M22" s="50">
        <f t="shared" si="10"/>
        <v>1</v>
      </c>
      <c r="N22" s="49">
        <f t="shared" si="10"/>
        <v>0</v>
      </c>
      <c r="O22" s="49">
        <f t="shared" si="10"/>
        <v>1</v>
      </c>
      <c r="P22" s="49">
        <f t="shared" si="10"/>
        <v>0</v>
      </c>
      <c r="Q22" s="50">
        <f t="shared" si="10"/>
        <v>0</v>
      </c>
      <c r="R22" s="50">
        <f t="shared" si="10"/>
        <v>0</v>
      </c>
      <c r="S22" s="50">
        <f t="shared" si="10"/>
        <v>1</v>
      </c>
      <c r="T22" s="50">
        <f t="shared" si="10"/>
        <v>0</v>
      </c>
      <c r="U22" s="50">
        <f t="shared" si="10"/>
        <v>1</v>
      </c>
      <c r="V22" s="49">
        <f t="shared" si="10"/>
        <v>1</v>
      </c>
      <c r="W22" s="49">
        <f t="shared" si="10"/>
        <v>1</v>
      </c>
      <c r="X22" s="49">
        <f t="shared" si="10"/>
        <v>1</v>
      </c>
      <c r="Y22" s="49">
        <f t="shared" si="10"/>
        <v>0</v>
      </c>
      <c r="Z22" s="50">
        <f t="shared" si="10"/>
        <v>1</v>
      </c>
      <c r="AA22" s="50">
        <f t="shared" si="10"/>
        <v>0</v>
      </c>
      <c r="AB22" s="50">
        <f t="shared" si="10"/>
        <v>0</v>
      </c>
      <c r="AC22" s="50">
        <f t="shared" si="10"/>
        <v>0</v>
      </c>
      <c r="AD22" s="49">
        <f t="shared" si="10"/>
        <v>1</v>
      </c>
      <c r="AE22" s="49">
        <f t="shared" si="10"/>
        <v>0</v>
      </c>
      <c r="AF22" s="49">
        <f t="shared" si="10"/>
        <v>1</v>
      </c>
      <c r="AG22" s="49">
        <f t="shared" si="10"/>
        <v>0</v>
      </c>
      <c r="AH22" s="50">
        <f t="shared" si="10"/>
        <v>1</v>
      </c>
      <c r="AI22" s="50">
        <f t="shared" si="10"/>
        <v>1</v>
      </c>
      <c r="AJ22" s="50">
        <f t="shared" si="10"/>
        <v>0</v>
      </c>
      <c r="AK22" s="50">
        <f t="shared" si="10"/>
        <v>1</v>
      </c>
      <c r="AL22" s="49">
        <f t="shared" si="10"/>
        <v>0</v>
      </c>
      <c r="AM22" s="49">
        <f t="shared" si="10"/>
        <v>1</v>
      </c>
      <c r="AN22" s="49">
        <f t="shared" si="10"/>
        <v>1</v>
      </c>
      <c r="AO22" s="50">
        <f t="shared" si="10"/>
        <v>0</v>
      </c>
      <c r="AP22" s="50">
        <f t="shared" si="10"/>
        <v>1</v>
      </c>
      <c r="AQ22" s="50">
        <f t="shared" si="10"/>
        <v>1</v>
      </c>
      <c r="AR22" s="50">
        <f t="shared" si="10"/>
        <v>0</v>
      </c>
      <c r="AS22" s="50">
        <f t="shared" si="10"/>
        <v>0</v>
      </c>
      <c r="AT22" s="49">
        <f t="shared" si="10"/>
        <v>0</v>
      </c>
      <c r="AU22" s="49">
        <f t="shared" si="10"/>
        <v>1</v>
      </c>
      <c r="AV22" s="49">
        <f t="shared" si="10"/>
        <v>0</v>
      </c>
      <c r="AW22" s="173">
        <f t="shared" si="10"/>
        <v>0</v>
      </c>
      <c r="AX22" s="2"/>
      <c r="AY22" s="2"/>
      <c r="AZ22" s="2"/>
    </row>
    <row r="23" spans="1:65" ht="20.25" thickBot="1">
      <c r="A23" s="430" t="s">
        <v>465</v>
      </c>
      <c r="B23" s="130" t="s">
        <v>379</v>
      </c>
      <c r="C23" s="131" t="str">
        <f>LEFT(VLOOKUP(G23,LookUp!$T$2:$U$17,2,FALSE),1)</f>
        <v>0</v>
      </c>
      <c r="D23" s="131" t="str">
        <f>MID(VLOOKUP(G23,LookUp!$T$2:$U$17,2,FALSE),2,1)</f>
        <v>1</v>
      </c>
      <c r="E23" s="131" t="str">
        <f>MID(VLOOKUP(G23,LookUp!$T$2:$U$17,2,FALSE),3,1)</f>
        <v>0</v>
      </c>
      <c r="F23" s="131" t="str">
        <f>RIGHT(VLOOKUP(G23,LookUp!$T$2:$U$17,2,FALSE),1)</f>
        <v>1</v>
      </c>
      <c r="G23" s="132">
        <f>VLOOKUP(CONCATENATE(B22,C22,D22,E22,F22,G22),LookUp!$W$2:$AE$65,2,FALSE)</f>
        <v>5</v>
      </c>
      <c r="H23" s="130" t="s">
        <v>380</v>
      </c>
      <c r="I23" s="131" t="str">
        <f>LEFT(VLOOKUP(M23,LookUp!$T$2:$U$17,2,FALSE),1)</f>
        <v>1</v>
      </c>
      <c r="J23" s="131" t="str">
        <f>MID(VLOOKUP(M23,LookUp!$T$2:$U$17,2,FALSE),2,1)</f>
        <v>0</v>
      </c>
      <c r="K23" s="131" t="str">
        <f>MID(VLOOKUP(M23,LookUp!$T$2:$U$17,2,FALSE),3,1)</f>
        <v>1</v>
      </c>
      <c r="L23" s="131" t="str">
        <f>RIGHT(VLOOKUP(M23,LookUp!$T$2:$U$17,2,FALSE),1)</f>
        <v>1</v>
      </c>
      <c r="M23" s="132">
        <f>VLOOKUP(CONCATENATE(H22,I22,J22,K22,L22,M22),LookUp!$W$2:$AE$65,3,FALSE)</f>
        <v>11</v>
      </c>
      <c r="N23" s="130" t="s">
        <v>381</v>
      </c>
      <c r="O23" s="131" t="str">
        <f>LEFT(VLOOKUP(S23,LookUp!$T$2:$U$17,2,FALSE),1)</f>
        <v>0</v>
      </c>
      <c r="P23" s="131" t="str">
        <f>MID(VLOOKUP(S23,LookUp!$T$2:$U$17,2,FALSE),2,1)</f>
        <v>0</v>
      </c>
      <c r="Q23" s="131" t="str">
        <f>MID(VLOOKUP(S23,LookUp!$T$2:$U$17,2,FALSE),3,1)</f>
        <v>1</v>
      </c>
      <c r="R23" s="131" t="str">
        <f>RIGHT(VLOOKUP(S23,LookUp!$T$2:$U$17,2,FALSE),1)</f>
        <v>0</v>
      </c>
      <c r="S23" s="132">
        <f>VLOOKUP(CONCATENATE(N22,O22,P22,Q22,R22,S22),LookUp!$W$2:$AE$65,4,FALSE)</f>
        <v>2</v>
      </c>
      <c r="T23" s="130" t="s">
        <v>382</v>
      </c>
      <c r="U23" s="131" t="str">
        <f>LEFT(VLOOKUP(Y23,LookUp!$T$2:$U$17,2,FALSE),1)</f>
        <v>1</v>
      </c>
      <c r="V23" s="131" t="str">
        <f>MID(VLOOKUP(Y23,LookUp!$T$2:$U$17,2,FALSE),2,1)</f>
        <v>1</v>
      </c>
      <c r="W23" s="131" t="str">
        <f>MID(VLOOKUP(Y23,LookUp!$T$2:$U$17,2,FALSE),3,1)</f>
        <v>1</v>
      </c>
      <c r="X23" s="131" t="str">
        <f>RIGHT(VLOOKUP(Y23,LookUp!$T$2:$U$17,2,FALSE),1)</f>
        <v>1</v>
      </c>
      <c r="Y23" s="132">
        <f>VLOOKUP(CONCATENATE(T22,U22,V22,W22,X22,Y22),LookUp!$W$2:$AE$65,5,FALSE)</f>
        <v>15</v>
      </c>
      <c r="Z23" s="130" t="s">
        <v>383</v>
      </c>
      <c r="AA23" s="131" t="str">
        <f>LEFT(VLOOKUP(AE23,LookUp!$T$2:$U$17,2,FALSE),1)</f>
        <v>0</v>
      </c>
      <c r="AB23" s="131" t="str">
        <f>MID(VLOOKUP(AE23,LookUp!$T$2:$U$17,2,FALSE),2,1)</f>
        <v>0</v>
      </c>
      <c r="AC23" s="131" t="str">
        <f>MID(VLOOKUP(AE23,LookUp!$T$2:$U$17,2,FALSE),3,1)</f>
        <v>1</v>
      </c>
      <c r="AD23" s="131" t="str">
        <f>RIGHT(VLOOKUP(AE23,LookUp!$T$2:$U$17,2,FALSE),1)</f>
        <v>0</v>
      </c>
      <c r="AE23" s="132">
        <f>VLOOKUP(CONCATENATE(Z22,AA22,AB22,AC22,AD22,AE22),LookUp!$W$2:$AE$65,6,FALSE)</f>
        <v>2</v>
      </c>
      <c r="AF23" s="130" t="s">
        <v>384</v>
      </c>
      <c r="AG23" s="131" t="str">
        <f>LEFT(VLOOKUP(AK23,LookUp!$T$2:$U$17,2,FALSE),1)</f>
        <v>1</v>
      </c>
      <c r="AH23" s="131" t="str">
        <f>MID(VLOOKUP(AK23,LookUp!$T$2:$U$17,2,FALSE),2,1)</f>
        <v>1</v>
      </c>
      <c r="AI23" s="131" t="str">
        <f>MID(VLOOKUP(AK23,LookUp!$T$2:$U$17,2,FALSE),3,1)</f>
        <v>1</v>
      </c>
      <c r="AJ23" s="131" t="str">
        <f>RIGHT(VLOOKUP(AK23,LookUp!$T$2:$U$17,2,FALSE),1)</f>
        <v>1</v>
      </c>
      <c r="AK23" s="132">
        <f>VLOOKUP(CONCATENATE(AF22,AG22,AH22,AI22,AJ22,AK22),LookUp!$W$2:$AE$65,7,FALSE)</f>
        <v>15</v>
      </c>
      <c r="AL23" s="130" t="s">
        <v>385</v>
      </c>
      <c r="AM23" s="131" t="str">
        <f>LEFT(VLOOKUP(AQ23,LookUp!$T$2:$U$17,2,FALSE),1)</f>
        <v>1</v>
      </c>
      <c r="AN23" s="131" t="str">
        <f>MID(VLOOKUP(AQ23,LookUp!$T$2:$U$17,2,FALSE),2,1)</f>
        <v>1</v>
      </c>
      <c r="AO23" s="131" t="str">
        <f>MID(VLOOKUP(AQ23,LookUp!$T$2:$U$17,2,FALSE),3,1)</f>
        <v>1</v>
      </c>
      <c r="AP23" s="131" t="str">
        <f>RIGHT(VLOOKUP(AQ23,LookUp!$T$2:$U$17,2,FALSE),1)</f>
        <v>1</v>
      </c>
      <c r="AQ23" s="132">
        <f>VLOOKUP(CONCATENATE(AL22,AM22,AN22,AO22,AP22,AQ22),LookUp!$W$2:$AE$65,8,FALSE)</f>
        <v>15</v>
      </c>
      <c r="AR23" s="130" t="s">
        <v>386</v>
      </c>
      <c r="AS23" s="131" t="str">
        <f>LEFT(VLOOKUP(AW23,LookUp!$T$2:$U$17,2,FALSE),1)</f>
        <v>1</v>
      </c>
      <c r="AT23" s="131" t="str">
        <f>MID(VLOOKUP(AW23,LookUp!$T$2:$U$17,2,FALSE),2,1)</f>
        <v>0</v>
      </c>
      <c r="AU23" s="131" t="str">
        <f>MID(VLOOKUP(AW23,LookUp!$T$2:$U$17,2,FALSE),3,1)</f>
        <v>0</v>
      </c>
      <c r="AV23" s="131" t="str">
        <f>RIGHT(VLOOKUP(AW23,LookUp!$T$2:$U$17,2,FALSE),1)</f>
        <v>0</v>
      </c>
      <c r="AW23" s="132">
        <f>VLOOKUP(CONCATENATE(AR22,AS22,AT22,AU22,AV22,AW22),LookUp!$W$2:$AE$65,9,FALSE)</f>
        <v>8</v>
      </c>
      <c r="AX23" s="12"/>
      <c r="AY23" s="12"/>
      <c r="AZ23" s="12"/>
      <c r="BA23" s="193"/>
      <c r="BB23" s="193"/>
      <c r="BC23" s="193"/>
      <c r="BD23" s="193"/>
      <c r="BE23" s="193"/>
      <c r="BF23" s="193"/>
    </row>
    <row r="24" spans="1:65" ht="15.75" thickBot="1">
      <c r="A24" s="431"/>
      <c r="B24" s="64" t="str">
        <f>C23</f>
        <v>0</v>
      </c>
      <c r="C24" s="65" t="str">
        <f>D23</f>
        <v>1</v>
      </c>
      <c r="D24" s="65" t="str">
        <f>E23</f>
        <v>0</v>
      </c>
      <c r="E24" s="65" t="str">
        <f>F23</f>
        <v>1</v>
      </c>
      <c r="F24" s="66" t="str">
        <f>I23</f>
        <v>1</v>
      </c>
      <c r="G24" s="66" t="str">
        <f>J23</f>
        <v>0</v>
      </c>
      <c r="H24" s="66" t="str">
        <f>K23</f>
        <v>1</v>
      </c>
      <c r="I24" s="66" t="str">
        <f>L23</f>
        <v>1</v>
      </c>
      <c r="J24" s="65" t="str">
        <f>O23</f>
        <v>0</v>
      </c>
      <c r="K24" s="65" t="str">
        <f>P23</f>
        <v>0</v>
      </c>
      <c r="L24" s="65" t="str">
        <f>Q23</f>
        <v>1</v>
      </c>
      <c r="M24" s="65" t="str">
        <f>R23</f>
        <v>0</v>
      </c>
      <c r="N24" s="66" t="str">
        <f>U23</f>
        <v>1</v>
      </c>
      <c r="O24" s="66" t="str">
        <f>V23</f>
        <v>1</v>
      </c>
      <c r="P24" s="66" t="str">
        <f>W23</f>
        <v>1</v>
      </c>
      <c r="Q24" s="66" t="str">
        <f>X23</f>
        <v>1</v>
      </c>
      <c r="R24" s="65" t="str">
        <f>AA23</f>
        <v>0</v>
      </c>
      <c r="S24" s="65" t="str">
        <f>AB23</f>
        <v>0</v>
      </c>
      <c r="T24" s="65" t="str">
        <f>AC23</f>
        <v>1</v>
      </c>
      <c r="U24" s="65" t="str">
        <f>AD23</f>
        <v>0</v>
      </c>
      <c r="V24" s="66" t="str">
        <f>AG23</f>
        <v>1</v>
      </c>
      <c r="W24" s="66" t="str">
        <f>AH23</f>
        <v>1</v>
      </c>
      <c r="X24" s="66" t="str">
        <f>AI23</f>
        <v>1</v>
      </c>
      <c r="Y24" s="66" t="str">
        <f>AJ23</f>
        <v>1</v>
      </c>
      <c r="Z24" s="65" t="str">
        <f>AM23</f>
        <v>1</v>
      </c>
      <c r="AA24" s="65" t="str">
        <f>AN23</f>
        <v>1</v>
      </c>
      <c r="AB24" s="65" t="str">
        <f>AO23</f>
        <v>1</v>
      </c>
      <c r="AC24" s="65" t="str">
        <f>AP23</f>
        <v>1</v>
      </c>
      <c r="AD24" s="66" t="str">
        <f>AS23</f>
        <v>1</v>
      </c>
      <c r="AE24" s="66" t="str">
        <f>AT23</f>
        <v>0</v>
      </c>
      <c r="AF24" s="66" t="str">
        <f>AU23</f>
        <v>0</v>
      </c>
      <c r="AG24" s="67" t="str">
        <f>AV23</f>
        <v>0</v>
      </c>
      <c r="AH24" s="432" t="s">
        <v>587</v>
      </c>
      <c r="AI24" s="433"/>
      <c r="AJ24" s="433"/>
      <c r="AK24" s="433"/>
      <c r="AL24" s="433"/>
      <c r="AM24" s="433"/>
      <c r="AN24" s="433"/>
      <c r="AO24" s="433"/>
      <c r="AP24" s="433"/>
      <c r="AQ24" s="433"/>
      <c r="AR24" s="433"/>
      <c r="AS24" s="433"/>
      <c r="AT24" s="433"/>
      <c r="AU24" s="433"/>
      <c r="AV24" s="433"/>
      <c r="AW24" s="434"/>
      <c r="AX24" s="2"/>
      <c r="BA24" s="225"/>
      <c r="BB24" s="225"/>
      <c r="BC24" s="225"/>
      <c r="BD24" s="225"/>
      <c r="BE24" s="225"/>
      <c r="BF24" s="225"/>
    </row>
    <row r="25" spans="1:65" ht="18.75" thickBot="1">
      <c r="A25" s="134" t="s">
        <v>466</v>
      </c>
      <c r="B25" s="68" t="str">
        <f>HLOOKUP(B$4,$B$1:$AG$24,24,FALSE)</f>
        <v>1</v>
      </c>
      <c r="C25" s="69" t="str">
        <f t="shared" ref="C25:AG25" si="11">HLOOKUP(C$4,$B$1:$AG$24,24,FALSE)</f>
        <v>1</v>
      </c>
      <c r="D25" s="69" t="str">
        <f t="shared" si="11"/>
        <v>0</v>
      </c>
      <c r="E25" s="69" t="str">
        <f t="shared" si="11"/>
        <v>1</v>
      </c>
      <c r="F25" s="70" t="str">
        <f t="shared" si="11"/>
        <v>1</v>
      </c>
      <c r="G25" s="70" t="str">
        <f t="shared" si="11"/>
        <v>0</v>
      </c>
      <c r="H25" s="70" t="str">
        <f t="shared" si="11"/>
        <v>1</v>
      </c>
      <c r="I25" s="70" t="str">
        <f t="shared" si="11"/>
        <v>0</v>
      </c>
      <c r="J25" s="69" t="str">
        <f t="shared" si="11"/>
        <v>0</v>
      </c>
      <c r="K25" s="69" t="str">
        <f t="shared" si="11"/>
        <v>1</v>
      </c>
      <c r="L25" s="69" t="str">
        <f t="shared" si="11"/>
        <v>1</v>
      </c>
      <c r="M25" s="69" t="str">
        <f t="shared" si="11"/>
        <v>1</v>
      </c>
      <c r="N25" s="70" t="str">
        <f t="shared" si="11"/>
        <v>1</v>
      </c>
      <c r="O25" s="70" t="str">
        <f t="shared" si="11"/>
        <v>0</v>
      </c>
      <c r="P25" s="70" t="str">
        <f t="shared" si="11"/>
        <v>0</v>
      </c>
      <c r="Q25" s="70" t="str">
        <f t="shared" si="11"/>
        <v>0</v>
      </c>
      <c r="R25" s="69" t="str">
        <f t="shared" si="11"/>
        <v>1</v>
      </c>
      <c r="S25" s="69" t="str">
        <f t="shared" si="11"/>
        <v>1</v>
      </c>
      <c r="T25" s="69" t="str">
        <f t="shared" si="11"/>
        <v>1</v>
      </c>
      <c r="U25" s="69" t="str">
        <f t="shared" si="11"/>
        <v>1</v>
      </c>
      <c r="V25" s="70" t="str">
        <f t="shared" si="11"/>
        <v>0</v>
      </c>
      <c r="W25" s="70" t="str">
        <f t="shared" si="11"/>
        <v>1</v>
      </c>
      <c r="X25" s="70" t="str">
        <f t="shared" si="11"/>
        <v>0</v>
      </c>
      <c r="Y25" s="70" t="str">
        <f t="shared" si="11"/>
        <v>0</v>
      </c>
      <c r="Z25" s="69" t="str">
        <f t="shared" si="11"/>
        <v>1</v>
      </c>
      <c r="AA25" s="69" t="str">
        <f t="shared" si="11"/>
        <v>1</v>
      </c>
      <c r="AB25" s="69" t="str">
        <f t="shared" si="11"/>
        <v>0</v>
      </c>
      <c r="AC25" s="69" t="str">
        <f t="shared" si="11"/>
        <v>0</v>
      </c>
      <c r="AD25" s="70" t="str">
        <f t="shared" si="11"/>
        <v>1</v>
      </c>
      <c r="AE25" s="70" t="str">
        <f t="shared" si="11"/>
        <v>1</v>
      </c>
      <c r="AF25" s="70" t="str">
        <f t="shared" si="11"/>
        <v>1</v>
      </c>
      <c r="AG25" s="71" t="str">
        <f t="shared" si="11"/>
        <v>1</v>
      </c>
      <c r="AH25" s="435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7"/>
      <c r="AX25" s="409" t="s">
        <v>604</v>
      </c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1"/>
    </row>
    <row r="26" spans="1:65" ht="18.75" thickBot="1">
      <c r="A26" s="134" t="s">
        <v>392</v>
      </c>
      <c r="B26" s="72">
        <f>IF(B25+B11=1,1,0)</f>
        <v>0</v>
      </c>
      <c r="C26" s="70">
        <f t="shared" ref="C26:AG26" si="12">IF(C25+C11=1,1,0)</f>
        <v>1</v>
      </c>
      <c r="D26" s="70">
        <f t="shared" si="12"/>
        <v>0</v>
      </c>
      <c r="E26" s="70">
        <f t="shared" si="12"/>
        <v>1</v>
      </c>
      <c r="F26" s="69">
        <f t="shared" si="12"/>
        <v>0</v>
      </c>
      <c r="G26" s="69">
        <f t="shared" si="12"/>
        <v>1</v>
      </c>
      <c r="H26" s="69">
        <f t="shared" si="12"/>
        <v>1</v>
      </c>
      <c r="I26" s="69">
        <f t="shared" si="12"/>
        <v>0</v>
      </c>
      <c r="J26" s="70">
        <f t="shared" si="12"/>
        <v>1</v>
      </c>
      <c r="K26" s="70">
        <f t="shared" si="12"/>
        <v>0</v>
      </c>
      <c r="L26" s="70">
        <f t="shared" si="12"/>
        <v>0</v>
      </c>
      <c r="M26" s="70">
        <f t="shared" si="12"/>
        <v>0</v>
      </c>
      <c r="N26" s="69">
        <f t="shared" si="12"/>
        <v>1</v>
      </c>
      <c r="O26" s="69">
        <f t="shared" si="12"/>
        <v>0</v>
      </c>
      <c r="P26" s="69">
        <f t="shared" si="12"/>
        <v>0</v>
      </c>
      <c r="Q26" s="69">
        <f t="shared" si="12"/>
        <v>1</v>
      </c>
      <c r="R26" s="70">
        <f t="shared" si="12"/>
        <v>0</v>
      </c>
      <c r="S26" s="70">
        <f t="shared" si="12"/>
        <v>1</v>
      </c>
      <c r="T26" s="70">
        <f t="shared" si="12"/>
        <v>0</v>
      </c>
      <c r="U26" s="70">
        <f t="shared" si="12"/>
        <v>0</v>
      </c>
      <c r="V26" s="69">
        <f t="shared" si="12"/>
        <v>1</v>
      </c>
      <c r="W26" s="69">
        <f t="shared" si="12"/>
        <v>1</v>
      </c>
      <c r="X26" s="69">
        <f t="shared" si="12"/>
        <v>1</v>
      </c>
      <c r="Y26" s="69">
        <f t="shared" si="12"/>
        <v>1</v>
      </c>
      <c r="Z26" s="70">
        <f t="shared" si="12"/>
        <v>1</v>
      </c>
      <c r="AA26" s="70">
        <f t="shared" si="12"/>
        <v>0</v>
      </c>
      <c r="AB26" s="70">
        <f t="shared" si="12"/>
        <v>0</v>
      </c>
      <c r="AC26" s="70">
        <f t="shared" si="12"/>
        <v>0</v>
      </c>
      <c r="AD26" s="69">
        <f t="shared" si="12"/>
        <v>0</v>
      </c>
      <c r="AE26" s="69">
        <f t="shared" si="12"/>
        <v>0</v>
      </c>
      <c r="AF26" s="69">
        <f t="shared" si="12"/>
        <v>0</v>
      </c>
      <c r="AG26" s="73">
        <f t="shared" si="12"/>
        <v>1</v>
      </c>
      <c r="AH26" s="435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7"/>
      <c r="AX26" s="247">
        <f>VLOOKUP(CONCATENATE(B26,C26,D26,E26),LookUp!$AG$2:$AH$17,2,FALSE)</f>
        <v>5</v>
      </c>
      <c r="AY26" s="248">
        <f>VLOOKUP(CONCATENATE(F26,G26,H26,I26),LookUp!$AG$2:$AH$17,2,FALSE)</f>
        <v>6</v>
      </c>
      <c r="AZ26" s="248">
        <f>VLOOKUP(CONCATENATE(J26,K26,L26,M26),LookUp!$AG$2:$AH$17,2,FALSE)</f>
        <v>8</v>
      </c>
      <c r="BA26" s="248">
        <f>VLOOKUP(CONCATENATE(N26,O26,P26,Q26),LookUp!$AG$2:$AH$17,2,FALSE)</f>
        <v>9</v>
      </c>
      <c r="BB26" s="248">
        <f>VLOOKUP(CONCATENATE(R26,S26,T26,U26),LookUp!$AG$2:$AH$17,2,FALSE)</f>
        <v>4</v>
      </c>
      <c r="BC26" s="248" t="str">
        <f>VLOOKUP(CONCATENATE(V26,W26,X26,Y26),LookUp!$AG$2:$AH$17,2,FALSE)</f>
        <v>F</v>
      </c>
      <c r="BD26" s="248">
        <f>VLOOKUP(CONCATENATE(Z26,AA26,AB26,AC26),LookUp!$AG$2:$AH$17,2,FALSE)</f>
        <v>8</v>
      </c>
      <c r="BE26" s="248">
        <f>VLOOKUP(CONCATENATE(AD26,AE26,AF26,AG26),LookUp!$AG$2:$AH$17,2,FALSE)</f>
        <v>1</v>
      </c>
      <c r="BF26" s="248">
        <f>VLOOKUP(CONCATENATE(B19,C19,D19,E19),LookUp!$AG$2:$AH$17,2,FALSE)</f>
        <v>0</v>
      </c>
      <c r="BG26" s="248">
        <f>VLOOKUP(CONCATENATE(F19,G19,H19,I19),LookUp!$AG$2:$AH$17,2,FALSE)</f>
        <v>5</v>
      </c>
      <c r="BH26" s="248">
        <f>VLOOKUP(CONCATENATE(J19,K19,L19,M19),LookUp!$AG$2:$AH$17,2,FALSE)</f>
        <v>8</v>
      </c>
      <c r="BI26" s="248">
        <f>VLOOKUP(CONCATENATE(N19,O19,P19,Q19),LookUp!$AG$2:$AH$17,2,FALSE)</f>
        <v>3</v>
      </c>
      <c r="BJ26" s="248">
        <f>VLOOKUP(CONCATENATE(R19,S19,T19,U19),LookUp!$AG$2:$AH$17,2,FALSE)</f>
        <v>2</v>
      </c>
      <c r="BK26" s="248">
        <f>VLOOKUP(CONCATENATE(V19,W19,X19,Y19),LookUp!$AG$2:$AH$17,2,FALSE)</f>
        <v>3</v>
      </c>
      <c r="BL26" s="248">
        <f>VLOOKUP(CONCATENATE(Z19,AA19,AB19,AC19),LookUp!$AG$2:$AH$17,2,FALSE)</f>
        <v>4</v>
      </c>
      <c r="BM26" s="249">
        <f>VLOOKUP(CONCATENATE(AD19,AE19,AF19,AG19),LookUp!$AG$2:$AH$17,2,FALSE)</f>
        <v>5</v>
      </c>
    </row>
    <row r="27" spans="1:65" ht="18.75" thickBot="1">
      <c r="A27" s="59" t="s">
        <v>391</v>
      </c>
      <c r="B27" s="204">
        <f>B26</f>
        <v>0</v>
      </c>
      <c r="C27" s="49">
        <f t="shared" ref="C27:AG27" si="13">C26</f>
        <v>1</v>
      </c>
      <c r="D27" s="49">
        <f t="shared" si="13"/>
        <v>0</v>
      </c>
      <c r="E27" s="49">
        <f t="shared" si="13"/>
        <v>1</v>
      </c>
      <c r="F27" s="50">
        <f t="shared" si="13"/>
        <v>0</v>
      </c>
      <c r="G27" s="50">
        <f t="shared" si="13"/>
        <v>1</v>
      </c>
      <c r="H27" s="50">
        <f t="shared" si="13"/>
        <v>1</v>
      </c>
      <c r="I27" s="50">
        <f t="shared" si="13"/>
        <v>0</v>
      </c>
      <c r="J27" s="49">
        <f t="shared" si="13"/>
        <v>1</v>
      </c>
      <c r="K27" s="49">
        <f t="shared" si="13"/>
        <v>0</v>
      </c>
      <c r="L27" s="49">
        <f t="shared" si="13"/>
        <v>0</v>
      </c>
      <c r="M27" s="49">
        <f t="shared" si="13"/>
        <v>0</v>
      </c>
      <c r="N27" s="50">
        <f t="shared" si="13"/>
        <v>1</v>
      </c>
      <c r="O27" s="50">
        <f t="shared" si="13"/>
        <v>0</v>
      </c>
      <c r="P27" s="50">
        <f t="shared" si="13"/>
        <v>0</v>
      </c>
      <c r="Q27" s="50">
        <f t="shared" si="13"/>
        <v>1</v>
      </c>
      <c r="R27" s="49">
        <f t="shared" si="13"/>
        <v>0</v>
      </c>
      <c r="S27" s="49">
        <f t="shared" si="13"/>
        <v>1</v>
      </c>
      <c r="T27" s="49">
        <f t="shared" si="13"/>
        <v>0</v>
      </c>
      <c r="U27" s="49">
        <f t="shared" si="13"/>
        <v>0</v>
      </c>
      <c r="V27" s="50">
        <f t="shared" si="13"/>
        <v>1</v>
      </c>
      <c r="W27" s="50">
        <f t="shared" si="13"/>
        <v>1</v>
      </c>
      <c r="X27" s="50">
        <f t="shared" si="13"/>
        <v>1</v>
      </c>
      <c r="Y27" s="50">
        <f t="shared" si="13"/>
        <v>1</v>
      </c>
      <c r="Z27" s="49">
        <f t="shared" si="13"/>
        <v>1</v>
      </c>
      <c r="AA27" s="49">
        <f t="shared" si="13"/>
        <v>0</v>
      </c>
      <c r="AB27" s="49">
        <f t="shared" si="13"/>
        <v>0</v>
      </c>
      <c r="AC27" s="49">
        <f t="shared" si="13"/>
        <v>0</v>
      </c>
      <c r="AD27" s="50">
        <f t="shared" si="13"/>
        <v>0</v>
      </c>
      <c r="AE27" s="50">
        <f t="shared" si="13"/>
        <v>0</v>
      </c>
      <c r="AF27" s="50">
        <f t="shared" si="13"/>
        <v>0</v>
      </c>
      <c r="AG27" s="206">
        <f t="shared" si="13"/>
        <v>1</v>
      </c>
      <c r="AH27" s="438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40"/>
      <c r="AX27" s="2"/>
      <c r="BA27" s="225"/>
      <c r="BB27" s="225"/>
      <c r="BC27" s="225"/>
      <c r="BD27" s="225"/>
      <c r="BE27" s="225"/>
      <c r="BF27" s="225"/>
    </row>
    <row r="28" spans="1:65" ht="18">
      <c r="A28" s="61" t="s">
        <v>393</v>
      </c>
      <c r="B28" s="64">
        <f>HLOOKUP(B$3,$B$1:$AW$26,26,FALSE)</f>
        <v>1</v>
      </c>
      <c r="C28" s="65">
        <f t="shared" ref="C28:AW28" si="14">HLOOKUP(C$3,$B$1:$AW$26,26,FALSE)</f>
        <v>0</v>
      </c>
      <c r="D28" s="65">
        <f t="shared" si="14"/>
        <v>1</v>
      </c>
      <c r="E28" s="65">
        <f t="shared" si="14"/>
        <v>0</v>
      </c>
      <c r="F28" s="66">
        <f t="shared" si="14"/>
        <v>1</v>
      </c>
      <c r="G28" s="66">
        <f t="shared" si="14"/>
        <v>0</v>
      </c>
      <c r="H28" s="66">
        <f t="shared" si="14"/>
        <v>1</v>
      </c>
      <c r="I28" s="66">
        <f t="shared" si="14"/>
        <v>0</v>
      </c>
      <c r="J28" s="65">
        <f t="shared" si="14"/>
        <v>1</v>
      </c>
      <c r="K28" s="65">
        <f t="shared" si="14"/>
        <v>1</v>
      </c>
      <c r="L28" s="65">
        <f t="shared" si="14"/>
        <v>0</v>
      </c>
      <c r="M28" s="65">
        <f t="shared" si="14"/>
        <v>1</v>
      </c>
      <c r="N28" s="66">
        <f t="shared" si="14"/>
        <v>0</v>
      </c>
      <c r="O28" s="66">
        <f t="shared" si="14"/>
        <v>1</v>
      </c>
      <c r="P28" s="66">
        <f t="shared" si="14"/>
        <v>0</v>
      </c>
      <c r="Q28" s="65">
        <f t="shared" si="14"/>
        <v>0</v>
      </c>
      <c r="R28" s="65">
        <f t="shared" si="14"/>
        <v>0</v>
      </c>
      <c r="S28" s="65">
        <f t="shared" si="14"/>
        <v>1</v>
      </c>
      <c r="T28" s="65">
        <f t="shared" si="14"/>
        <v>0</v>
      </c>
      <c r="U28" s="65">
        <f t="shared" si="14"/>
        <v>1</v>
      </c>
      <c r="V28" s="66">
        <f t="shared" si="14"/>
        <v>0</v>
      </c>
      <c r="W28" s="66">
        <f t="shared" si="14"/>
        <v>0</v>
      </c>
      <c r="X28" s="66">
        <f t="shared" si="14"/>
        <v>1</v>
      </c>
      <c r="Y28" s="66">
        <f t="shared" si="14"/>
        <v>0</v>
      </c>
      <c r="Z28" s="65">
        <f t="shared" si="14"/>
        <v>1</v>
      </c>
      <c r="AA28" s="65">
        <f t="shared" si="14"/>
        <v>0</v>
      </c>
      <c r="AB28" s="65">
        <f t="shared" si="14"/>
        <v>1</v>
      </c>
      <c r="AC28" s="65">
        <f t="shared" si="14"/>
        <v>0</v>
      </c>
      <c r="AD28" s="66">
        <f t="shared" si="14"/>
        <v>0</v>
      </c>
      <c r="AE28" s="66">
        <f t="shared" si="14"/>
        <v>1</v>
      </c>
      <c r="AF28" s="66">
        <f t="shared" si="14"/>
        <v>0</v>
      </c>
      <c r="AG28" s="66">
        <f t="shared" si="14"/>
        <v>1</v>
      </c>
      <c r="AH28" s="65">
        <f t="shared" si="14"/>
        <v>1</v>
      </c>
      <c r="AI28" s="65">
        <f t="shared" si="14"/>
        <v>1</v>
      </c>
      <c r="AJ28" s="65">
        <f t="shared" si="14"/>
        <v>1</v>
      </c>
      <c r="AK28" s="65">
        <f t="shared" si="14"/>
        <v>1</v>
      </c>
      <c r="AL28" s="66">
        <f t="shared" si="14"/>
        <v>1</v>
      </c>
      <c r="AM28" s="66">
        <f t="shared" si="14"/>
        <v>1</v>
      </c>
      <c r="AN28" s="66">
        <f t="shared" si="14"/>
        <v>0</v>
      </c>
      <c r="AO28" s="65">
        <f t="shared" si="14"/>
        <v>0</v>
      </c>
      <c r="AP28" s="65">
        <f t="shared" si="14"/>
        <v>0</v>
      </c>
      <c r="AQ28" s="65">
        <f t="shared" si="14"/>
        <v>0</v>
      </c>
      <c r="AR28" s="65">
        <f t="shared" si="14"/>
        <v>0</v>
      </c>
      <c r="AS28" s="65">
        <f t="shared" si="14"/>
        <v>0</v>
      </c>
      <c r="AT28" s="66">
        <f t="shared" si="14"/>
        <v>0</v>
      </c>
      <c r="AU28" s="66">
        <f t="shared" si="14"/>
        <v>0</v>
      </c>
      <c r="AV28" s="66">
        <f t="shared" si="14"/>
        <v>1</v>
      </c>
      <c r="AW28" s="67">
        <f t="shared" si="14"/>
        <v>0</v>
      </c>
      <c r="AX28" s="2"/>
      <c r="BA28" s="225"/>
      <c r="BB28" s="225"/>
      <c r="BC28" s="225"/>
      <c r="BD28" s="225"/>
      <c r="BE28" s="225"/>
      <c r="BF28" s="225"/>
    </row>
    <row r="29" spans="1:65" ht="18">
      <c r="A29" s="62" t="s">
        <v>463</v>
      </c>
      <c r="B29" s="68" t="str">
        <f>'Key3'!B77</f>
        <v>0</v>
      </c>
      <c r="C29" s="69" t="str">
        <f>'Key3'!C77</f>
        <v>0</v>
      </c>
      <c r="D29" s="69" t="str">
        <f>'Key3'!D77</f>
        <v>0</v>
      </c>
      <c r="E29" s="69" t="str">
        <f>'Key3'!E77</f>
        <v>0</v>
      </c>
      <c r="F29" s="70" t="str">
        <f>'Key3'!F77</f>
        <v>0</v>
      </c>
      <c r="G29" s="70" t="str">
        <f>'Key3'!G77</f>
        <v>1</v>
      </c>
      <c r="H29" s="70" t="str">
        <f>'Key3'!H77</f>
        <v>1</v>
      </c>
      <c r="I29" s="70" t="str">
        <f>'Key3'!I77</f>
        <v>0</v>
      </c>
      <c r="J29" s="69" t="str">
        <f>'Key3'!J77</f>
        <v>1</v>
      </c>
      <c r="K29" s="69" t="str">
        <f>'Key3'!K77</f>
        <v>1</v>
      </c>
      <c r="L29" s="69" t="str">
        <f>'Key3'!L77</f>
        <v>1</v>
      </c>
      <c r="M29" s="70" t="str">
        <f>'Key3'!M77</f>
        <v>0</v>
      </c>
      <c r="N29" s="70" t="str">
        <f>'Key3'!N77</f>
        <v>1</v>
      </c>
      <c r="O29" s="70" t="str">
        <f>'Key3'!O77</f>
        <v>1</v>
      </c>
      <c r="P29" s="70" t="str">
        <f>'Key3'!P77</f>
        <v>0</v>
      </c>
      <c r="Q29" s="70" t="str">
        <f>'Key3'!Q77</f>
        <v>1</v>
      </c>
      <c r="R29" s="69" t="str">
        <f>'Key3'!R77</f>
        <v>1</v>
      </c>
      <c r="S29" s="69" t="str">
        <f>'Key3'!S77</f>
        <v>0</v>
      </c>
      <c r="T29" s="69" t="str">
        <f>'Key3'!T77</f>
        <v>1</v>
      </c>
      <c r="U29" s="69" t="str">
        <f>'Key3'!U77</f>
        <v>0</v>
      </c>
      <c r="V29" s="70" t="str">
        <f>'Key3'!V77</f>
        <v>0</v>
      </c>
      <c r="W29" s="70" t="str">
        <f>'Key3'!W77</f>
        <v>1</v>
      </c>
      <c r="X29" s="70" t="str">
        <f>'Key3'!X77</f>
        <v>0</v>
      </c>
      <c r="Y29" s="70" t="str">
        <f>'Key3'!Y77</f>
        <v>0</v>
      </c>
      <c r="Z29" s="69" t="str">
        <f>'Key3'!Z77</f>
        <v>1</v>
      </c>
      <c r="AA29" s="69" t="str">
        <f>'Key3'!AA77</f>
        <v>0</v>
      </c>
      <c r="AB29" s="69" t="str">
        <f>'Key3'!AB77</f>
        <v>1</v>
      </c>
      <c r="AC29" s="69" t="str">
        <f>'Key3'!AC77</f>
        <v>0</v>
      </c>
      <c r="AD29" s="70" t="str">
        <f>'Key3'!AD77</f>
        <v>1</v>
      </c>
      <c r="AE29" s="70" t="str">
        <f>'Key3'!AE77</f>
        <v>1</v>
      </c>
      <c r="AF29" s="70" t="str">
        <f>'Key3'!AF77</f>
        <v>0</v>
      </c>
      <c r="AG29" s="70" t="str">
        <f>'Key3'!AG77</f>
        <v>0</v>
      </c>
      <c r="AH29" s="69" t="str">
        <f>'Key3'!AH77</f>
        <v>1</v>
      </c>
      <c r="AI29" s="69" t="str">
        <f>'Key3'!AI77</f>
        <v>1</v>
      </c>
      <c r="AJ29" s="69" t="str">
        <f>'Key3'!AJ77</f>
        <v>1</v>
      </c>
      <c r="AK29" s="70" t="str">
        <f>'Key3'!AK77</f>
        <v>1</v>
      </c>
      <c r="AL29" s="70" t="str">
        <f>'Key3'!AL77</f>
        <v>0</v>
      </c>
      <c r="AM29" s="70" t="str">
        <f>'Key3'!AM77</f>
        <v>1</v>
      </c>
      <c r="AN29" s="70" t="str">
        <f>'Key3'!AN77</f>
        <v>0</v>
      </c>
      <c r="AO29" s="70" t="str">
        <f>'Key3'!AO77</f>
        <v>1</v>
      </c>
      <c r="AP29" s="69" t="str">
        <f>'Key3'!AP77</f>
        <v>1</v>
      </c>
      <c r="AQ29" s="69" t="str">
        <f>'Key3'!AQ77</f>
        <v>0</v>
      </c>
      <c r="AR29" s="69" t="str">
        <f>'Key3'!AR77</f>
        <v>1</v>
      </c>
      <c r="AS29" s="69" t="str">
        <f>'Key3'!AS77</f>
        <v>1</v>
      </c>
      <c r="AT29" s="70" t="str">
        <f>'Key3'!AT77</f>
        <v>0</v>
      </c>
      <c r="AU29" s="70" t="str">
        <f>'Key3'!AU77</f>
        <v>1</v>
      </c>
      <c r="AV29" s="70" t="str">
        <f>'Key3'!AV77</f>
        <v>0</v>
      </c>
      <c r="AW29" s="71" t="str">
        <f>'Key3'!AW77</f>
        <v>1</v>
      </c>
      <c r="AX29" s="2"/>
      <c r="BA29" s="225"/>
      <c r="BB29" s="225"/>
      <c r="BC29" s="225"/>
      <c r="BD29" s="225"/>
      <c r="BE29" s="225"/>
      <c r="BF29" s="225"/>
    </row>
    <row r="30" spans="1:65" ht="18.75" thickBot="1">
      <c r="A30" s="62" t="s">
        <v>394</v>
      </c>
      <c r="B30" s="137">
        <f>IF(B28+B29=1,1,0)</f>
        <v>1</v>
      </c>
      <c r="C30" s="50">
        <f t="shared" ref="C30:AW30" si="15">IF(C28+C29=1,1,0)</f>
        <v>0</v>
      </c>
      <c r="D30" s="50">
        <f t="shared" si="15"/>
        <v>1</v>
      </c>
      <c r="E30" s="50">
        <f t="shared" si="15"/>
        <v>0</v>
      </c>
      <c r="F30" s="49">
        <f t="shared" si="15"/>
        <v>1</v>
      </c>
      <c r="G30" s="49">
        <f t="shared" si="15"/>
        <v>1</v>
      </c>
      <c r="H30" s="49">
        <f t="shared" si="15"/>
        <v>0</v>
      </c>
      <c r="I30" s="49">
        <f t="shared" si="15"/>
        <v>0</v>
      </c>
      <c r="J30" s="50">
        <f t="shared" si="15"/>
        <v>0</v>
      </c>
      <c r="K30" s="50">
        <f t="shared" si="15"/>
        <v>0</v>
      </c>
      <c r="L30" s="50">
        <f t="shared" si="15"/>
        <v>1</v>
      </c>
      <c r="M30" s="50">
        <f t="shared" si="15"/>
        <v>1</v>
      </c>
      <c r="N30" s="49">
        <f t="shared" si="15"/>
        <v>1</v>
      </c>
      <c r="O30" s="49">
        <f t="shared" si="15"/>
        <v>0</v>
      </c>
      <c r="P30" s="49">
        <f t="shared" si="15"/>
        <v>0</v>
      </c>
      <c r="Q30" s="50">
        <f t="shared" si="15"/>
        <v>1</v>
      </c>
      <c r="R30" s="50">
        <f t="shared" si="15"/>
        <v>1</v>
      </c>
      <c r="S30" s="50">
        <f t="shared" si="15"/>
        <v>1</v>
      </c>
      <c r="T30" s="50">
        <f t="shared" si="15"/>
        <v>1</v>
      </c>
      <c r="U30" s="50">
        <f t="shared" si="15"/>
        <v>1</v>
      </c>
      <c r="V30" s="49">
        <f t="shared" si="15"/>
        <v>0</v>
      </c>
      <c r="W30" s="49">
        <f t="shared" si="15"/>
        <v>1</v>
      </c>
      <c r="X30" s="49">
        <f t="shared" si="15"/>
        <v>1</v>
      </c>
      <c r="Y30" s="49">
        <f t="shared" si="15"/>
        <v>0</v>
      </c>
      <c r="Z30" s="50">
        <f t="shared" si="15"/>
        <v>0</v>
      </c>
      <c r="AA30" s="50">
        <f t="shared" si="15"/>
        <v>0</v>
      </c>
      <c r="AB30" s="50">
        <f t="shared" si="15"/>
        <v>0</v>
      </c>
      <c r="AC30" s="50">
        <f t="shared" si="15"/>
        <v>0</v>
      </c>
      <c r="AD30" s="49">
        <f t="shared" si="15"/>
        <v>1</v>
      </c>
      <c r="AE30" s="49">
        <f t="shared" si="15"/>
        <v>0</v>
      </c>
      <c r="AF30" s="49">
        <f t="shared" si="15"/>
        <v>0</v>
      </c>
      <c r="AG30" s="49">
        <f t="shared" si="15"/>
        <v>1</v>
      </c>
      <c r="AH30" s="50">
        <f t="shared" si="15"/>
        <v>0</v>
      </c>
      <c r="AI30" s="50">
        <f t="shared" si="15"/>
        <v>0</v>
      </c>
      <c r="AJ30" s="50">
        <f t="shared" si="15"/>
        <v>0</v>
      </c>
      <c r="AK30" s="50">
        <f t="shared" si="15"/>
        <v>0</v>
      </c>
      <c r="AL30" s="49">
        <f t="shared" si="15"/>
        <v>1</v>
      </c>
      <c r="AM30" s="49">
        <f t="shared" si="15"/>
        <v>0</v>
      </c>
      <c r="AN30" s="49">
        <f t="shared" si="15"/>
        <v>0</v>
      </c>
      <c r="AO30" s="50">
        <f t="shared" si="15"/>
        <v>1</v>
      </c>
      <c r="AP30" s="50">
        <f t="shared" si="15"/>
        <v>1</v>
      </c>
      <c r="AQ30" s="50">
        <f t="shared" si="15"/>
        <v>0</v>
      </c>
      <c r="AR30" s="50">
        <f t="shared" si="15"/>
        <v>1</v>
      </c>
      <c r="AS30" s="50">
        <f t="shared" si="15"/>
        <v>1</v>
      </c>
      <c r="AT30" s="49">
        <f t="shared" si="15"/>
        <v>0</v>
      </c>
      <c r="AU30" s="49">
        <f t="shared" si="15"/>
        <v>1</v>
      </c>
      <c r="AV30" s="49">
        <f t="shared" si="15"/>
        <v>1</v>
      </c>
      <c r="AW30" s="173">
        <f t="shared" si="15"/>
        <v>1</v>
      </c>
      <c r="AX30" s="2"/>
      <c r="BA30" s="225"/>
      <c r="BB30" s="225"/>
      <c r="BC30" s="225"/>
      <c r="BD30" s="225"/>
      <c r="BE30" s="225"/>
      <c r="BF30" s="225"/>
    </row>
    <row r="31" spans="1:65" ht="19.5" thickBot="1">
      <c r="A31" s="441" t="s">
        <v>367</v>
      </c>
      <c r="B31" s="130" t="s">
        <v>379</v>
      </c>
      <c r="C31" s="131" t="str">
        <f>LEFT(VLOOKUP(G31,LookUp!$T$2:$U$17,2,FALSE),1)</f>
        <v>1</v>
      </c>
      <c r="D31" s="131" t="str">
        <f>MID(VLOOKUP(G31,LookUp!$T$2:$U$17,2,FALSE),2,1)</f>
        <v>0</v>
      </c>
      <c r="E31" s="131" t="str">
        <f>MID(VLOOKUP(G31,LookUp!$T$2:$U$17,2,FALSE),3,1)</f>
        <v>0</v>
      </c>
      <c r="F31" s="131" t="str">
        <f>RIGHT(VLOOKUP(G31,LookUp!$T$2:$U$17,2,FALSE),1)</f>
        <v>1</v>
      </c>
      <c r="G31" s="132">
        <f>VLOOKUP(CONCATENATE(B30,C30,D30,E30,F30,G30),LookUp!$W$2:$AE$65,2,FALSE)</f>
        <v>9</v>
      </c>
      <c r="H31" s="130" t="s">
        <v>380</v>
      </c>
      <c r="I31" s="131" t="str">
        <f>LEFT(VLOOKUP(M31,LookUp!$T$2:$U$17,2,FALSE),1)</f>
        <v>1</v>
      </c>
      <c r="J31" s="131" t="str">
        <f>MID(VLOOKUP(M31,LookUp!$T$2:$U$17,2,FALSE),2,1)</f>
        <v>1</v>
      </c>
      <c r="K31" s="131" t="str">
        <f>MID(VLOOKUP(M31,LookUp!$T$2:$U$17,2,FALSE),3,1)</f>
        <v>0</v>
      </c>
      <c r="L31" s="131" t="str">
        <f>RIGHT(VLOOKUP(M31,LookUp!$T$2:$U$17,2,FALSE),1)</f>
        <v>1</v>
      </c>
      <c r="M31" s="132">
        <f>VLOOKUP(CONCATENATE(H30,I30,J30,K30,L30,M30),LookUp!$W$2:$AE$65,3,FALSE)</f>
        <v>13</v>
      </c>
      <c r="N31" s="130" t="s">
        <v>381</v>
      </c>
      <c r="O31" s="131" t="str">
        <f>LEFT(VLOOKUP(S31,LookUp!$T$2:$U$17,2,FALSE),1)</f>
        <v>0</v>
      </c>
      <c r="P31" s="131" t="str">
        <f>MID(VLOOKUP(S31,LookUp!$T$2:$U$17,2,FALSE),2,1)</f>
        <v>0</v>
      </c>
      <c r="Q31" s="131" t="str">
        <f>MID(VLOOKUP(S31,LookUp!$T$2:$U$17,2,FALSE),3,1)</f>
        <v>0</v>
      </c>
      <c r="R31" s="131" t="str">
        <f>RIGHT(VLOOKUP(S31,LookUp!$T$2:$U$17,2,FALSE),1)</f>
        <v>0</v>
      </c>
      <c r="S31" s="132">
        <f>VLOOKUP(CONCATENATE(N30,O30,P30,Q30,R30,S30),LookUp!$W$2:$AE$65,4,FALSE)</f>
        <v>0</v>
      </c>
      <c r="T31" s="130" t="s">
        <v>382</v>
      </c>
      <c r="U31" s="131" t="str">
        <f>LEFT(VLOOKUP(Y31,LookUp!$T$2:$U$17,2,FALSE),1)</f>
        <v>1</v>
      </c>
      <c r="V31" s="131" t="str">
        <f>MID(VLOOKUP(Y31,LookUp!$T$2:$U$17,2,FALSE),2,1)</f>
        <v>1</v>
      </c>
      <c r="W31" s="131" t="str">
        <f>MID(VLOOKUP(Y31,LookUp!$T$2:$U$17,2,FALSE),3,1)</f>
        <v>1</v>
      </c>
      <c r="X31" s="131" t="str">
        <f>RIGHT(VLOOKUP(Y31,LookUp!$T$2:$U$17,2,FALSE),1)</f>
        <v>0</v>
      </c>
      <c r="Y31" s="132">
        <f>VLOOKUP(CONCATENATE(T30,U30,V30,W30,X30,Y30),LookUp!$W$2:$AE$65,5,FALSE)</f>
        <v>14</v>
      </c>
      <c r="Z31" s="130" t="s">
        <v>383</v>
      </c>
      <c r="AA31" s="131" t="str">
        <f>LEFT(VLOOKUP(AE31,LookUp!$T$2:$U$17,2,FALSE),1)</f>
        <v>1</v>
      </c>
      <c r="AB31" s="131" t="str">
        <f>MID(VLOOKUP(AE31,LookUp!$T$2:$U$17,2,FALSE),2,1)</f>
        <v>1</v>
      </c>
      <c r="AC31" s="131" t="str">
        <f>MID(VLOOKUP(AE31,LookUp!$T$2:$U$17,2,FALSE),3,1)</f>
        <v>0</v>
      </c>
      <c r="AD31" s="131" t="str">
        <f>RIGHT(VLOOKUP(AE31,LookUp!$T$2:$U$17,2,FALSE),1)</f>
        <v>0</v>
      </c>
      <c r="AE31" s="132">
        <f>VLOOKUP(CONCATENATE(Z30,AA30,AB30,AC30,AD30,AE30),LookUp!$W$2:$AE$65,6,FALSE)</f>
        <v>12</v>
      </c>
      <c r="AF31" s="130" t="s">
        <v>384</v>
      </c>
      <c r="AG31" s="131" t="str">
        <f>LEFT(VLOOKUP(AK31,LookUp!$T$2:$U$17,2,FALSE),1)</f>
        <v>0</v>
      </c>
      <c r="AH31" s="131" t="str">
        <f>MID(VLOOKUP(AK31,LookUp!$T$2:$U$17,2,FALSE),2,1)</f>
        <v>0</v>
      </c>
      <c r="AI31" s="131" t="str">
        <f>MID(VLOOKUP(AK31,LookUp!$T$2:$U$17,2,FALSE),3,1)</f>
        <v>0</v>
      </c>
      <c r="AJ31" s="131" t="str">
        <f>RIGHT(VLOOKUP(AK31,LookUp!$T$2:$U$17,2,FALSE),1)</f>
        <v>0</v>
      </c>
      <c r="AK31" s="132">
        <f>VLOOKUP(CONCATENATE(AF30,AG30,AH30,AI30,AJ30,AK30),LookUp!$W$2:$AE$65,7,FALSE)</f>
        <v>0</v>
      </c>
      <c r="AL31" s="130" t="s">
        <v>385</v>
      </c>
      <c r="AM31" s="131" t="str">
        <f>LEFT(VLOOKUP(AQ31,LookUp!$T$2:$U$17,2,FALSE),1)</f>
        <v>1</v>
      </c>
      <c r="AN31" s="131" t="str">
        <f>MID(VLOOKUP(AQ31,LookUp!$T$2:$U$17,2,FALSE),2,1)</f>
        <v>1</v>
      </c>
      <c r="AO31" s="131" t="str">
        <f>MID(VLOOKUP(AQ31,LookUp!$T$2:$U$17,2,FALSE),3,1)</f>
        <v>0</v>
      </c>
      <c r="AP31" s="131" t="str">
        <f>RIGHT(VLOOKUP(AQ31,LookUp!$T$2:$U$17,2,FALSE),1)</f>
        <v>1</v>
      </c>
      <c r="AQ31" s="132">
        <f>VLOOKUP(CONCATENATE(AL30,AM30,AN30,AO30,AP30,AQ30),LookUp!$W$2:$AE$65,8,FALSE)</f>
        <v>13</v>
      </c>
      <c r="AR31" s="130" t="s">
        <v>386</v>
      </c>
      <c r="AS31" s="131" t="str">
        <f>LEFT(VLOOKUP(AW31,LookUp!$T$2:$U$17,2,FALSE),1)</f>
        <v>0</v>
      </c>
      <c r="AT31" s="131" t="str">
        <f>MID(VLOOKUP(AW31,LookUp!$T$2:$U$17,2,FALSE),2,1)</f>
        <v>0</v>
      </c>
      <c r="AU31" s="131" t="str">
        <f>MID(VLOOKUP(AW31,LookUp!$T$2:$U$17,2,FALSE),3,1)</f>
        <v>0</v>
      </c>
      <c r="AV31" s="131" t="str">
        <f>RIGHT(VLOOKUP(AW31,LookUp!$T$2:$U$17,2,FALSE),1)</f>
        <v>0</v>
      </c>
      <c r="AW31" s="132">
        <f>VLOOKUP(CONCATENATE(AR30,AS30,AT30,AU30,AV30,AW30),LookUp!$W$2:$AE$65,9,FALSE)</f>
        <v>0</v>
      </c>
      <c r="AX31" s="12"/>
      <c r="BA31" s="225"/>
      <c r="BB31" s="225"/>
      <c r="BC31" s="225"/>
      <c r="BD31" s="225"/>
      <c r="BE31" s="225"/>
      <c r="BF31" s="225"/>
    </row>
    <row r="32" spans="1:65" ht="15.75" thickBot="1">
      <c r="A32" s="441"/>
      <c r="B32" s="64" t="str">
        <f>C31</f>
        <v>1</v>
      </c>
      <c r="C32" s="65" t="str">
        <f>D31</f>
        <v>0</v>
      </c>
      <c r="D32" s="65" t="str">
        <f>E31</f>
        <v>0</v>
      </c>
      <c r="E32" s="65" t="str">
        <f>F31</f>
        <v>1</v>
      </c>
      <c r="F32" s="66" t="str">
        <f>I31</f>
        <v>1</v>
      </c>
      <c r="G32" s="66" t="str">
        <f>J31</f>
        <v>1</v>
      </c>
      <c r="H32" s="66" t="str">
        <f>K31</f>
        <v>0</v>
      </c>
      <c r="I32" s="66" t="str">
        <f>L31</f>
        <v>1</v>
      </c>
      <c r="J32" s="65" t="str">
        <f>O31</f>
        <v>0</v>
      </c>
      <c r="K32" s="65" t="str">
        <f>P31</f>
        <v>0</v>
      </c>
      <c r="L32" s="65" t="str">
        <f>Q31</f>
        <v>0</v>
      </c>
      <c r="M32" s="65" t="str">
        <f>R31</f>
        <v>0</v>
      </c>
      <c r="N32" s="66" t="str">
        <f>U31</f>
        <v>1</v>
      </c>
      <c r="O32" s="66" t="str">
        <f>V31</f>
        <v>1</v>
      </c>
      <c r="P32" s="66" t="str">
        <f>W31</f>
        <v>1</v>
      </c>
      <c r="Q32" s="66" t="str">
        <f>X31</f>
        <v>0</v>
      </c>
      <c r="R32" s="65" t="str">
        <f>AA31</f>
        <v>1</v>
      </c>
      <c r="S32" s="65" t="str">
        <f>AB31</f>
        <v>1</v>
      </c>
      <c r="T32" s="65" t="str">
        <f>AC31</f>
        <v>0</v>
      </c>
      <c r="U32" s="65" t="str">
        <f>AD31</f>
        <v>0</v>
      </c>
      <c r="V32" s="66" t="str">
        <f>AG31</f>
        <v>0</v>
      </c>
      <c r="W32" s="66" t="str">
        <f>AH31</f>
        <v>0</v>
      </c>
      <c r="X32" s="66" t="str">
        <f>AI31</f>
        <v>0</v>
      </c>
      <c r="Y32" s="66" t="str">
        <f>AJ31</f>
        <v>0</v>
      </c>
      <c r="Z32" s="65" t="str">
        <f>AM31</f>
        <v>1</v>
      </c>
      <c r="AA32" s="65" t="str">
        <f>AN31</f>
        <v>1</v>
      </c>
      <c r="AB32" s="65" t="str">
        <f>AO31</f>
        <v>0</v>
      </c>
      <c r="AC32" s="65" t="str">
        <f>AP31</f>
        <v>1</v>
      </c>
      <c r="AD32" s="66" t="str">
        <f>AS31</f>
        <v>0</v>
      </c>
      <c r="AE32" s="66" t="str">
        <f>AT31</f>
        <v>0</v>
      </c>
      <c r="AF32" s="66" t="str">
        <f>AU31</f>
        <v>0</v>
      </c>
      <c r="AG32" s="67" t="str">
        <f>AV31</f>
        <v>0</v>
      </c>
      <c r="AH32" s="412" t="s">
        <v>588</v>
      </c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4"/>
      <c r="AX32" s="2"/>
    </row>
    <row r="33" spans="1:65" ht="18.75" thickBot="1">
      <c r="A33" s="62" t="s">
        <v>368</v>
      </c>
      <c r="B33" s="68" t="str">
        <f>HLOOKUP(B$4,$B$1:$AG$32,32,FALSE)</f>
        <v>0</v>
      </c>
      <c r="C33" s="69" t="str">
        <f t="shared" ref="C33:AG33" si="16">HLOOKUP(C$4,$B$1:$AG$32,32,FALSE)</f>
        <v>0</v>
      </c>
      <c r="D33" s="69" t="str">
        <f t="shared" si="16"/>
        <v>0</v>
      </c>
      <c r="E33" s="69" t="str">
        <f t="shared" si="16"/>
        <v>0</v>
      </c>
      <c r="F33" s="70" t="str">
        <f t="shared" si="16"/>
        <v>0</v>
      </c>
      <c r="G33" s="70" t="str">
        <f t="shared" si="16"/>
        <v>0</v>
      </c>
      <c r="H33" s="70" t="str">
        <f t="shared" si="16"/>
        <v>1</v>
      </c>
      <c r="I33" s="70" t="str">
        <f t="shared" si="16"/>
        <v>1</v>
      </c>
      <c r="J33" s="69" t="str">
        <f t="shared" si="16"/>
        <v>1</v>
      </c>
      <c r="K33" s="69" t="str">
        <f t="shared" si="16"/>
        <v>1</v>
      </c>
      <c r="L33" s="69" t="str">
        <f t="shared" si="16"/>
        <v>0</v>
      </c>
      <c r="M33" s="69" t="str">
        <f t="shared" si="16"/>
        <v>1</v>
      </c>
      <c r="N33" s="70" t="str">
        <f t="shared" si="16"/>
        <v>1</v>
      </c>
      <c r="O33" s="70" t="str">
        <f t="shared" si="16"/>
        <v>1</v>
      </c>
      <c r="P33" s="70" t="str">
        <f t="shared" si="16"/>
        <v>0</v>
      </c>
      <c r="Q33" s="70" t="str">
        <f t="shared" si="16"/>
        <v>0</v>
      </c>
      <c r="R33" s="69" t="str">
        <f t="shared" si="16"/>
        <v>0</v>
      </c>
      <c r="S33" s="69" t="str">
        <f t="shared" si="16"/>
        <v>1</v>
      </c>
      <c r="T33" s="69" t="str">
        <f t="shared" si="16"/>
        <v>0</v>
      </c>
      <c r="U33" s="69" t="str">
        <f t="shared" si="16"/>
        <v>1</v>
      </c>
      <c r="V33" s="70" t="str">
        <f t="shared" si="16"/>
        <v>0</v>
      </c>
      <c r="W33" s="70" t="str">
        <f t="shared" si="16"/>
        <v>0</v>
      </c>
      <c r="X33" s="70" t="str">
        <f t="shared" si="16"/>
        <v>0</v>
      </c>
      <c r="Y33" s="70" t="str">
        <f t="shared" si="16"/>
        <v>0</v>
      </c>
      <c r="Z33" s="69" t="str">
        <f t="shared" si="16"/>
        <v>0</v>
      </c>
      <c r="AA33" s="69" t="str">
        <f t="shared" si="16"/>
        <v>1</v>
      </c>
      <c r="AB33" s="69" t="str">
        <f t="shared" si="16"/>
        <v>0</v>
      </c>
      <c r="AC33" s="69" t="str">
        <f t="shared" si="16"/>
        <v>1</v>
      </c>
      <c r="AD33" s="70" t="str">
        <f t="shared" si="16"/>
        <v>0</v>
      </c>
      <c r="AE33" s="70" t="str">
        <f t="shared" si="16"/>
        <v>0</v>
      </c>
      <c r="AF33" s="70" t="str">
        <f t="shared" si="16"/>
        <v>1</v>
      </c>
      <c r="AG33" s="71" t="str">
        <f t="shared" si="16"/>
        <v>1</v>
      </c>
      <c r="AH33" s="415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416"/>
      <c r="AT33" s="416"/>
      <c r="AU33" s="416"/>
      <c r="AV33" s="416"/>
      <c r="AW33" s="417"/>
      <c r="AX33" s="409" t="s">
        <v>605</v>
      </c>
      <c r="AY33" s="410"/>
      <c r="AZ33" s="410"/>
      <c r="BA33" s="410"/>
      <c r="BB33" s="410"/>
      <c r="BC33" s="410"/>
      <c r="BD33" s="410"/>
      <c r="BE33" s="410"/>
      <c r="BF33" s="410"/>
      <c r="BG33" s="410"/>
      <c r="BH33" s="410"/>
      <c r="BI33" s="410"/>
      <c r="BJ33" s="410"/>
      <c r="BK33" s="410"/>
      <c r="BL33" s="410"/>
      <c r="BM33" s="411"/>
    </row>
    <row r="34" spans="1:65" ht="18.75" thickBot="1">
      <c r="A34" s="62" t="s">
        <v>395</v>
      </c>
      <c r="B34" s="72">
        <f>IF(B33+B19=1,1,0)</f>
        <v>0</v>
      </c>
      <c r="C34" s="70">
        <f t="shared" ref="C34:AG34" si="17">IF(C33+C19=1,1,0)</f>
        <v>0</v>
      </c>
      <c r="D34" s="70">
        <f t="shared" si="17"/>
        <v>0</v>
      </c>
      <c r="E34" s="70">
        <f t="shared" si="17"/>
        <v>0</v>
      </c>
      <c r="F34" s="69">
        <f t="shared" si="17"/>
        <v>0</v>
      </c>
      <c r="G34" s="69">
        <f t="shared" si="17"/>
        <v>1</v>
      </c>
      <c r="H34" s="69">
        <f t="shared" si="17"/>
        <v>1</v>
      </c>
      <c r="I34" s="69">
        <f t="shared" si="17"/>
        <v>0</v>
      </c>
      <c r="J34" s="70">
        <f t="shared" si="17"/>
        <v>0</v>
      </c>
      <c r="K34" s="70">
        <f t="shared" si="17"/>
        <v>1</v>
      </c>
      <c r="L34" s="70">
        <f t="shared" si="17"/>
        <v>0</v>
      </c>
      <c r="M34" s="70">
        <f t="shared" si="17"/>
        <v>1</v>
      </c>
      <c r="N34" s="69">
        <f t="shared" si="17"/>
        <v>1</v>
      </c>
      <c r="O34" s="69">
        <f t="shared" si="17"/>
        <v>1</v>
      </c>
      <c r="P34" s="69">
        <f t="shared" si="17"/>
        <v>1</v>
      </c>
      <c r="Q34" s="69">
        <f t="shared" si="17"/>
        <v>1</v>
      </c>
      <c r="R34" s="70">
        <f t="shared" si="17"/>
        <v>0</v>
      </c>
      <c r="S34" s="70">
        <f t="shared" si="17"/>
        <v>1</v>
      </c>
      <c r="T34" s="70">
        <f t="shared" si="17"/>
        <v>1</v>
      </c>
      <c r="U34" s="70">
        <f t="shared" si="17"/>
        <v>1</v>
      </c>
      <c r="V34" s="69">
        <f t="shared" si="17"/>
        <v>0</v>
      </c>
      <c r="W34" s="69">
        <f t="shared" si="17"/>
        <v>0</v>
      </c>
      <c r="X34" s="69">
        <f t="shared" si="17"/>
        <v>1</v>
      </c>
      <c r="Y34" s="69">
        <f t="shared" si="17"/>
        <v>1</v>
      </c>
      <c r="Z34" s="70">
        <f t="shared" si="17"/>
        <v>0</v>
      </c>
      <c r="AA34" s="70">
        <f t="shared" si="17"/>
        <v>0</v>
      </c>
      <c r="AB34" s="70">
        <f t="shared" si="17"/>
        <v>0</v>
      </c>
      <c r="AC34" s="70">
        <f t="shared" si="17"/>
        <v>1</v>
      </c>
      <c r="AD34" s="69">
        <f t="shared" si="17"/>
        <v>0</v>
      </c>
      <c r="AE34" s="69">
        <f t="shared" si="17"/>
        <v>1</v>
      </c>
      <c r="AF34" s="69">
        <f t="shared" si="17"/>
        <v>1</v>
      </c>
      <c r="AG34" s="73">
        <f t="shared" si="17"/>
        <v>0</v>
      </c>
      <c r="AH34" s="415"/>
      <c r="AI34" s="416"/>
      <c r="AJ34" s="416"/>
      <c r="AK34" s="416"/>
      <c r="AL34" s="416"/>
      <c r="AM34" s="416"/>
      <c r="AN34" s="416"/>
      <c r="AO34" s="416"/>
      <c r="AP34" s="416"/>
      <c r="AQ34" s="416"/>
      <c r="AR34" s="416"/>
      <c r="AS34" s="416"/>
      <c r="AT34" s="416"/>
      <c r="AU34" s="416"/>
      <c r="AV34" s="416"/>
      <c r="AW34" s="417"/>
      <c r="AX34" s="247">
        <f>VLOOKUP(CONCATENATE(B34,C34,D34,E34),LookUp!$AG$2:$AH$17,2,FALSE)</f>
        <v>0</v>
      </c>
      <c r="AY34" s="248">
        <f>VLOOKUP(CONCATENATE(F34,G34,H34,I34),LookUp!$AG$2:$AH$17,2,FALSE)</f>
        <v>6</v>
      </c>
      <c r="AZ34" s="248">
        <f>VLOOKUP(CONCATENATE(J34,K34,L34,M34),LookUp!$AG$2:$AH$17,2,FALSE)</f>
        <v>5</v>
      </c>
      <c r="BA34" s="248" t="str">
        <f>VLOOKUP(CONCATENATE(N34,O34,P34,Q34),LookUp!$AG$2:$AH$17,2,FALSE)</f>
        <v>F</v>
      </c>
      <c r="BB34" s="248">
        <f>VLOOKUP(CONCATENATE(R34,S34,T34,U34),LookUp!$AG$2:$AH$17,2,FALSE)</f>
        <v>7</v>
      </c>
      <c r="BC34" s="248">
        <f>VLOOKUP(CONCATENATE(V34,W34,X34,Y34),LookUp!$AG$2:$AH$17,2,FALSE)</f>
        <v>3</v>
      </c>
      <c r="BD34" s="248">
        <f>VLOOKUP(CONCATENATE(Z34,AA34,AB34,AC34),LookUp!$AG$2:$AH$17,2,FALSE)</f>
        <v>1</v>
      </c>
      <c r="BE34" s="248">
        <f>VLOOKUP(CONCATENATE(AD34,AE34,AF34,AG34),LookUp!$AG$2:$AH$17,2,FALSE)</f>
        <v>6</v>
      </c>
      <c r="BF34" s="248">
        <f>VLOOKUP(CONCATENATE(B27,C27,D27,E27),LookUp!$AG$2:$AH$17,2,FALSE)</f>
        <v>5</v>
      </c>
      <c r="BG34" s="248">
        <f>VLOOKUP(CONCATENATE(F27,G27,H27,I27),LookUp!$AG$2:$AH$17,2,FALSE)</f>
        <v>6</v>
      </c>
      <c r="BH34" s="248">
        <f>VLOOKUP(CONCATENATE(J27,K27,L27,M27),LookUp!$AG$2:$AH$17,2,FALSE)</f>
        <v>8</v>
      </c>
      <c r="BI34" s="248">
        <f>VLOOKUP(CONCATENATE(N27,O27,P27,Q27),LookUp!$AG$2:$AH$17,2,FALSE)</f>
        <v>9</v>
      </c>
      <c r="BJ34" s="248">
        <f>VLOOKUP(CONCATENATE(R27,S27,T27,U27),LookUp!$AG$2:$AH$17,2,FALSE)</f>
        <v>4</v>
      </c>
      <c r="BK34" s="248" t="str">
        <f>VLOOKUP(CONCATENATE(V27,W27,X27,Y27),LookUp!$AG$2:$AH$17,2,FALSE)</f>
        <v>F</v>
      </c>
      <c r="BL34" s="248">
        <f>VLOOKUP(CONCATENATE(Z27,AA27,AB27,AC27),LookUp!$AG$2:$AH$17,2,FALSE)</f>
        <v>8</v>
      </c>
      <c r="BM34" s="249">
        <f>VLOOKUP(CONCATENATE(AD27,AE27,AF27,AG27),LookUp!$AG$2:$AH$17,2,FALSE)</f>
        <v>1</v>
      </c>
    </row>
    <row r="35" spans="1:65" ht="20.25" thickBot="1">
      <c r="A35" s="63" t="s">
        <v>401</v>
      </c>
      <c r="B35" s="172">
        <f>B34</f>
        <v>0</v>
      </c>
      <c r="C35" s="171">
        <f t="shared" ref="C35:AG35" si="18">C34</f>
        <v>0</v>
      </c>
      <c r="D35" s="171">
        <f t="shared" si="18"/>
        <v>0</v>
      </c>
      <c r="E35" s="171">
        <f t="shared" si="18"/>
        <v>0</v>
      </c>
      <c r="F35" s="170">
        <f t="shared" si="18"/>
        <v>0</v>
      </c>
      <c r="G35" s="170">
        <f t="shared" si="18"/>
        <v>1</v>
      </c>
      <c r="H35" s="170">
        <f t="shared" si="18"/>
        <v>1</v>
      </c>
      <c r="I35" s="170">
        <f t="shared" si="18"/>
        <v>0</v>
      </c>
      <c r="J35" s="171">
        <f t="shared" si="18"/>
        <v>0</v>
      </c>
      <c r="K35" s="171">
        <f t="shared" si="18"/>
        <v>1</v>
      </c>
      <c r="L35" s="171">
        <f t="shared" si="18"/>
        <v>0</v>
      </c>
      <c r="M35" s="171">
        <f t="shared" si="18"/>
        <v>1</v>
      </c>
      <c r="N35" s="170">
        <f t="shared" si="18"/>
        <v>1</v>
      </c>
      <c r="O35" s="170">
        <f t="shared" si="18"/>
        <v>1</v>
      </c>
      <c r="P35" s="170">
        <f t="shared" si="18"/>
        <v>1</v>
      </c>
      <c r="Q35" s="170">
        <f t="shared" si="18"/>
        <v>1</v>
      </c>
      <c r="R35" s="171">
        <f t="shared" si="18"/>
        <v>0</v>
      </c>
      <c r="S35" s="171">
        <f t="shared" si="18"/>
        <v>1</v>
      </c>
      <c r="T35" s="171">
        <f t="shared" si="18"/>
        <v>1</v>
      </c>
      <c r="U35" s="171">
        <f t="shared" si="18"/>
        <v>1</v>
      </c>
      <c r="V35" s="170">
        <f t="shared" si="18"/>
        <v>0</v>
      </c>
      <c r="W35" s="170">
        <f t="shared" si="18"/>
        <v>0</v>
      </c>
      <c r="X35" s="170">
        <f t="shared" si="18"/>
        <v>1</v>
      </c>
      <c r="Y35" s="170">
        <f t="shared" si="18"/>
        <v>1</v>
      </c>
      <c r="Z35" s="171">
        <f t="shared" si="18"/>
        <v>0</v>
      </c>
      <c r="AA35" s="171">
        <f t="shared" si="18"/>
        <v>0</v>
      </c>
      <c r="AB35" s="171">
        <f t="shared" si="18"/>
        <v>0</v>
      </c>
      <c r="AC35" s="171">
        <f t="shared" si="18"/>
        <v>1</v>
      </c>
      <c r="AD35" s="170">
        <f t="shared" si="18"/>
        <v>0</v>
      </c>
      <c r="AE35" s="170">
        <f t="shared" si="18"/>
        <v>1</v>
      </c>
      <c r="AF35" s="170">
        <f t="shared" si="18"/>
        <v>1</v>
      </c>
      <c r="AG35" s="136">
        <f t="shared" si="18"/>
        <v>0</v>
      </c>
      <c r="AH35" s="418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20"/>
      <c r="AX35" s="2"/>
      <c r="AY35" s="2"/>
      <c r="AZ35" s="2"/>
      <c r="BA35" s="193"/>
      <c r="BB35" s="193"/>
      <c r="BC35" s="193"/>
      <c r="BD35" s="193"/>
    </row>
    <row r="36" spans="1:65" ht="18">
      <c r="A36" s="57" t="s">
        <v>402</v>
      </c>
      <c r="B36" s="64">
        <f>HLOOKUP(B$3,$B$1:$AW$34,34,FALSE)</f>
        <v>0</v>
      </c>
      <c r="C36" s="65">
        <f t="shared" ref="C36:AW36" si="19">HLOOKUP(C$3,$B$1:$AW$34,34,FALSE)</f>
        <v>0</v>
      </c>
      <c r="D36" s="65">
        <f t="shared" si="19"/>
        <v>0</v>
      </c>
      <c r="E36" s="65">
        <f t="shared" si="19"/>
        <v>0</v>
      </c>
      <c r="F36" s="66">
        <f t="shared" si="19"/>
        <v>0</v>
      </c>
      <c r="G36" s="66">
        <f t="shared" si="19"/>
        <v>0</v>
      </c>
      <c r="H36" s="66">
        <f t="shared" si="19"/>
        <v>0</v>
      </c>
      <c r="I36" s="66">
        <f t="shared" si="19"/>
        <v>0</v>
      </c>
      <c r="J36" s="65">
        <f t="shared" si="19"/>
        <v>1</v>
      </c>
      <c r="K36" s="65">
        <f t="shared" si="19"/>
        <v>1</v>
      </c>
      <c r="L36" s="65">
        <f t="shared" si="19"/>
        <v>0</v>
      </c>
      <c r="M36" s="65">
        <f t="shared" si="19"/>
        <v>0</v>
      </c>
      <c r="N36" s="66">
        <f t="shared" si="19"/>
        <v>0</v>
      </c>
      <c r="O36" s="66">
        <f t="shared" si="19"/>
        <v>0</v>
      </c>
      <c r="P36" s="66">
        <f t="shared" si="19"/>
        <v>1</v>
      </c>
      <c r="Q36" s="65">
        <f t="shared" si="19"/>
        <v>0</v>
      </c>
      <c r="R36" s="65">
        <f t="shared" si="19"/>
        <v>1</v>
      </c>
      <c r="S36" s="65">
        <f t="shared" si="19"/>
        <v>1</v>
      </c>
      <c r="T36" s="65">
        <f t="shared" si="19"/>
        <v>1</v>
      </c>
      <c r="U36" s="65">
        <f t="shared" si="19"/>
        <v>1</v>
      </c>
      <c r="V36" s="66">
        <f t="shared" si="19"/>
        <v>1</v>
      </c>
      <c r="W36" s="66">
        <f t="shared" si="19"/>
        <v>1</v>
      </c>
      <c r="X36" s="66">
        <f t="shared" si="19"/>
        <v>1</v>
      </c>
      <c r="Y36" s="66">
        <f t="shared" si="19"/>
        <v>0</v>
      </c>
      <c r="Z36" s="65">
        <f t="shared" si="19"/>
        <v>1</v>
      </c>
      <c r="AA36" s="65">
        <f t="shared" si="19"/>
        <v>0</v>
      </c>
      <c r="AB36" s="65">
        <f t="shared" si="19"/>
        <v>1</v>
      </c>
      <c r="AC36" s="65">
        <f t="shared" si="19"/>
        <v>1</v>
      </c>
      <c r="AD36" s="66">
        <f t="shared" si="19"/>
        <v>1</v>
      </c>
      <c r="AE36" s="66">
        <f t="shared" si="19"/>
        <v>0</v>
      </c>
      <c r="AF36" s="66">
        <f t="shared" si="19"/>
        <v>1</v>
      </c>
      <c r="AG36" s="66">
        <f t="shared" si="19"/>
        <v>0</v>
      </c>
      <c r="AH36" s="65">
        <f t="shared" si="19"/>
        <v>0</v>
      </c>
      <c r="AI36" s="65">
        <f t="shared" si="19"/>
        <v>1</v>
      </c>
      <c r="AJ36" s="65">
        <f t="shared" si="19"/>
        <v>1</v>
      </c>
      <c r="AK36" s="65">
        <f t="shared" si="19"/>
        <v>0</v>
      </c>
      <c r="AL36" s="66">
        <f t="shared" si="19"/>
        <v>1</v>
      </c>
      <c r="AM36" s="66">
        <f t="shared" si="19"/>
        <v>0</v>
      </c>
      <c r="AN36" s="66">
        <f t="shared" si="19"/>
        <v>0</v>
      </c>
      <c r="AO36" s="65">
        <f t="shared" si="19"/>
        <v>0</v>
      </c>
      <c r="AP36" s="65">
        <f t="shared" si="19"/>
        <v>1</v>
      </c>
      <c r="AQ36" s="65">
        <f t="shared" si="19"/>
        <v>0</v>
      </c>
      <c r="AR36" s="65">
        <f t="shared" si="19"/>
        <v>1</v>
      </c>
      <c r="AS36" s="65">
        <f t="shared" si="19"/>
        <v>0</v>
      </c>
      <c r="AT36" s="66">
        <f t="shared" si="19"/>
        <v>1</v>
      </c>
      <c r="AU36" s="66">
        <f t="shared" si="19"/>
        <v>1</v>
      </c>
      <c r="AV36" s="66">
        <f t="shared" si="19"/>
        <v>0</v>
      </c>
      <c r="AW36" s="67">
        <f t="shared" si="19"/>
        <v>0</v>
      </c>
      <c r="AX36" s="2"/>
      <c r="BA36" s="225"/>
      <c r="BB36" s="225"/>
      <c r="BC36" s="225"/>
      <c r="BD36" s="225"/>
    </row>
    <row r="37" spans="1:65" ht="18">
      <c r="A37" s="58" t="s">
        <v>464</v>
      </c>
      <c r="B37" s="68" t="str">
        <f>'Key3'!B78</f>
        <v>1</v>
      </c>
      <c r="C37" s="69" t="str">
        <f>'Key3'!C78</f>
        <v>1</v>
      </c>
      <c r="D37" s="69" t="str">
        <f>'Key3'!D78</f>
        <v>0</v>
      </c>
      <c r="E37" s="69" t="str">
        <f>'Key3'!E78</f>
        <v>1</v>
      </c>
      <c r="F37" s="70" t="str">
        <f>'Key3'!F78</f>
        <v>1</v>
      </c>
      <c r="G37" s="70" t="str">
        <f>'Key3'!G78</f>
        <v>0</v>
      </c>
      <c r="H37" s="70" t="str">
        <f>'Key3'!H78</f>
        <v>1</v>
      </c>
      <c r="I37" s="70" t="str">
        <f>'Key3'!I78</f>
        <v>0</v>
      </c>
      <c r="J37" s="69" t="str">
        <f>'Key3'!J78</f>
        <v>0</v>
      </c>
      <c r="K37" s="69" t="str">
        <f>'Key3'!K78</f>
        <v>0</v>
      </c>
      <c r="L37" s="69" t="str">
        <f>'Key3'!L78</f>
        <v>1</v>
      </c>
      <c r="M37" s="70" t="str">
        <f>'Key3'!M78</f>
        <v>0</v>
      </c>
      <c r="N37" s="70" t="str">
        <f>'Key3'!N78</f>
        <v>1</v>
      </c>
      <c r="O37" s="70" t="str">
        <f>'Key3'!O78</f>
        <v>1</v>
      </c>
      <c r="P37" s="70" t="str">
        <f>'Key3'!P78</f>
        <v>0</v>
      </c>
      <c r="Q37" s="70" t="str">
        <f>'Key3'!Q78</f>
        <v>1</v>
      </c>
      <c r="R37" s="69" t="str">
        <f>'Key3'!R78</f>
        <v>0</v>
      </c>
      <c r="S37" s="69" t="str">
        <f>'Key3'!S78</f>
        <v>0</v>
      </c>
      <c r="T37" s="69" t="str">
        <f>'Key3'!T78</f>
        <v>0</v>
      </c>
      <c r="U37" s="69" t="str">
        <f>'Key3'!U78</f>
        <v>0</v>
      </c>
      <c r="V37" s="70" t="str">
        <f>'Key3'!V78</f>
        <v>0</v>
      </c>
      <c r="W37" s="70" t="str">
        <f>'Key3'!W78</f>
        <v>0</v>
      </c>
      <c r="X37" s="70" t="str">
        <f>'Key3'!X78</f>
        <v>1</v>
      </c>
      <c r="Y37" s="70" t="str">
        <f>'Key3'!Y78</f>
        <v>1</v>
      </c>
      <c r="Z37" s="69" t="str">
        <f>'Key3'!Z78</f>
        <v>0</v>
      </c>
      <c r="AA37" s="69" t="str">
        <f>'Key3'!AA78</f>
        <v>0</v>
      </c>
      <c r="AB37" s="69" t="str">
        <f>'Key3'!AB78</f>
        <v>1</v>
      </c>
      <c r="AC37" s="69" t="str">
        <f>'Key3'!AC78</f>
        <v>0</v>
      </c>
      <c r="AD37" s="70" t="str">
        <f>'Key3'!AD78</f>
        <v>1</v>
      </c>
      <c r="AE37" s="70" t="str">
        <f>'Key3'!AE78</f>
        <v>0</v>
      </c>
      <c r="AF37" s="70" t="str">
        <f>'Key3'!AF78</f>
        <v>1</v>
      </c>
      <c r="AG37" s="70" t="str">
        <f>'Key3'!AG78</f>
        <v>1</v>
      </c>
      <c r="AH37" s="69" t="str">
        <f>'Key3'!AH78</f>
        <v>0</v>
      </c>
      <c r="AI37" s="69" t="str">
        <f>'Key3'!AI78</f>
        <v>1</v>
      </c>
      <c r="AJ37" s="69" t="str">
        <f>'Key3'!AJ78</f>
        <v>1</v>
      </c>
      <c r="AK37" s="70" t="str">
        <f>'Key3'!AK78</f>
        <v>0</v>
      </c>
      <c r="AL37" s="70" t="str">
        <f>'Key3'!AL78</f>
        <v>1</v>
      </c>
      <c r="AM37" s="70" t="str">
        <f>'Key3'!AM78</f>
        <v>1</v>
      </c>
      <c r="AN37" s="70" t="str">
        <f>'Key3'!AN78</f>
        <v>1</v>
      </c>
      <c r="AO37" s="70" t="str">
        <f>'Key3'!AO78</f>
        <v>0</v>
      </c>
      <c r="AP37" s="69" t="str">
        <f>'Key3'!AP78</f>
        <v>1</v>
      </c>
      <c r="AQ37" s="69" t="str">
        <f>'Key3'!AQ78</f>
        <v>1</v>
      </c>
      <c r="AR37" s="69" t="str">
        <f>'Key3'!AR78</f>
        <v>1</v>
      </c>
      <c r="AS37" s="69" t="str">
        <f>'Key3'!AS78</f>
        <v>0</v>
      </c>
      <c r="AT37" s="70" t="str">
        <f>'Key3'!AT78</f>
        <v>0</v>
      </c>
      <c r="AU37" s="70" t="str">
        <f>'Key3'!AU78</f>
        <v>0</v>
      </c>
      <c r="AV37" s="70" t="str">
        <f>'Key3'!AV78</f>
        <v>1</v>
      </c>
      <c r="AW37" s="71" t="str">
        <f>'Key3'!AW78</f>
        <v>1</v>
      </c>
      <c r="AX37" s="2"/>
      <c r="BA37" s="225"/>
      <c r="BB37" s="225"/>
      <c r="BC37" s="225"/>
      <c r="BD37" s="225"/>
    </row>
    <row r="38" spans="1:65" ht="18.75" thickBot="1">
      <c r="A38" s="58" t="s">
        <v>403</v>
      </c>
      <c r="B38" s="137">
        <f>IF(B36+B37=1,1,0)</f>
        <v>1</v>
      </c>
      <c r="C38" s="50">
        <f t="shared" ref="C38:AW38" si="20">IF(C36+C37=1,1,0)</f>
        <v>1</v>
      </c>
      <c r="D38" s="50">
        <f t="shared" si="20"/>
        <v>0</v>
      </c>
      <c r="E38" s="50">
        <f t="shared" si="20"/>
        <v>1</v>
      </c>
      <c r="F38" s="49">
        <f t="shared" si="20"/>
        <v>1</v>
      </c>
      <c r="G38" s="49">
        <f t="shared" si="20"/>
        <v>0</v>
      </c>
      <c r="H38" s="49">
        <f t="shared" si="20"/>
        <v>1</v>
      </c>
      <c r="I38" s="49">
        <f t="shared" si="20"/>
        <v>0</v>
      </c>
      <c r="J38" s="50">
        <f t="shared" si="20"/>
        <v>1</v>
      </c>
      <c r="K38" s="50">
        <f t="shared" si="20"/>
        <v>1</v>
      </c>
      <c r="L38" s="50">
        <f t="shared" si="20"/>
        <v>1</v>
      </c>
      <c r="M38" s="50">
        <f t="shared" si="20"/>
        <v>0</v>
      </c>
      <c r="N38" s="49">
        <f t="shared" si="20"/>
        <v>1</v>
      </c>
      <c r="O38" s="49">
        <f t="shared" si="20"/>
        <v>1</v>
      </c>
      <c r="P38" s="49">
        <f t="shared" si="20"/>
        <v>1</v>
      </c>
      <c r="Q38" s="50">
        <f t="shared" si="20"/>
        <v>1</v>
      </c>
      <c r="R38" s="50">
        <f t="shared" si="20"/>
        <v>1</v>
      </c>
      <c r="S38" s="50">
        <f t="shared" si="20"/>
        <v>1</v>
      </c>
      <c r="T38" s="50">
        <f t="shared" si="20"/>
        <v>1</v>
      </c>
      <c r="U38" s="50">
        <f t="shared" si="20"/>
        <v>1</v>
      </c>
      <c r="V38" s="49">
        <f t="shared" si="20"/>
        <v>1</v>
      </c>
      <c r="W38" s="49">
        <f t="shared" si="20"/>
        <v>1</v>
      </c>
      <c r="X38" s="49">
        <f t="shared" si="20"/>
        <v>0</v>
      </c>
      <c r="Y38" s="49">
        <f t="shared" si="20"/>
        <v>1</v>
      </c>
      <c r="Z38" s="50">
        <f t="shared" si="20"/>
        <v>1</v>
      </c>
      <c r="AA38" s="50">
        <f t="shared" si="20"/>
        <v>0</v>
      </c>
      <c r="AB38" s="50">
        <f t="shared" si="20"/>
        <v>0</v>
      </c>
      <c r="AC38" s="50">
        <f t="shared" si="20"/>
        <v>1</v>
      </c>
      <c r="AD38" s="49">
        <f t="shared" si="20"/>
        <v>0</v>
      </c>
      <c r="AE38" s="49">
        <f t="shared" si="20"/>
        <v>0</v>
      </c>
      <c r="AF38" s="49">
        <f t="shared" si="20"/>
        <v>0</v>
      </c>
      <c r="AG38" s="49">
        <f t="shared" si="20"/>
        <v>1</v>
      </c>
      <c r="AH38" s="50">
        <f t="shared" si="20"/>
        <v>0</v>
      </c>
      <c r="AI38" s="50">
        <f t="shared" si="20"/>
        <v>0</v>
      </c>
      <c r="AJ38" s="50">
        <f t="shared" si="20"/>
        <v>0</v>
      </c>
      <c r="AK38" s="50">
        <f t="shared" si="20"/>
        <v>0</v>
      </c>
      <c r="AL38" s="49">
        <f t="shared" si="20"/>
        <v>0</v>
      </c>
      <c r="AM38" s="49">
        <f t="shared" si="20"/>
        <v>1</v>
      </c>
      <c r="AN38" s="49">
        <f t="shared" si="20"/>
        <v>1</v>
      </c>
      <c r="AO38" s="50">
        <f t="shared" si="20"/>
        <v>0</v>
      </c>
      <c r="AP38" s="50">
        <f t="shared" si="20"/>
        <v>0</v>
      </c>
      <c r="AQ38" s="50">
        <f t="shared" si="20"/>
        <v>1</v>
      </c>
      <c r="AR38" s="50">
        <f t="shared" si="20"/>
        <v>0</v>
      </c>
      <c r="AS38" s="50">
        <f t="shared" si="20"/>
        <v>0</v>
      </c>
      <c r="AT38" s="49">
        <f t="shared" si="20"/>
        <v>1</v>
      </c>
      <c r="AU38" s="49">
        <f t="shared" si="20"/>
        <v>1</v>
      </c>
      <c r="AV38" s="49">
        <f t="shared" si="20"/>
        <v>1</v>
      </c>
      <c r="AW38" s="173">
        <f t="shared" si="20"/>
        <v>1</v>
      </c>
      <c r="AX38" s="2"/>
      <c r="BA38" s="225"/>
      <c r="BB38" s="225"/>
      <c r="BC38" s="225"/>
      <c r="BD38" s="225"/>
    </row>
    <row r="39" spans="1:65" ht="19.5" thickBot="1">
      <c r="A39" s="430" t="s">
        <v>465</v>
      </c>
      <c r="B39" s="130" t="s">
        <v>379</v>
      </c>
      <c r="C39" s="51" t="str">
        <f>LEFT(VLOOKUP(G39,LookUp!$T$2:$U$17,2,FALSE),1)</f>
        <v>0</v>
      </c>
      <c r="D39" s="51" t="str">
        <f>MID(VLOOKUP(G39,LookUp!$T$2:$U$17,2,FALSE),2,1)</f>
        <v>1</v>
      </c>
      <c r="E39" s="51" t="str">
        <f>MID(VLOOKUP(G39,LookUp!$T$2:$U$17,2,FALSE),3,1)</f>
        <v>1</v>
      </c>
      <c r="F39" s="51" t="str">
        <f>RIGHT(VLOOKUP(G39,LookUp!$T$2:$U$17,2,FALSE),1)</f>
        <v>1</v>
      </c>
      <c r="G39" s="53">
        <f>VLOOKUP(CONCATENATE(B38,C38,D38,E38,F38,G38),LookUp!$W$2:$AE$65,2,FALSE)</f>
        <v>7</v>
      </c>
      <c r="H39" s="130" t="s">
        <v>380</v>
      </c>
      <c r="I39" s="51" t="str">
        <f>LEFT(VLOOKUP(M39,LookUp!$T$2:$U$17,2,FALSE),1)</f>
        <v>0</v>
      </c>
      <c r="J39" s="51" t="str">
        <f>MID(VLOOKUP(M39,LookUp!$T$2:$U$17,2,FALSE),2,1)</f>
        <v>0</v>
      </c>
      <c r="K39" s="51" t="str">
        <f>MID(VLOOKUP(M39,LookUp!$T$2:$U$17,2,FALSE),3,1)</f>
        <v>0</v>
      </c>
      <c r="L39" s="51" t="str">
        <f>RIGHT(VLOOKUP(M39,LookUp!$T$2:$U$17,2,FALSE),1)</f>
        <v>1</v>
      </c>
      <c r="M39" s="53">
        <f>VLOOKUP(CONCATENATE(H38,I38,J38,K38,L38,M38),LookUp!$W$2:$AE$65,3,FALSE)</f>
        <v>1</v>
      </c>
      <c r="N39" s="130" t="s">
        <v>381</v>
      </c>
      <c r="O39" s="51" t="str">
        <f>LEFT(VLOOKUP(S39,LookUp!$T$2:$U$17,2,FALSE),1)</f>
        <v>1</v>
      </c>
      <c r="P39" s="51" t="str">
        <f>MID(VLOOKUP(S39,LookUp!$T$2:$U$17,2,FALSE),2,1)</f>
        <v>1</v>
      </c>
      <c r="Q39" s="51" t="str">
        <f>MID(VLOOKUP(S39,LookUp!$T$2:$U$17,2,FALSE),3,1)</f>
        <v>0</v>
      </c>
      <c r="R39" s="51" t="str">
        <f>RIGHT(VLOOKUP(S39,LookUp!$T$2:$U$17,2,FALSE),1)</f>
        <v>0</v>
      </c>
      <c r="S39" s="53">
        <f>VLOOKUP(CONCATENATE(N38,O38,P38,Q38,R38,S38),LookUp!$W$2:$AE$65,4,FALSE)</f>
        <v>12</v>
      </c>
      <c r="T39" s="130" t="s">
        <v>382</v>
      </c>
      <c r="U39" s="51" t="str">
        <f>LEFT(VLOOKUP(Y39,LookUp!$T$2:$U$17,2,FALSE),1)</f>
        <v>0</v>
      </c>
      <c r="V39" s="51" t="str">
        <f>MID(VLOOKUP(Y39,LookUp!$T$2:$U$17,2,FALSE),2,1)</f>
        <v>0</v>
      </c>
      <c r="W39" s="51" t="str">
        <f>MID(VLOOKUP(Y39,LookUp!$T$2:$U$17,2,FALSE),3,1)</f>
        <v>1</v>
      </c>
      <c r="X39" s="51" t="str">
        <f>RIGHT(VLOOKUP(Y39,LookUp!$T$2:$U$17,2,FALSE),1)</f>
        <v>0</v>
      </c>
      <c r="Y39" s="53">
        <f>VLOOKUP(CONCATENATE(T38,U38,V38,W38,X38,Y38),LookUp!$W$2:$AE$65,5,FALSE)</f>
        <v>2</v>
      </c>
      <c r="Z39" s="130" t="s">
        <v>383</v>
      </c>
      <c r="AA39" s="51" t="str">
        <f>LEFT(VLOOKUP(AE39,LookUp!$T$2:$U$17,2,FALSE),1)</f>
        <v>0</v>
      </c>
      <c r="AB39" s="51" t="str">
        <f>MID(VLOOKUP(AE39,LookUp!$T$2:$U$17,2,FALSE),2,1)</f>
        <v>0</v>
      </c>
      <c r="AC39" s="51" t="str">
        <f>MID(VLOOKUP(AE39,LookUp!$T$2:$U$17,2,FALSE),3,1)</f>
        <v>0</v>
      </c>
      <c r="AD39" s="51" t="str">
        <f>RIGHT(VLOOKUP(AE39,LookUp!$T$2:$U$17,2,FALSE),1)</f>
        <v>1</v>
      </c>
      <c r="AE39" s="53">
        <f>VLOOKUP(CONCATENATE(Z38,AA38,AB38,AC38,AD38,AE38),LookUp!$W$2:$AE$65,6,FALSE)</f>
        <v>1</v>
      </c>
      <c r="AF39" s="130" t="s">
        <v>384</v>
      </c>
      <c r="AG39" s="51" t="str">
        <f>LEFT(VLOOKUP(AK39,LookUp!$T$2:$U$17,2,FALSE),1)</f>
        <v>0</v>
      </c>
      <c r="AH39" s="131" t="str">
        <f>MID(VLOOKUP(AK39,LookUp!$T$2:$U$17,2,FALSE),2,1)</f>
        <v>0</v>
      </c>
      <c r="AI39" s="131" t="str">
        <f>MID(VLOOKUP(AK39,LookUp!$T$2:$U$17,2,FALSE),3,1)</f>
        <v>0</v>
      </c>
      <c r="AJ39" s="131" t="str">
        <f>RIGHT(VLOOKUP(AK39,LookUp!$T$2:$U$17,2,FALSE),1)</f>
        <v>0</v>
      </c>
      <c r="AK39" s="132">
        <f>VLOOKUP(CONCATENATE(AF38,AG38,AH38,AI38,AJ38,AK38),LookUp!$W$2:$AE$65,7,FALSE)</f>
        <v>0</v>
      </c>
      <c r="AL39" s="130" t="s">
        <v>385</v>
      </c>
      <c r="AM39" s="131" t="str">
        <f>LEFT(VLOOKUP(AQ39,LookUp!$T$2:$U$17,2,FALSE),1)</f>
        <v>0</v>
      </c>
      <c r="AN39" s="131" t="str">
        <f>MID(VLOOKUP(AQ39,LookUp!$T$2:$U$17,2,FALSE),2,1)</f>
        <v>0</v>
      </c>
      <c r="AO39" s="131" t="str">
        <f>MID(VLOOKUP(AQ39,LookUp!$T$2:$U$17,2,FALSE),3,1)</f>
        <v>1</v>
      </c>
      <c r="AP39" s="131" t="str">
        <f>RIGHT(VLOOKUP(AQ39,LookUp!$T$2:$U$17,2,FALSE),1)</f>
        <v>0</v>
      </c>
      <c r="AQ39" s="132">
        <f>VLOOKUP(CONCATENATE(AL38,AM38,AN38,AO38,AP38,AQ38),LookUp!$W$2:$AE$65,8,FALSE)</f>
        <v>2</v>
      </c>
      <c r="AR39" s="130" t="s">
        <v>386</v>
      </c>
      <c r="AS39" s="131" t="str">
        <f>LEFT(VLOOKUP(AW39,LookUp!$T$2:$U$17,2,FALSE),1)</f>
        <v>0</v>
      </c>
      <c r="AT39" s="131" t="str">
        <f>MID(VLOOKUP(AW39,LookUp!$T$2:$U$17,2,FALSE),2,1)</f>
        <v>1</v>
      </c>
      <c r="AU39" s="131" t="str">
        <f>MID(VLOOKUP(AW39,LookUp!$T$2:$U$17,2,FALSE),3,1)</f>
        <v>0</v>
      </c>
      <c r="AV39" s="131" t="str">
        <f>RIGHT(VLOOKUP(AW39,LookUp!$T$2:$U$17,2,FALSE),1)</f>
        <v>0</v>
      </c>
      <c r="AW39" s="132">
        <f>VLOOKUP(CONCATENATE(AR38,AS38,AT38,AU38,AV38,AW38),LookUp!$W$2:$AE$65,9,FALSE)</f>
        <v>4</v>
      </c>
      <c r="AX39" s="12"/>
      <c r="BA39" s="225"/>
      <c r="BB39" s="225"/>
      <c r="BC39" s="225"/>
      <c r="BD39" s="225"/>
    </row>
    <row r="40" spans="1:65" ht="15.75" thickBot="1">
      <c r="A40" s="431"/>
      <c r="B40" s="64" t="str">
        <f>C39</f>
        <v>0</v>
      </c>
      <c r="C40" s="65" t="str">
        <f>D39</f>
        <v>1</v>
      </c>
      <c r="D40" s="65" t="str">
        <f>E39</f>
        <v>1</v>
      </c>
      <c r="E40" s="65" t="str">
        <f>F39</f>
        <v>1</v>
      </c>
      <c r="F40" s="66" t="str">
        <f>I39</f>
        <v>0</v>
      </c>
      <c r="G40" s="66" t="str">
        <f>J39</f>
        <v>0</v>
      </c>
      <c r="H40" s="66" t="str">
        <f>K39</f>
        <v>0</v>
      </c>
      <c r="I40" s="66" t="str">
        <f>L39</f>
        <v>1</v>
      </c>
      <c r="J40" s="65" t="str">
        <f>O39</f>
        <v>1</v>
      </c>
      <c r="K40" s="65" t="str">
        <f>P39</f>
        <v>1</v>
      </c>
      <c r="L40" s="65" t="str">
        <f>Q39</f>
        <v>0</v>
      </c>
      <c r="M40" s="65" t="str">
        <f>R39</f>
        <v>0</v>
      </c>
      <c r="N40" s="66" t="str">
        <f>U39</f>
        <v>0</v>
      </c>
      <c r="O40" s="66" t="str">
        <f>V39</f>
        <v>0</v>
      </c>
      <c r="P40" s="66" t="str">
        <f>W39</f>
        <v>1</v>
      </c>
      <c r="Q40" s="66" t="str">
        <f>X39</f>
        <v>0</v>
      </c>
      <c r="R40" s="65" t="str">
        <f>AA39</f>
        <v>0</v>
      </c>
      <c r="S40" s="65" t="str">
        <f>AB39</f>
        <v>0</v>
      </c>
      <c r="T40" s="65" t="str">
        <f>AC39</f>
        <v>0</v>
      </c>
      <c r="U40" s="65" t="str">
        <f>AD39</f>
        <v>1</v>
      </c>
      <c r="V40" s="66" t="str">
        <f>AG39</f>
        <v>0</v>
      </c>
      <c r="W40" s="66" t="str">
        <f>AH39</f>
        <v>0</v>
      </c>
      <c r="X40" s="66" t="str">
        <f>AI39</f>
        <v>0</v>
      </c>
      <c r="Y40" s="66" t="str">
        <f>AJ39</f>
        <v>0</v>
      </c>
      <c r="Z40" s="65" t="str">
        <f>AM39</f>
        <v>0</v>
      </c>
      <c r="AA40" s="65" t="str">
        <f>AN39</f>
        <v>0</v>
      </c>
      <c r="AB40" s="65" t="str">
        <f>AO39</f>
        <v>1</v>
      </c>
      <c r="AC40" s="65" t="str">
        <f>AP39</f>
        <v>0</v>
      </c>
      <c r="AD40" s="66" t="str">
        <f>AS39</f>
        <v>0</v>
      </c>
      <c r="AE40" s="66" t="str">
        <f>AT39</f>
        <v>1</v>
      </c>
      <c r="AF40" s="66" t="str">
        <f>AU39</f>
        <v>0</v>
      </c>
      <c r="AG40" s="67" t="str">
        <f>AV39</f>
        <v>0</v>
      </c>
      <c r="AH40" s="432" t="s">
        <v>589</v>
      </c>
      <c r="AI40" s="433"/>
      <c r="AJ40" s="433"/>
      <c r="AK40" s="433"/>
      <c r="AL40" s="433"/>
      <c r="AM40" s="433"/>
      <c r="AN40" s="433"/>
      <c r="AO40" s="433"/>
      <c r="AP40" s="433"/>
      <c r="AQ40" s="433"/>
      <c r="AR40" s="433"/>
      <c r="AS40" s="433"/>
      <c r="AT40" s="433"/>
      <c r="AU40" s="433"/>
      <c r="AV40" s="433"/>
      <c r="AW40" s="434"/>
      <c r="AX40" s="2"/>
      <c r="BA40" s="225"/>
      <c r="BB40" s="225"/>
      <c r="BC40" s="225"/>
      <c r="BD40" s="225"/>
    </row>
    <row r="41" spans="1:65" ht="18.75" thickBot="1">
      <c r="A41" s="134" t="s">
        <v>466</v>
      </c>
      <c r="B41" s="68" t="str">
        <f>HLOOKUP(B$4,$B$1:$AG$40,40,FALSE)</f>
        <v>0</v>
      </c>
      <c r="C41" s="69" t="str">
        <f t="shared" ref="C41:AG41" si="21">HLOOKUP(C$4,$B$1:$AG$40,40,FALSE)</f>
        <v>0</v>
      </c>
      <c r="D41" s="69" t="str">
        <f t="shared" si="21"/>
        <v>1</v>
      </c>
      <c r="E41" s="69" t="str">
        <f t="shared" si="21"/>
        <v>0</v>
      </c>
      <c r="F41" s="70" t="str">
        <f t="shared" si="21"/>
        <v>0</v>
      </c>
      <c r="G41" s="70" t="str">
        <f t="shared" si="21"/>
        <v>0</v>
      </c>
      <c r="H41" s="70" t="str">
        <f t="shared" si="21"/>
        <v>0</v>
      </c>
      <c r="I41" s="70" t="str">
        <f t="shared" si="21"/>
        <v>0</v>
      </c>
      <c r="J41" s="69" t="str">
        <f t="shared" si="21"/>
        <v>0</v>
      </c>
      <c r="K41" s="69" t="str">
        <f t="shared" si="21"/>
        <v>1</v>
      </c>
      <c r="L41" s="69" t="str">
        <f t="shared" si="21"/>
        <v>0</v>
      </c>
      <c r="M41" s="69" t="str">
        <f t="shared" si="21"/>
        <v>0</v>
      </c>
      <c r="N41" s="70" t="str">
        <f t="shared" si="21"/>
        <v>0</v>
      </c>
      <c r="O41" s="70" t="str">
        <f t="shared" si="21"/>
        <v>0</v>
      </c>
      <c r="P41" s="70" t="str">
        <f t="shared" si="21"/>
        <v>0</v>
      </c>
      <c r="Q41" s="70" t="str">
        <f t="shared" si="21"/>
        <v>1</v>
      </c>
      <c r="R41" s="69" t="str">
        <f t="shared" si="21"/>
        <v>1</v>
      </c>
      <c r="S41" s="69" t="str">
        <f t="shared" si="21"/>
        <v>1</v>
      </c>
      <c r="T41" s="69" t="str">
        <f t="shared" si="21"/>
        <v>0</v>
      </c>
      <c r="U41" s="69" t="str">
        <f t="shared" si="21"/>
        <v>0</v>
      </c>
      <c r="V41" s="70" t="str">
        <f t="shared" si="21"/>
        <v>0</v>
      </c>
      <c r="W41" s="70" t="str">
        <f t="shared" si="21"/>
        <v>1</v>
      </c>
      <c r="X41" s="70" t="str">
        <f t="shared" si="21"/>
        <v>1</v>
      </c>
      <c r="Y41" s="70" t="str">
        <f t="shared" si="21"/>
        <v>1</v>
      </c>
      <c r="Z41" s="69" t="str">
        <f t="shared" si="21"/>
        <v>0</v>
      </c>
      <c r="AA41" s="69" t="str">
        <f t="shared" si="21"/>
        <v>0</v>
      </c>
      <c r="AB41" s="69" t="str">
        <f t="shared" si="21"/>
        <v>1</v>
      </c>
      <c r="AC41" s="69" t="str">
        <f t="shared" si="21"/>
        <v>0</v>
      </c>
      <c r="AD41" s="70" t="str">
        <f t="shared" si="21"/>
        <v>0</v>
      </c>
      <c r="AE41" s="70" t="str">
        <f t="shared" si="21"/>
        <v>0</v>
      </c>
      <c r="AF41" s="70" t="str">
        <f t="shared" si="21"/>
        <v>1</v>
      </c>
      <c r="AG41" s="71" t="str">
        <f t="shared" si="21"/>
        <v>0</v>
      </c>
      <c r="AH41" s="435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7"/>
      <c r="AX41" s="409" t="s">
        <v>606</v>
      </c>
      <c r="AY41" s="410"/>
      <c r="AZ41" s="410"/>
      <c r="BA41" s="410"/>
      <c r="BB41" s="410"/>
      <c r="BC41" s="410"/>
      <c r="BD41" s="410"/>
      <c r="BE41" s="410"/>
      <c r="BF41" s="410"/>
      <c r="BG41" s="410"/>
      <c r="BH41" s="410"/>
      <c r="BI41" s="410"/>
      <c r="BJ41" s="410"/>
      <c r="BK41" s="410"/>
      <c r="BL41" s="410"/>
      <c r="BM41" s="411"/>
    </row>
    <row r="42" spans="1:65" ht="18.75" thickBot="1">
      <c r="A42" s="58" t="s">
        <v>404</v>
      </c>
      <c r="B42" s="72">
        <f>IF(B41+B27=1,1,0)</f>
        <v>0</v>
      </c>
      <c r="C42" s="70">
        <f t="shared" ref="C42:AG42" si="22">IF(C41+C27=1,1,0)</f>
        <v>1</v>
      </c>
      <c r="D42" s="70">
        <f t="shared" si="22"/>
        <v>1</v>
      </c>
      <c r="E42" s="70">
        <f t="shared" si="22"/>
        <v>1</v>
      </c>
      <c r="F42" s="69">
        <f t="shared" si="22"/>
        <v>0</v>
      </c>
      <c r="G42" s="69">
        <f t="shared" si="22"/>
        <v>1</v>
      </c>
      <c r="H42" s="69">
        <f t="shared" si="22"/>
        <v>1</v>
      </c>
      <c r="I42" s="69">
        <f t="shared" si="22"/>
        <v>0</v>
      </c>
      <c r="J42" s="70">
        <f t="shared" si="22"/>
        <v>1</v>
      </c>
      <c r="K42" s="70">
        <f t="shared" si="22"/>
        <v>1</v>
      </c>
      <c r="L42" s="70">
        <f t="shared" si="22"/>
        <v>0</v>
      </c>
      <c r="M42" s="70">
        <f t="shared" si="22"/>
        <v>0</v>
      </c>
      <c r="N42" s="69">
        <f t="shared" si="22"/>
        <v>1</v>
      </c>
      <c r="O42" s="69">
        <f t="shared" si="22"/>
        <v>0</v>
      </c>
      <c r="P42" s="69">
        <f t="shared" si="22"/>
        <v>0</v>
      </c>
      <c r="Q42" s="69">
        <f t="shared" si="22"/>
        <v>0</v>
      </c>
      <c r="R42" s="70">
        <f t="shared" si="22"/>
        <v>1</v>
      </c>
      <c r="S42" s="70">
        <f t="shared" si="22"/>
        <v>0</v>
      </c>
      <c r="T42" s="70">
        <f t="shared" si="22"/>
        <v>0</v>
      </c>
      <c r="U42" s="70">
        <f t="shared" si="22"/>
        <v>0</v>
      </c>
      <c r="V42" s="69">
        <f t="shared" si="22"/>
        <v>1</v>
      </c>
      <c r="W42" s="69">
        <f t="shared" si="22"/>
        <v>0</v>
      </c>
      <c r="X42" s="69">
        <f t="shared" si="22"/>
        <v>0</v>
      </c>
      <c r="Y42" s="69">
        <f t="shared" si="22"/>
        <v>0</v>
      </c>
      <c r="Z42" s="70">
        <f t="shared" si="22"/>
        <v>1</v>
      </c>
      <c r="AA42" s="70">
        <f t="shared" si="22"/>
        <v>0</v>
      </c>
      <c r="AB42" s="70">
        <f t="shared" si="22"/>
        <v>1</v>
      </c>
      <c r="AC42" s="70">
        <f t="shared" si="22"/>
        <v>0</v>
      </c>
      <c r="AD42" s="69">
        <f t="shared" si="22"/>
        <v>0</v>
      </c>
      <c r="AE42" s="69">
        <f t="shared" si="22"/>
        <v>0</v>
      </c>
      <c r="AF42" s="69">
        <f t="shared" si="22"/>
        <v>1</v>
      </c>
      <c r="AG42" s="73">
        <f t="shared" si="22"/>
        <v>1</v>
      </c>
      <c r="AH42" s="435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7"/>
      <c r="AX42" s="247">
        <f>VLOOKUP(CONCATENATE(B42,C42,D42,E42),LookUp!$AG$2:$AH$17,2,FALSE)</f>
        <v>7</v>
      </c>
      <c r="AY42" s="248">
        <f>VLOOKUP(CONCATENATE(F42,G42,H42,I42),LookUp!$AG$2:$AH$17,2,FALSE)</f>
        <v>6</v>
      </c>
      <c r="AZ42" s="248" t="str">
        <f>VLOOKUP(CONCATENATE(J42,K42,L42,M42),LookUp!$AG$2:$AH$17,2,FALSE)</f>
        <v>C</v>
      </c>
      <c r="BA42" s="248">
        <f>VLOOKUP(CONCATENATE(N42,O42,P42,Q42),LookUp!$AG$2:$AH$17,2,FALSE)</f>
        <v>8</v>
      </c>
      <c r="BB42" s="248">
        <f>VLOOKUP(CONCATENATE(R42,S42,T42,U42),LookUp!$AG$2:$AH$17,2,FALSE)</f>
        <v>8</v>
      </c>
      <c r="BC42" s="248">
        <f>VLOOKUP(CONCATENATE(V42,W42,X42,Y42),LookUp!$AG$2:$AH$17,2,FALSE)</f>
        <v>8</v>
      </c>
      <c r="BD42" s="248" t="str">
        <f>VLOOKUP(CONCATENATE(Z42,AA42,AB42,AC42),LookUp!$AG$2:$AH$17,2,FALSE)</f>
        <v>A</v>
      </c>
      <c r="BE42" s="248">
        <f>VLOOKUP(CONCATENATE(AD42,AE42,AF42,AG42),LookUp!$AG$2:$AH$17,2,FALSE)</f>
        <v>3</v>
      </c>
      <c r="BF42" s="248">
        <f>VLOOKUP(CONCATENATE(B35,C35,D35,E35),LookUp!$AG$2:$AH$17,2,FALSE)</f>
        <v>0</v>
      </c>
      <c r="BG42" s="248">
        <f>VLOOKUP(CONCATENATE(F35,G35,H35,I35),LookUp!$AG$2:$AH$17,2,FALSE)</f>
        <v>6</v>
      </c>
      <c r="BH42" s="248">
        <f>VLOOKUP(CONCATENATE(J35,K35,L35,M35),LookUp!$AG$2:$AH$17,2,FALSE)</f>
        <v>5</v>
      </c>
      <c r="BI42" s="248" t="str">
        <f>VLOOKUP(CONCATENATE(N35,O35,P35,Q35),LookUp!$AG$2:$AH$17,2,FALSE)</f>
        <v>F</v>
      </c>
      <c r="BJ42" s="248">
        <f>VLOOKUP(CONCATENATE(R35,S35,T35,U35),LookUp!$AG$2:$AH$17,2,FALSE)</f>
        <v>7</v>
      </c>
      <c r="BK42" s="248">
        <f>VLOOKUP(CONCATENATE(V35,W35,X35,Y35),LookUp!$AG$2:$AH$17,2,FALSE)</f>
        <v>3</v>
      </c>
      <c r="BL42" s="248">
        <f>VLOOKUP(CONCATENATE(Z35,AA35,AB35,AC35),LookUp!$AG$2:$AH$17,2,FALSE)</f>
        <v>1</v>
      </c>
      <c r="BM42" s="249">
        <f>VLOOKUP(CONCATENATE(AD35,AE35,AF35,AG35),LookUp!$AG$2:$AH$17,2,FALSE)</f>
        <v>6</v>
      </c>
    </row>
    <row r="43" spans="1:65" ht="18.75" thickBot="1">
      <c r="A43" s="59" t="s">
        <v>405</v>
      </c>
      <c r="B43" s="172">
        <f>B42</f>
        <v>0</v>
      </c>
      <c r="C43" s="171">
        <f t="shared" ref="C43:AG43" si="23">C42</f>
        <v>1</v>
      </c>
      <c r="D43" s="171">
        <f t="shared" si="23"/>
        <v>1</v>
      </c>
      <c r="E43" s="171">
        <f t="shared" si="23"/>
        <v>1</v>
      </c>
      <c r="F43" s="170">
        <f t="shared" si="23"/>
        <v>0</v>
      </c>
      <c r="G43" s="170">
        <f t="shared" si="23"/>
        <v>1</v>
      </c>
      <c r="H43" s="170">
        <f t="shared" si="23"/>
        <v>1</v>
      </c>
      <c r="I43" s="170">
        <f t="shared" si="23"/>
        <v>0</v>
      </c>
      <c r="J43" s="171">
        <f t="shared" si="23"/>
        <v>1</v>
      </c>
      <c r="K43" s="171">
        <f t="shared" si="23"/>
        <v>1</v>
      </c>
      <c r="L43" s="171">
        <f t="shared" si="23"/>
        <v>0</v>
      </c>
      <c r="M43" s="171">
        <f t="shared" si="23"/>
        <v>0</v>
      </c>
      <c r="N43" s="170">
        <f t="shared" si="23"/>
        <v>1</v>
      </c>
      <c r="O43" s="170">
        <f t="shared" si="23"/>
        <v>0</v>
      </c>
      <c r="P43" s="170">
        <f t="shared" si="23"/>
        <v>0</v>
      </c>
      <c r="Q43" s="170">
        <f t="shared" si="23"/>
        <v>0</v>
      </c>
      <c r="R43" s="171">
        <f t="shared" si="23"/>
        <v>1</v>
      </c>
      <c r="S43" s="171">
        <f t="shared" si="23"/>
        <v>0</v>
      </c>
      <c r="T43" s="171">
        <f t="shared" si="23"/>
        <v>0</v>
      </c>
      <c r="U43" s="171">
        <f t="shared" si="23"/>
        <v>0</v>
      </c>
      <c r="V43" s="170">
        <f t="shared" si="23"/>
        <v>1</v>
      </c>
      <c r="W43" s="170">
        <f t="shared" si="23"/>
        <v>0</v>
      </c>
      <c r="X43" s="170">
        <f t="shared" si="23"/>
        <v>0</v>
      </c>
      <c r="Y43" s="170">
        <f t="shared" si="23"/>
        <v>0</v>
      </c>
      <c r="Z43" s="171">
        <f t="shared" si="23"/>
        <v>1</v>
      </c>
      <c r="AA43" s="171">
        <f t="shared" si="23"/>
        <v>0</v>
      </c>
      <c r="AB43" s="171">
        <f t="shared" si="23"/>
        <v>1</v>
      </c>
      <c r="AC43" s="171">
        <f t="shared" si="23"/>
        <v>0</v>
      </c>
      <c r="AD43" s="170">
        <f t="shared" si="23"/>
        <v>0</v>
      </c>
      <c r="AE43" s="170">
        <f t="shared" si="23"/>
        <v>0</v>
      </c>
      <c r="AF43" s="170">
        <f t="shared" si="23"/>
        <v>1</v>
      </c>
      <c r="AG43" s="136">
        <f t="shared" si="23"/>
        <v>1</v>
      </c>
      <c r="AH43" s="438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39"/>
      <c r="AV43" s="439"/>
      <c r="AW43" s="440"/>
      <c r="AX43" s="2"/>
      <c r="BA43" s="225"/>
      <c r="BB43" s="225"/>
      <c r="BC43" s="225"/>
      <c r="BD43" s="225"/>
    </row>
    <row r="44" spans="1:65" ht="18">
      <c r="A44" s="61" t="s">
        <v>406</v>
      </c>
      <c r="B44" s="64">
        <f>HLOOKUP(B$3,$B$1:$AW$42,42,FALSE)</f>
        <v>1</v>
      </c>
      <c r="C44" s="65">
        <f t="shared" ref="C44:AW44" si="24">HLOOKUP(C$3,$B$1:$AW$42,42,FALSE)</f>
        <v>0</v>
      </c>
      <c r="D44" s="65">
        <f t="shared" si="24"/>
        <v>1</v>
      </c>
      <c r="E44" s="65">
        <f t="shared" si="24"/>
        <v>1</v>
      </c>
      <c r="F44" s="66">
        <f t="shared" si="24"/>
        <v>1</v>
      </c>
      <c r="G44" s="66">
        <f t="shared" si="24"/>
        <v>0</v>
      </c>
      <c r="H44" s="66">
        <f t="shared" si="24"/>
        <v>1</v>
      </c>
      <c r="I44" s="66">
        <f t="shared" si="24"/>
        <v>0</v>
      </c>
      <c r="J44" s="65">
        <f t="shared" si="24"/>
        <v>1</v>
      </c>
      <c r="K44" s="65">
        <f t="shared" si="24"/>
        <v>1</v>
      </c>
      <c r="L44" s="65">
        <f t="shared" si="24"/>
        <v>0</v>
      </c>
      <c r="M44" s="65">
        <f t="shared" si="24"/>
        <v>1</v>
      </c>
      <c r="N44" s="66">
        <f t="shared" si="24"/>
        <v>0</v>
      </c>
      <c r="O44" s="66">
        <f t="shared" si="24"/>
        <v>1</v>
      </c>
      <c r="P44" s="66">
        <f t="shared" si="24"/>
        <v>1</v>
      </c>
      <c r="Q44" s="65">
        <f t="shared" si="24"/>
        <v>0</v>
      </c>
      <c r="R44" s="65">
        <f t="shared" si="24"/>
        <v>0</v>
      </c>
      <c r="S44" s="65">
        <f t="shared" si="24"/>
        <v>1</v>
      </c>
      <c r="T44" s="65">
        <f t="shared" si="24"/>
        <v>0</v>
      </c>
      <c r="U44" s="65">
        <f t="shared" si="24"/>
        <v>1</v>
      </c>
      <c r="V44" s="66">
        <f t="shared" si="24"/>
        <v>0</v>
      </c>
      <c r="W44" s="66">
        <f t="shared" si="24"/>
        <v>0</v>
      </c>
      <c r="X44" s="66">
        <f t="shared" si="24"/>
        <v>0</v>
      </c>
      <c r="Y44" s="66">
        <f t="shared" si="24"/>
        <v>1</v>
      </c>
      <c r="Z44" s="65">
        <f t="shared" si="24"/>
        <v>0</v>
      </c>
      <c r="AA44" s="65">
        <f t="shared" si="24"/>
        <v>1</v>
      </c>
      <c r="AB44" s="65">
        <f t="shared" si="24"/>
        <v>0</v>
      </c>
      <c r="AC44" s="65">
        <f t="shared" si="24"/>
        <v>0</v>
      </c>
      <c r="AD44" s="66">
        <f t="shared" si="24"/>
        <v>0</v>
      </c>
      <c r="AE44" s="66">
        <f t="shared" si="24"/>
        <v>1</v>
      </c>
      <c r="AF44" s="66">
        <f t="shared" si="24"/>
        <v>0</v>
      </c>
      <c r="AG44" s="66">
        <f t="shared" si="24"/>
        <v>1</v>
      </c>
      <c r="AH44" s="65">
        <f t="shared" si="24"/>
        <v>0</v>
      </c>
      <c r="AI44" s="65">
        <f t="shared" si="24"/>
        <v>0</v>
      </c>
      <c r="AJ44" s="65">
        <f t="shared" si="24"/>
        <v>0</v>
      </c>
      <c r="AK44" s="65">
        <f t="shared" si="24"/>
        <v>1</v>
      </c>
      <c r="AL44" s="66">
        <f t="shared" si="24"/>
        <v>0</v>
      </c>
      <c r="AM44" s="66">
        <f t="shared" si="24"/>
        <v>1</v>
      </c>
      <c r="AN44" s="66">
        <f t="shared" si="24"/>
        <v>0</v>
      </c>
      <c r="AO44" s="65">
        <f t="shared" si="24"/>
        <v>1</v>
      </c>
      <c r="AP44" s="65">
        <f t="shared" si="24"/>
        <v>0</v>
      </c>
      <c r="AQ44" s="65">
        <f t="shared" si="24"/>
        <v>0</v>
      </c>
      <c r="AR44" s="65">
        <f t="shared" si="24"/>
        <v>0</v>
      </c>
      <c r="AS44" s="65">
        <f t="shared" si="24"/>
        <v>0</v>
      </c>
      <c r="AT44" s="66">
        <f t="shared" si="24"/>
        <v>0</v>
      </c>
      <c r="AU44" s="66">
        <f t="shared" si="24"/>
        <v>1</v>
      </c>
      <c r="AV44" s="66">
        <f t="shared" si="24"/>
        <v>1</v>
      </c>
      <c r="AW44" s="67">
        <f t="shared" si="24"/>
        <v>0</v>
      </c>
      <c r="AX44" s="2"/>
    </row>
    <row r="45" spans="1:65" ht="18">
      <c r="A45" s="62" t="s">
        <v>467</v>
      </c>
      <c r="B45" s="68" t="str">
        <f>'Key3'!B79</f>
        <v>0</v>
      </c>
      <c r="C45" s="69" t="str">
        <f>'Key3'!C79</f>
        <v>1</v>
      </c>
      <c r="D45" s="69" t="str">
        <f>'Key3'!D79</f>
        <v>1</v>
      </c>
      <c r="E45" s="69" t="str">
        <f>'Key3'!E79</f>
        <v>0</v>
      </c>
      <c r="F45" s="70" t="str">
        <f>'Key3'!F79</f>
        <v>1</v>
      </c>
      <c r="G45" s="70" t="str">
        <f>'Key3'!G79</f>
        <v>0</v>
      </c>
      <c r="H45" s="70" t="str">
        <f>'Key3'!H79</f>
        <v>0</v>
      </c>
      <c r="I45" s="70" t="str">
        <f>'Key3'!I79</f>
        <v>1</v>
      </c>
      <c r="J45" s="69" t="str">
        <f>'Key3'!J79</f>
        <v>1</v>
      </c>
      <c r="K45" s="69" t="str">
        <f>'Key3'!K79</f>
        <v>0</v>
      </c>
      <c r="L45" s="69" t="str">
        <f>'Key3'!L79</f>
        <v>1</v>
      </c>
      <c r="M45" s="70" t="str">
        <f>'Key3'!M79</f>
        <v>0</v>
      </c>
      <c r="N45" s="70" t="str">
        <f>'Key3'!N79</f>
        <v>0</v>
      </c>
      <c r="O45" s="70" t="str">
        <f>'Key3'!O79</f>
        <v>1</v>
      </c>
      <c r="P45" s="70" t="str">
        <f>'Key3'!P79</f>
        <v>1</v>
      </c>
      <c r="Q45" s="70" t="str">
        <f>'Key3'!Q79</f>
        <v>0</v>
      </c>
      <c r="R45" s="69" t="str">
        <f>'Key3'!R79</f>
        <v>0</v>
      </c>
      <c r="S45" s="69" t="str">
        <f>'Key3'!S79</f>
        <v>0</v>
      </c>
      <c r="T45" s="69" t="str">
        <f>'Key3'!T79</f>
        <v>1</v>
      </c>
      <c r="U45" s="69" t="str">
        <f>'Key3'!U79</f>
        <v>0</v>
      </c>
      <c r="V45" s="70" t="str">
        <f>'Key3'!V79</f>
        <v>1</v>
      </c>
      <c r="W45" s="70" t="str">
        <f>'Key3'!W79</f>
        <v>0</v>
      </c>
      <c r="X45" s="70" t="str">
        <f>'Key3'!X79</f>
        <v>0</v>
      </c>
      <c r="Y45" s="70" t="str">
        <f>'Key3'!Y79</f>
        <v>1</v>
      </c>
      <c r="Z45" s="69" t="str">
        <f>'Key3'!Z79</f>
        <v>1</v>
      </c>
      <c r="AA45" s="69" t="str">
        <f>'Key3'!AA79</f>
        <v>1</v>
      </c>
      <c r="AB45" s="69" t="str">
        <f>'Key3'!AB79</f>
        <v>1</v>
      </c>
      <c r="AC45" s="69" t="str">
        <f>'Key3'!AC79</f>
        <v>1</v>
      </c>
      <c r="AD45" s="70" t="str">
        <f>'Key3'!AD79</f>
        <v>1</v>
      </c>
      <c r="AE45" s="70" t="str">
        <f>'Key3'!AE79</f>
        <v>1</v>
      </c>
      <c r="AF45" s="70" t="str">
        <f>'Key3'!AF79</f>
        <v>1</v>
      </c>
      <c r="AG45" s="70" t="str">
        <f>'Key3'!AG79</f>
        <v>0</v>
      </c>
      <c r="AH45" s="69" t="str">
        <f>'Key3'!AH79</f>
        <v>1</v>
      </c>
      <c r="AI45" s="69" t="str">
        <f>'Key3'!AI79</f>
        <v>1</v>
      </c>
      <c r="AJ45" s="69" t="str">
        <f>'Key3'!AJ79</f>
        <v>0</v>
      </c>
      <c r="AK45" s="70" t="str">
        <f>'Key3'!AK79</f>
        <v>0</v>
      </c>
      <c r="AL45" s="70" t="str">
        <f>'Key3'!AL79</f>
        <v>1</v>
      </c>
      <c r="AM45" s="70" t="str">
        <f>'Key3'!AM79</f>
        <v>0</v>
      </c>
      <c r="AN45" s="70" t="str">
        <f>'Key3'!AN79</f>
        <v>0</v>
      </c>
      <c r="AO45" s="70" t="str">
        <f>'Key3'!AO79</f>
        <v>1</v>
      </c>
      <c r="AP45" s="69" t="str">
        <f>'Key3'!AP79</f>
        <v>0</v>
      </c>
      <c r="AQ45" s="69" t="str">
        <f>'Key3'!AQ79</f>
        <v>0</v>
      </c>
      <c r="AR45" s="69" t="str">
        <f>'Key3'!AR79</f>
        <v>0</v>
      </c>
      <c r="AS45" s="69" t="str">
        <f>'Key3'!AS79</f>
        <v>1</v>
      </c>
      <c r="AT45" s="70" t="str">
        <f>'Key3'!AT79</f>
        <v>0</v>
      </c>
      <c r="AU45" s="70" t="str">
        <f>'Key3'!AU79</f>
        <v>0</v>
      </c>
      <c r="AV45" s="70" t="str">
        <f>'Key3'!AV79</f>
        <v>1</v>
      </c>
      <c r="AW45" s="71" t="str">
        <f>'Key3'!AW79</f>
        <v>1</v>
      </c>
      <c r="AX45" s="2"/>
      <c r="BA45" s="121"/>
      <c r="BB45" s="121"/>
      <c r="BC45" s="121"/>
      <c r="BD45" s="121"/>
    </row>
    <row r="46" spans="1:65" ht="18.75" thickBot="1">
      <c r="A46" s="62" t="s">
        <v>407</v>
      </c>
      <c r="B46" s="137">
        <f>IF(B44+B45=1,1,0)</f>
        <v>1</v>
      </c>
      <c r="C46" s="50">
        <f t="shared" ref="C46:AW46" si="25">IF(C44+C45=1,1,0)</f>
        <v>1</v>
      </c>
      <c r="D46" s="50">
        <f t="shared" si="25"/>
        <v>0</v>
      </c>
      <c r="E46" s="50">
        <f t="shared" si="25"/>
        <v>1</v>
      </c>
      <c r="F46" s="49">
        <f t="shared" si="25"/>
        <v>0</v>
      </c>
      <c r="G46" s="49">
        <f t="shared" si="25"/>
        <v>0</v>
      </c>
      <c r="H46" s="49">
        <f t="shared" si="25"/>
        <v>1</v>
      </c>
      <c r="I46" s="49">
        <f t="shared" si="25"/>
        <v>1</v>
      </c>
      <c r="J46" s="50">
        <f t="shared" si="25"/>
        <v>0</v>
      </c>
      <c r="K46" s="50">
        <f t="shared" si="25"/>
        <v>1</v>
      </c>
      <c r="L46" s="50">
        <f t="shared" si="25"/>
        <v>1</v>
      </c>
      <c r="M46" s="50">
        <f t="shared" si="25"/>
        <v>1</v>
      </c>
      <c r="N46" s="49">
        <f t="shared" si="25"/>
        <v>0</v>
      </c>
      <c r="O46" s="49">
        <f t="shared" si="25"/>
        <v>0</v>
      </c>
      <c r="P46" s="49">
        <f t="shared" si="25"/>
        <v>0</v>
      </c>
      <c r="Q46" s="50">
        <f t="shared" si="25"/>
        <v>0</v>
      </c>
      <c r="R46" s="50">
        <f t="shared" si="25"/>
        <v>0</v>
      </c>
      <c r="S46" s="50">
        <f t="shared" si="25"/>
        <v>1</v>
      </c>
      <c r="T46" s="50">
        <f t="shared" si="25"/>
        <v>1</v>
      </c>
      <c r="U46" s="50">
        <f t="shared" si="25"/>
        <v>1</v>
      </c>
      <c r="V46" s="49">
        <f t="shared" si="25"/>
        <v>1</v>
      </c>
      <c r="W46" s="49">
        <f t="shared" si="25"/>
        <v>0</v>
      </c>
      <c r="X46" s="49">
        <f t="shared" si="25"/>
        <v>0</v>
      </c>
      <c r="Y46" s="49">
        <f t="shared" si="25"/>
        <v>0</v>
      </c>
      <c r="Z46" s="50">
        <f t="shared" si="25"/>
        <v>1</v>
      </c>
      <c r="AA46" s="50">
        <f t="shared" si="25"/>
        <v>0</v>
      </c>
      <c r="AB46" s="50">
        <f t="shared" si="25"/>
        <v>1</v>
      </c>
      <c r="AC46" s="50">
        <f t="shared" si="25"/>
        <v>1</v>
      </c>
      <c r="AD46" s="49">
        <f t="shared" si="25"/>
        <v>1</v>
      </c>
      <c r="AE46" s="49">
        <f t="shared" si="25"/>
        <v>0</v>
      </c>
      <c r="AF46" s="49">
        <f t="shared" si="25"/>
        <v>1</v>
      </c>
      <c r="AG46" s="49">
        <f t="shared" si="25"/>
        <v>1</v>
      </c>
      <c r="AH46" s="50">
        <f t="shared" si="25"/>
        <v>1</v>
      </c>
      <c r="AI46" s="50">
        <f t="shared" si="25"/>
        <v>1</v>
      </c>
      <c r="AJ46" s="50">
        <f t="shared" si="25"/>
        <v>0</v>
      </c>
      <c r="AK46" s="50">
        <f t="shared" si="25"/>
        <v>1</v>
      </c>
      <c r="AL46" s="49">
        <f t="shared" si="25"/>
        <v>1</v>
      </c>
      <c r="AM46" s="49">
        <f t="shared" si="25"/>
        <v>1</v>
      </c>
      <c r="AN46" s="49">
        <f t="shared" si="25"/>
        <v>0</v>
      </c>
      <c r="AO46" s="50">
        <f t="shared" si="25"/>
        <v>0</v>
      </c>
      <c r="AP46" s="50">
        <f t="shared" si="25"/>
        <v>0</v>
      </c>
      <c r="AQ46" s="50">
        <f t="shared" si="25"/>
        <v>0</v>
      </c>
      <c r="AR46" s="50">
        <f t="shared" si="25"/>
        <v>0</v>
      </c>
      <c r="AS46" s="50">
        <f t="shared" si="25"/>
        <v>1</v>
      </c>
      <c r="AT46" s="49">
        <f t="shared" si="25"/>
        <v>0</v>
      </c>
      <c r="AU46" s="49">
        <f t="shared" si="25"/>
        <v>1</v>
      </c>
      <c r="AV46" s="49">
        <f t="shared" si="25"/>
        <v>0</v>
      </c>
      <c r="AW46" s="173">
        <f t="shared" si="25"/>
        <v>1</v>
      </c>
      <c r="AX46" s="2"/>
      <c r="BA46" s="12"/>
      <c r="BB46" s="12"/>
      <c r="BC46" s="12"/>
      <c r="BD46" s="12"/>
      <c r="BE46" s="12"/>
    </row>
    <row r="47" spans="1:65" ht="19.5" thickBot="1">
      <c r="A47" s="441" t="s">
        <v>367</v>
      </c>
      <c r="B47" s="130" t="s">
        <v>379</v>
      </c>
      <c r="C47" s="51" t="str">
        <f>LEFT(VLOOKUP(G47,LookUp!$T$2:$U$17,2,FALSE),1)</f>
        <v>1</v>
      </c>
      <c r="D47" s="51" t="str">
        <f>MID(VLOOKUP(G47,LookUp!$T$2:$U$17,2,FALSE),2,1)</f>
        <v>0</v>
      </c>
      <c r="E47" s="51" t="str">
        <f>MID(VLOOKUP(G47,LookUp!$T$2:$U$17,2,FALSE),3,1)</f>
        <v>0</v>
      </c>
      <c r="F47" s="51" t="str">
        <f>RIGHT(VLOOKUP(G47,LookUp!$T$2:$U$17,2,FALSE),1)</f>
        <v>1</v>
      </c>
      <c r="G47" s="53">
        <f>VLOOKUP(CONCATENATE(B46,C46,D46,E46,F46,G46),LookUp!$W$2:$AE$65,2,FALSE)</f>
        <v>9</v>
      </c>
      <c r="H47" s="130" t="s">
        <v>380</v>
      </c>
      <c r="I47" s="51" t="str">
        <f>LEFT(VLOOKUP(M47,LookUp!$T$2:$U$17,2,FALSE),1)</f>
        <v>1</v>
      </c>
      <c r="J47" s="51" t="str">
        <f>MID(VLOOKUP(M47,LookUp!$T$2:$U$17,2,FALSE),2,1)</f>
        <v>1</v>
      </c>
      <c r="K47" s="51" t="str">
        <f>MID(VLOOKUP(M47,LookUp!$T$2:$U$17,2,FALSE),3,1)</f>
        <v>0</v>
      </c>
      <c r="L47" s="51" t="str">
        <f>RIGHT(VLOOKUP(M47,LookUp!$T$2:$U$17,2,FALSE),1)</f>
        <v>0</v>
      </c>
      <c r="M47" s="53">
        <f>VLOOKUP(CONCATENATE(H46,I46,J46,K46,L46,M46),LookUp!$W$2:$AE$65,3,FALSE)</f>
        <v>12</v>
      </c>
      <c r="N47" s="130" t="s">
        <v>381</v>
      </c>
      <c r="O47" s="51" t="str">
        <f>LEFT(VLOOKUP(S47,LookUp!$T$2:$U$17,2,FALSE),1)</f>
        <v>1</v>
      </c>
      <c r="P47" s="51" t="str">
        <f>MID(VLOOKUP(S47,LookUp!$T$2:$U$17,2,FALSE),2,1)</f>
        <v>1</v>
      </c>
      <c r="Q47" s="51" t="str">
        <f>MID(VLOOKUP(S47,LookUp!$T$2:$U$17,2,FALSE),3,1)</f>
        <v>0</v>
      </c>
      <c r="R47" s="51" t="str">
        <f>RIGHT(VLOOKUP(S47,LookUp!$T$2:$U$17,2,FALSE),1)</f>
        <v>1</v>
      </c>
      <c r="S47" s="53">
        <f>VLOOKUP(CONCATENATE(N46,O46,P46,Q46,R46,S46),LookUp!$W$2:$AE$65,4,FALSE)</f>
        <v>13</v>
      </c>
      <c r="T47" s="130" t="s">
        <v>382</v>
      </c>
      <c r="U47" s="51" t="str">
        <f>LEFT(VLOOKUP(Y47,LookUp!$T$2:$U$17,2,FALSE),1)</f>
        <v>0</v>
      </c>
      <c r="V47" s="51" t="str">
        <f>MID(VLOOKUP(Y47,LookUp!$T$2:$U$17,2,FALSE),2,1)</f>
        <v>1</v>
      </c>
      <c r="W47" s="51" t="str">
        <f>MID(VLOOKUP(Y47,LookUp!$T$2:$U$17,2,FALSE),3,1)</f>
        <v>0</v>
      </c>
      <c r="X47" s="51" t="str">
        <f>RIGHT(VLOOKUP(Y47,LookUp!$T$2:$U$17,2,FALSE),1)</f>
        <v>1</v>
      </c>
      <c r="Y47" s="53">
        <f>VLOOKUP(CONCATENATE(T46,U46,V46,W46,X46,Y46),LookUp!$W$2:$AE$65,5,FALSE)</f>
        <v>5</v>
      </c>
      <c r="Z47" s="130" t="s">
        <v>383</v>
      </c>
      <c r="AA47" s="51" t="str">
        <f>LEFT(VLOOKUP(AE47,LookUp!$T$2:$U$17,2,FALSE),1)</f>
        <v>1</v>
      </c>
      <c r="AB47" s="51" t="str">
        <f>MID(VLOOKUP(AE47,LookUp!$T$2:$U$17,2,FALSE),2,1)</f>
        <v>0</v>
      </c>
      <c r="AC47" s="51" t="str">
        <f>MID(VLOOKUP(AE47,LookUp!$T$2:$U$17,2,FALSE),3,1)</f>
        <v>0</v>
      </c>
      <c r="AD47" s="51" t="str">
        <f>RIGHT(VLOOKUP(AE47,LookUp!$T$2:$U$17,2,FALSE),1)</f>
        <v>0</v>
      </c>
      <c r="AE47" s="53">
        <f>VLOOKUP(CONCATENATE(Z46,AA46,AB46,AC46,AD46,AE46),LookUp!$W$2:$AE$65,6,FALSE)</f>
        <v>8</v>
      </c>
      <c r="AF47" s="130" t="s">
        <v>384</v>
      </c>
      <c r="AG47" s="51" t="str">
        <f>LEFT(VLOOKUP(AK47,LookUp!$T$2:$U$17,2,FALSE),1)</f>
        <v>1</v>
      </c>
      <c r="AH47" s="51" t="str">
        <f>MID(VLOOKUP(AK47,LookUp!$T$2:$U$17,2,FALSE),2,1)</f>
        <v>0</v>
      </c>
      <c r="AI47" s="51" t="str">
        <f>MID(VLOOKUP(AK47,LookUp!$T$2:$U$17,2,FALSE),3,1)</f>
        <v>0</v>
      </c>
      <c r="AJ47" s="51" t="str">
        <f>RIGHT(VLOOKUP(AK47,LookUp!$T$2:$U$17,2,FALSE),1)</f>
        <v>0</v>
      </c>
      <c r="AK47" s="53">
        <f>VLOOKUP(CONCATENATE(AF46,AG46,AH46,AI46,AJ46,AK46),LookUp!$W$2:$AE$65,7,FALSE)</f>
        <v>8</v>
      </c>
      <c r="AL47" s="130" t="s">
        <v>385</v>
      </c>
      <c r="AM47" s="51" t="str">
        <f>LEFT(VLOOKUP(AQ47,LookUp!$T$2:$U$17,2,FALSE),1)</f>
        <v>1</v>
      </c>
      <c r="AN47" s="51" t="str">
        <f>MID(VLOOKUP(AQ47,LookUp!$T$2:$U$17,2,FALSE),2,1)</f>
        <v>0</v>
      </c>
      <c r="AO47" s="51" t="str">
        <f>MID(VLOOKUP(AQ47,LookUp!$T$2:$U$17,2,FALSE),3,1)</f>
        <v>1</v>
      </c>
      <c r="AP47" s="51" t="str">
        <f>RIGHT(VLOOKUP(AQ47,LookUp!$T$2:$U$17,2,FALSE),1)</f>
        <v>0</v>
      </c>
      <c r="AQ47" s="53">
        <f>VLOOKUP(CONCATENATE(AL46,AM46,AN46,AO46,AP46,AQ46),LookUp!$W$2:$AE$65,8,FALSE)</f>
        <v>10</v>
      </c>
      <c r="AR47" s="130" t="s">
        <v>386</v>
      </c>
      <c r="AS47" s="51" t="str">
        <f>LEFT(VLOOKUP(AW47,LookUp!$T$2:$U$17,2,FALSE),1)</f>
        <v>0</v>
      </c>
      <c r="AT47" s="51" t="str">
        <f>MID(VLOOKUP(AW47,LookUp!$T$2:$U$17,2,FALSE),2,1)</f>
        <v>1</v>
      </c>
      <c r="AU47" s="51" t="str">
        <f>MID(VLOOKUP(AW47,LookUp!$T$2:$U$17,2,FALSE),3,1)</f>
        <v>1</v>
      </c>
      <c r="AV47" s="51" t="str">
        <f>RIGHT(VLOOKUP(AW47,LookUp!$T$2:$U$17,2,FALSE),1)</f>
        <v>0</v>
      </c>
      <c r="AW47" s="53">
        <f>VLOOKUP(CONCATENATE(AR46,AS46,AT46,AU46,AV46,AW46),LookUp!$W$2:$AE$65,9,FALSE)</f>
        <v>6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441"/>
      <c r="B48" s="64" t="str">
        <f>C47</f>
        <v>1</v>
      </c>
      <c r="C48" s="65" t="str">
        <f>D47</f>
        <v>0</v>
      </c>
      <c r="D48" s="65" t="str">
        <f>E47</f>
        <v>0</v>
      </c>
      <c r="E48" s="65" t="str">
        <f>F47</f>
        <v>1</v>
      </c>
      <c r="F48" s="66" t="str">
        <f>I47</f>
        <v>1</v>
      </c>
      <c r="G48" s="66" t="str">
        <f>J47</f>
        <v>1</v>
      </c>
      <c r="H48" s="66" t="str">
        <f>K47</f>
        <v>0</v>
      </c>
      <c r="I48" s="66" t="str">
        <f>L47</f>
        <v>0</v>
      </c>
      <c r="J48" s="65" t="str">
        <f>O47</f>
        <v>1</v>
      </c>
      <c r="K48" s="65" t="str">
        <f>P47</f>
        <v>1</v>
      </c>
      <c r="L48" s="65" t="str">
        <f>Q47</f>
        <v>0</v>
      </c>
      <c r="M48" s="65" t="str">
        <f>R47</f>
        <v>1</v>
      </c>
      <c r="N48" s="66" t="str">
        <f>U47</f>
        <v>0</v>
      </c>
      <c r="O48" s="66" t="str">
        <f>V47</f>
        <v>1</v>
      </c>
      <c r="P48" s="66" t="str">
        <f>W47</f>
        <v>0</v>
      </c>
      <c r="Q48" s="66" t="str">
        <f>X47</f>
        <v>1</v>
      </c>
      <c r="R48" s="65" t="str">
        <f>AA47</f>
        <v>1</v>
      </c>
      <c r="S48" s="65" t="str">
        <f>AB47</f>
        <v>0</v>
      </c>
      <c r="T48" s="65" t="str">
        <f>AC47</f>
        <v>0</v>
      </c>
      <c r="U48" s="65" t="str">
        <f>AD47</f>
        <v>0</v>
      </c>
      <c r="V48" s="66" t="str">
        <f>AG47</f>
        <v>1</v>
      </c>
      <c r="W48" s="66" t="str">
        <f>AH47</f>
        <v>0</v>
      </c>
      <c r="X48" s="66" t="str">
        <f>AI47</f>
        <v>0</v>
      </c>
      <c r="Y48" s="66" t="str">
        <f>AJ47</f>
        <v>0</v>
      </c>
      <c r="Z48" s="65" t="str">
        <f>AM47</f>
        <v>1</v>
      </c>
      <c r="AA48" s="65" t="str">
        <f>AN47</f>
        <v>0</v>
      </c>
      <c r="AB48" s="65" t="str">
        <f>AO47</f>
        <v>1</v>
      </c>
      <c r="AC48" s="65" t="str">
        <f>AP47</f>
        <v>0</v>
      </c>
      <c r="AD48" s="66" t="str">
        <f>AS47</f>
        <v>0</v>
      </c>
      <c r="AE48" s="66" t="str">
        <f>AT47</f>
        <v>1</v>
      </c>
      <c r="AF48" s="66" t="str">
        <f>AU47</f>
        <v>1</v>
      </c>
      <c r="AG48" s="67" t="str">
        <f>AV47</f>
        <v>0</v>
      </c>
      <c r="AH48" s="412" t="s">
        <v>590</v>
      </c>
      <c r="AI48" s="413"/>
      <c r="AJ48" s="413"/>
      <c r="AK48" s="413"/>
      <c r="AL48" s="413"/>
      <c r="AM48" s="413"/>
      <c r="AN48" s="413"/>
      <c r="AO48" s="413"/>
      <c r="AP48" s="413"/>
      <c r="AQ48" s="413"/>
      <c r="AR48" s="413"/>
      <c r="AS48" s="413"/>
      <c r="AT48" s="413"/>
      <c r="AU48" s="413"/>
      <c r="AV48" s="413"/>
      <c r="AW48" s="414"/>
      <c r="AX48" s="2"/>
      <c r="AY48" s="2"/>
      <c r="AZ48" s="2"/>
      <c r="BA48" s="2"/>
      <c r="BB48" s="2"/>
      <c r="BC48" s="2"/>
      <c r="BD48" s="2"/>
      <c r="BE48" s="2"/>
    </row>
    <row r="49" spans="1:65" ht="18.75" thickBot="1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0</v>
      </c>
      <c r="D49" s="69" t="str">
        <f t="shared" si="26"/>
        <v>0</v>
      </c>
      <c r="E49" s="69" t="str">
        <f t="shared" si="26"/>
        <v>1</v>
      </c>
      <c r="F49" s="70" t="str">
        <f t="shared" si="26"/>
        <v>0</v>
      </c>
      <c r="G49" s="70" t="str">
        <f t="shared" si="26"/>
        <v>1</v>
      </c>
      <c r="H49" s="70" t="str">
        <f t="shared" si="26"/>
        <v>0</v>
      </c>
      <c r="I49" s="70" t="str">
        <f t="shared" si="26"/>
        <v>1</v>
      </c>
      <c r="J49" s="69" t="str">
        <f t="shared" si="26"/>
        <v>1</v>
      </c>
      <c r="K49" s="69" t="str">
        <f t="shared" si="26"/>
        <v>0</v>
      </c>
      <c r="L49" s="69" t="str">
        <f t="shared" si="26"/>
        <v>0</v>
      </c>
      <c r="M49" s="69" t="str">
        <f t="shared" si="26"/>
        <v>0</v>
      </c>
      <c r="N49" s="70" t="str">
        <f t="shared" si="26"/>
        <v>1</v>
      </c>
      <c r="O49" s="70" t="str">
        <f t="shared" si="26"/>
        <v>0</v>
      </c>
      <c r="P49" s="70" t="str">
        <f t="shared" si="26"/>
        <v>1</v>
      </c>
      <c r="Q49" s="70" t="str">
        <f t="shared" si="26"/>
        <v>1</v>
      </c>
      <c r="R49" s="69" t="str">
        <f t="shared" si="26"/>
        <v>0</v>
      </c>
      <c r="S49" s="69" t="str">
        <f t="shared" si="26"/>
        <v>0</v>
      </c>
      <c r="T49" s="69" t="str">
        <f t="shared" si="26"/>
        <v>0</v>
      </c>
      <c r="U49" s="69" t="str">
        <f t="shared" si="26"/>
        <v>1</v>
      </c>
      <c r="V49" s="70" t="str">
        <f t="shared" si="26"/>
        <v>0</v>
      </c>
      <c r="W49" s="70" t="str">
        <f t="shared" si="26"/>
        <v>1</v>
      </c>
      <c r="X49" s="70" t="str">
        <f t="shared" si="26"/>
        <v>0</v>
      </c>
      <c r="Y49" s="70" t="str">
        <f t="shared" si="26"/>
        <v>1</v>
      </c>
      <c r="Z49" s="69" t="str">
        <f t="shared" si="26"/>
        <v>0</v>
      </c>
      <c r="AA49" s="69" t="str">
        <f t="shared" si="26"/>
        <v>0</v>
      </c>
      <c r="AB49" s="69" t="str">
        <f t="shared" si="26"/>
        <v>1</v>
      </c>
      <c r="AC49" s="69" t="str">
        <f t="shared" si="26"/>
        <v>1</v>
      </c>
      <c r="AD49" s="70" t="str">
        <f t="shared" si="26"/>
        <v>0</v>
      </c>
      <c r="AE49" s="70" t="str">
        <f t="shared" si="26"/>
        <v>0</v>
      </c>
      <c r="AF49" s="70" t="str">
        <f t="shared" si="26"/>
        <v>1</v>
      </c>
      <c r="AG49" s="71" t="str">
        <f t="shared" si="26"/>
        <v>1</v>
      </c>
      <c r="AH49" s="415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6"/>
      <c r="AT49" s="416"/>
      <c r="AU49" s="416"/>
      <c r="AV49" s="416"/>
      <c r="AW49" s="417"/>
      <c r="AX49" s="409" t="s">
        <v>607</v>
      </c>
      <c r="AY49" s="410"/>
      <c r="AZ49" s="410"/>
      <c r="BA49" s="410"/>
      <c r="BB49" s="410"/>
      <c r="BC49" s="410"/>
      <c r="BD49" s="410"/>
      <c r="BE49" s="410"/>
      <c r="BF49" s="410"/>
      <c r="BG49" s="410"/>
      <c r="BH49" s="410"/>
      <c r="BI49" s="410"/>
      <c r="BJ49" s="410"/>
      <c r="BK49" s="410"/>
      <c r="BL49" s="410"/>
      <c r="BM49" s="411"/>
    </row>
    <row r="50" spans="1:65" ht="18.75" thickBot="1">
      <c r="A50" s="62" t="s">
        <v>408</v>
      </c>
      <c r="B50" s="72">
        <f>IF(B49+B35=1,1,0)</f>
        <v>1</v>
      </c>
      <c r="C50" s="70">
        <f t="shared" ref="C50:AG50" si="27">IF(C49+C35=1,1,0)</f>
        <v>0</v>
      </c>
      <c r="D50" s="70">
        <f t="shared" si="27"/>
        <v>0</v>
      </c>
      <c r="E50" s="70">
        <f t="shared" si="27"/>
        <v>1</v>
      </c>
      <c r="F50" s="69">
        <f t="shared" si="27"/>
        <v>0</v>
      </c>
      <c r="G50" s="69">
        <f t="shared" si="27"/>
        <v>0</v>
      </c>
      <c r="H50" s="69">
        <f t="shared" si="27"/>
        <v>1</v>
      </c>
      <c r="I50" s="69">
        <f t="shared" si="27"/>
        <v>1</v>
      </c>
      <c r="J50" s="70">
        <f t="shared" si="27"/>
        <v>1</v>
      </c>
      <c r="K50" s="70">
        <f t="shared" si="27"/>
        <v>1</v>
      </c>
      <c r="L50" s="70">
        <f t="shared" si="27"/>
        <v>0</v>
      </c>
      <c r="M50" s="70">
        <f t="shared" si="27"/>
        <v>1</v>
      </c>
      <c r="N50" s="69">
        <f t="shared" si="27"/>
        <v>0</v>
      </c>
      <c r="O50" s="69">
        <f t="shared" si="27"/>
        <v>1</v>
      </c>
      <c r="P50" s="69">
        <f t="shared" si="27"/>
        <v>0</v>
      </c>
      <c r="Q50" s="69">
        <f t="shared" si="27"/>
        <v>0</v>
      </c>
      <c r="R50" s="70">
        <f t="shared" si="27"/>
        <v>0</v>
      </c>
      <c r="S50" s="70">
        <f t="shared" si="27"/>
        <v>1</v>
      </c>
      <c r="T50" s="70">
        <f t="shared" si="27"/>
        <v>1</v>
      </c>
      <c r="U50" s="70">
        <f t="shared" si="27"/>
        <v>0</v>
      </c>
      <c r="V50" s="69">
        <f t="shared" si="27"/>
        <v>0</v>
      </c>
      <c r="W50" s="69">
        <f t="shared" si="27"/>
        <v>1</v>
      </c>
      <c r="X50" s="69">
        <f t="shared" si="27"/>
        <v>1</v>
      </c>
      <c r="Y50" s="69">
        <f t="shared" si="27"/>
        <v>0</v>
      </c>
      <c r="Z50" s="70">
        <f t="shared" si="27"/>
        <v>0</v>
      </c>
      <c r="AA50" s="70">
        <f t="shared" si="27"/>
        <v>0</v>
      </c>
      <c r="AB50" s="70">
        <f t="shared" si="27"/>
        <v>1</v>
      </c>
      <c r="AC50" s="70">
        <f t="shared" si="27"/>
        <v>0</v>
      </c>
      <c r="AD50" s="69">
        <f t="shared" si="27"/>
        <v>0</v>
      </c>
      <c r="AE50" s="69">
        <f t="shared" si="27"/>
        <v>1</v>
      </c>
      <c r="AF50" s="69">
        <f t="shared" si="27"/>
        <v>0</v>
      </c>
      <c r="AG50" s="73">
        <f t="shared" si="27"/>
        <v>1</v>
      </c>
      <c r="AH50" s="415"/>
      <c r="AI50" s="416"/>
      <c r="AJ50" s="416"/>
      <c r="AK50" s="416"/>
      <c r="AL50" s="416"/>
      <c r="AM50" s="416"/>
      <c r="AN50" s="416"/>
      <c r="AO50" s="416"/>
      <c r="AP50" s="416"/>
      <c r="AQ50" s="416"/>
      <c r="AR50" s="416"/>
      <c r="AS50" s="416"/>
      <c r="AT50" s="416"/>
      <c r="AU50" s="416"/>
      <c r="AV50" s="416"/>
      <c r="AW50" s="417"/>
      <c r="AX50" s="247">
        <f>VLOOKUP(CONCATENATE(B50,C50,D50,E50),LookUp!$AG$2:$AH$17,2,FALSE)</f>
        <v>9</v>
      </c>
      <c r="AY50" s="248">
        <f>VLOOKUP(CONCATENATE(F50,G50,H50,I50),LookUp!$AG$2:$AH$17,2,FALSE)</f>
        <v>3</v>
      </c>
      <c r="AZ50" s="248" t="str">
        <f>VLOOKUP(CONCATENATE(J50,K50,L50,M50),LookUp!$AG$2:$AH$17,2,FALSE)</f>
        <v>D</v>
      </c>
      <c r="BA50" s="248">
        <f>VLOOKUP(CONCATENATE(N50,O50,P50,Q50),LookUp!$AG$2:$AH$17,2,FALSE)</f>
        <v>4</v>
      </c>
      <c r="BB50" s="248">
        <f>VLOOKUP(CONCATENATE(R50,S50,T50,U50),LookUp!$AG$2:$AH$17,2,FALSE)</f>
        <v>6</v>
      </c>
      <c r="BC50" s="248">
        <f>VLOOKUP(CONCATENATE(V50,W50,X50,Y50),LookUp!$AG$2:$AH$17,2,FALSE)</f>
        <v>6</v>
      </c>
      <c r="BD50" s="248">
        <f>VLOOKUP(CONCATENATE(Z50,AA50,AB50,AC50),LookUp!$AG$2:$AH$17,2,FALSE)</f>
        <v>2</v>
      </c>
      <c r="BE50" s="248">
        <f>VLOOKUP(CONCATENATE(AD50,AE50,AF50,AG50),LookUp!$AG$2:$AH$17,2,FALSE)</f>
        <v>5</v>
      </c>
      <c r="BF50" s="248">
        <f>VLOOKUP(CONCATENATE(B43,C43,D43,E43),LookUp!$AG$2:$AH$17,2,FALSE)</f>
        <v>7</v>
      </c>
      <c r="BG50" s="248">
        <f>VLOOKUP(CONCATENATE(F43,G43,H43,I43),LookUp!$AG$2:$AH$17,2,FALSE)</f>
        <v>6</v>
      </c>
      <c r="BH50" s="248" t="str">
        <f>VLOOKUP(CONCATENATE(J43,K43,L43,M43),LookUp!$AG$2:$AH$17,2,FALSE)</f>
        <v>C</v>
      </c>
      <c r="BI50" s="248">
        <f>VLOOKUP(CONCATENATE(N43,O43,P43,Q43),LookUp!$AG$2:$AH$17,2,FALSE)</f>
        <v>8</v>
      </c>
      <c r="BJ50" s="248">
        <f>VLOOKUP(CONCATENATE(R43,S43,T43,U43),LookUp!$AG$2:$AH$17,2,FALSE)</f>
        <v>8</v>
      </c>
      <c r="BK50" s="248">
        <f>VLOOKUP(CONCATENATE(V43,W43,X43,Y43),LookUp!$AG$2:$AH$17,2,FALSE)</f>
        <v>8</v>
      </c>
      <c r="BL50" s="248" t="str">
        <f>VLOOKUP(CONCATENATE(Z43,AA43,AB43,AC43),LookUp!$AG$2:$AH$17,2,FALSE)</f>
        <v>A</v>
      </c>
      <c r="BM50" s="249">
        <f>VLOOKUP(CONCATENATE(AD43,AE43,AF43,AG43),LookUp!$AG$2:$AH$17,2,FALSE)</f>
        <v>3</v>
      </c>
    </row>
    <row r="51" spans="1:65" ht="18.75" thickBot="1">
      <c r="A51" s="63" t="s">
        <v>409</v>
      </c>
      <c r="B51" s="172">
        <f>B50</f>
        <v>1</v>
      </c>
      <c r="C51" s="171">
        <f t="shared" ref="C51:AG51" si="28">C50</f>
        <v>0</v>
      </c>
      <c r="D51" s="171">
        <f t="shared" si="28"/>
        <v>0</v>
      </c>
      <c r="E51" s="171">
        <f t="shared" si="28"/>
        <v>1</v>
      </c>
      <c r="F51" s="170">
        <f t="shared" si="28"/>
        <v>0</v>
      </c>
      <c r="G51" s="170">
        <f t="shared" si="28"/>
        <v>0</v>
      </c>
      <c r="H51" s="170">
        <f t="shared" si="28"/>
        <v>1</v>
      </c>
      <c r="I51" s="170">
        <f t="shared" si="28"/>
        <v>1</v>
      </c>
      <c r="J51" s="171">
        <f t="shared" si="28"/>
        <v>1</v>
      </c>
      <c r="K51" s="171">
        <f t="shared" si="28"/>
        <v>1</v>
      </c>
      <c r="L51" s="171">
        <f t="shared" si="28"/>
        <v>0</v>
      </c>
      <c r="M51" s="171">
        <f t="shared" si="28"/>
        <v>1</v>
      </c>
      <c r="N51" s="170">
        <f t="shared" si="28"/>
        <v>0</v>
      </c>
      <c r="O51" s="170">
        <f t="shared" si="28"/>
        <v>1</v>
      </c>
      <c r="P51" s="170">
        <f t="shared" si="28"/>
        <v>0</v>
      </c>
      <c r="Q51" s="170">
        <f t="shared" si="28"/>
        <v>0</v>
      </c>
      <c r="R51" s="171">
        <f t="shared" si="28"/>
        <v>0</v>
      </c>
      <c r="S51" s="171">
        <f t="shared" si="28"/>
        <v>1</v>
      </c>
      <c r="T51" s="171">
        <f t="shared" si="28"/>
        <v>1</v>
      </c>
      <c r="U51" s="171">
        <f t="shared" si="28"/>
        <v>0</v>
      </c>
      <c r="V51" s="170">
        <f t="shared" si="28"/>
        <v>0</v>
      </c>
      <c r="W51" s="170">
        <f t="shared" si="28"/>
        <v>1</v>
      </c>
      <c r="X51" s="170">
        <f t="shared" si="28"/>
        <v>1</v>
      </c>
      <c r="Y51" s="170">
        <f t="shared" si="28"/>
        <v>0</v>
      </c>
      <c r="Z51" s="171">
        <f t="shared" si="28"/>
        <v>0</v>
      </c>
      <c r="AA51" s="171">
        <f t="shared" si="28"/>
        <v>0</v>
      </c>
      <c r="AB51" s="171">
        <f t="shared" si="28"/>
        <v>1</v>
      </c>
      <c r="AC51" s="171">
        <f t="shared" si="28"/>
        <v>0</v>
      </c>
      <c r="AD51" s="170">
        <f t="shared" si="28"/>
        <v>0</v>
      </c>
      <c r="AE51" s="170">
        <f t="shared" si="28"/>
        <v>1</v>
      </c>
      <c r="AF51" s="170">
        <f t="shared" si="28"/>
        <v>0</v>
      </c>
      <c r="AG51" s="136">
        <f t="shared" si="28"/>
        <v>1</v>
      </c>
      <c r="AH51" s="418"/>
      <c r="AI51" s="419"/>
      <c r="AJ51" s="419"/>
      <c r="AK51" s="419"/>
      <c r="AL51" s="419"/>
      <c r="AM51" s="419"/>
      <c r="AN51" s="419"/>
      <c r="AO51" s="419"/>
      <c r="AP51" s="419"/>
      <c r="AQ51" s="419"/>
      <c r="AR51" s="419"/>
      <c r="AS51" s="419"/>
      <c r="AT51" s="419"/>
      <c r="AU51" s="419"/>
      <c r="AV51" s="419"/>
      <c r="AW51" s="42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410</v>
      </c>
      <c r="B52" s="64">
        <f>HLOOKUP(B$3,$B$1:$AW$50,50,FALSE)</f>
        <v>1</v>
      </c>
      <c r="C52" s="65">
        <f t="shared" ref="C52:AW52" si="29">HLOOKUP(C$3,$B$1:$AW$50,50,FALSE)</f>
        <v>1</v>
      </c>
      <c r="D52" s="65">
        <f t="shared" si="29"/>
        <v>0</v>
      </c>
      <c r="E52" s="65">
        <f t="shared" si="29"/>
        <v>0</v>
      </c>
      <c r="F52" s="66">
        <f t="shared" si="29"/>
        <v>1</v>
      </c>
      <c r="G52" s="66">
        <f t="shared" si="29"/>
        <v>0</v>
      </c>
      <c r="H52" s="66">
        <f t="shared" si="29"/>
        <v>1</v>
      </c>
      <c r="I52" s="66">
        <f t="shared" si="29"/>
        <v>0</v>
      </c>
      <c r="J52" s="65">
        <f t="shared" si="29"/>
        <v>0</v>
      </c>
      <c r="K52" s="65">
        <f t="shared" si="29"/>
        <v>1</v>
      </c>
      <c r="L52" s="65">
        <f t="shared" si="29"/>
        <v>1</v>
      </c>
      <c r="M52" s="65">
        <f t="shared" si="29"/>
        <v>1</v>
      </c>
      <c r="N52" s="66">
        <f t="shared" si="29"/>
        <v>1</v>
      </c>
      <c r="O52" s="66">
        <f t="shared" si="29"/>
        <v>1</v>
      </c>
      <c r="P52" s="66">
        <f t="shared" si="29"/>
        <v>1</v>
      </c>
      <c r="Q52" s="65">
        <f t="shared" si="29"/>
        <v>0</v>
      </c>
      <c r="R52" s="65">
        <f t="shared" si="29"/>
        <v>1</v>
      </c>
      <c r="S52" s="65">
        <f t="shared" si="29"/>
        <v>0</v>
      </c>
      <c r="T52" s="65">
        <f t="shared" si="29"/>
        <v>1</v>
      </c>
      <c r="U52" s="65">
        <f t="shared" si="29"/>
        <v>0</v>
      </c>
      <c r="V52" s="66">
        <f t="shared" si="29"/>
        <v>1</v>
      </c>
      <c r="W52" s="66">
        <f t="shared" si="29"/>
        <v>0</v>
      </c>
      <c r="X52" s="66">
        <f t="shared" si="29"/>
        <v>0</v>
      </c>
      <c r="Y52" s="66">
        <f t="shared" si="29"/>
        <v>0</v>
      </c>
      <c r="Z52" s="65">
        <f t="shared" si="29"/>
        <v>0</v>
      </c>
      <c r="AA52" s="65">
        <f t="shared" si="29"/>
        <v>0</v>
      </c>
      <c r="AB52" s="65">
        <f t="shared" si="29"/>
        <v>1</v>
      </c>
      <c r="AC52" s="65">
        <f t="shared" si="29"/>
        <v>1</v>
      </c>
      <c r="AD52" s="66">
        <f t="shared" si="29"/>
        <v>0</v>
      </c>
      <c r="AE52" s="66">
        <f t="shared" si="29"/>
        <v>0</v>
      </c>
      <c r="AF52" s="66">
        <f t="shared" si="29"/>
        <v>0</v>
      </c>
      <c r="AG52" s="66">
        <f t="shared" si="29"/>
        <v>0</v>
      </c>
      <c r="AH52" s="65">
        <f t="shared" si="29"/>
        <v>1</v>
      </c>
      <c r="AI52" s="65">
        <f t="shared" si="29"/>
        <v>1</v>
      </c>
      <c r="AJ52" s="65">
        <f t="shared" si="29"/>
        <v>0</v>
      </c>
      <c r="AK52" s="65">
        <f t="shared" si="29"/>
        <v>0</v>
      </c>
      <c r="AL52" s="66">
        <f t="shared" si="29"/>
        <v>0</v>
      </c>
      <c r="AM52" s="66">
        <f t="shared" si="29"/>
        <v>0</v>
      </c>
      <c r="AN52" s="66">
        <f t="shared" si="29"/>
        <v>0</v>
      </c>
      <c r="AO52" s="65">
        <f t="shared" si="29"/>
        <v>1</v>
      </c>
      <c r="AP52" s="65">
        <f t="shared" si="29"/>
        <v>0</v>
      </c>
      <c r="AQ52" s="65">
        <f t="shared" si="29"/>
        <v>0</v>
      </c>
      <c r="AR52" s="65">
        <f t="shared" si="29"/>
        <v>0</v>
      </c>
      <c r="AS52" s="65">
        <f t="shared" si="29"/>
        <v>0</v>
      </c>
      <c r="AT52" s="66">
        <f t="shared" si="29"/>
        <v>1</v>
      </c>
      <c r="AU52" s="66">
        <f t="shared" si="29"/>
        <v>0</v>
      </c>
      <c r="AV52" s="66">
        <f t="shared" si="29"/>
        <v>1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468</v>
      </c>
      <c r="B53" s="68" t="str">
        <f>'Key3'!B80</f>
        <v>1</v>
      </c>
      <c r="C53" s="69" t="str">
        <f>'Key3'!C80</f>
        <v>1</v>
      </c>
      <c r="D53" s="69" t="str">
        <f>'Key3'!D80</f>
        <v>0</v>
      </c>
      <c r="E53" s="69" t="str">
        <f>'Key3'!E80</f>
        <v>0</v>
      </c>
      <c r="F53" s="70" t="str">
        <f>'Key3'!F80</f>
        <v>0</v>
      </c>
      <c r="G53" s="70" t="str">
        <f>'Key3'!G80</f>
        <v>0</v>
      </c>
      <c r="H53" s="70" t="str">
        <f>'Key3'!H80</f>
        <v>0</v>
      </c>
      <c r="I53" s="70" t="str">
        <f>'Key3'!I80</f>
        <v>1</v>
      </c>
      <c r="J53" s="69" t="str">
        <f>'Key3'!J80</f>
        <v>1</v>
      </c>
      <c r="K53" s="69" t="str">
        <f>'Key3'!K80</f>
        <v>0</v>
      </c>
      <c r="L53" s="69" t="str">
        <f>'Key3'!L80</f>
        <v>0</v>
      </c>
      <c r="M53" s="70" t="str">
        <f>'Key3'!M80</f>
        <v>1</v>
      </c>
      <c r="N53" s="70" t="str">
        <f>'Key3'!N80</f>
        <v>0</v>
      </c>
      <c r="O53" s="70" t="str">
        <f>'Key3'!O80</f>
        <v>1</v>
      </c>
      <c r="P53" s="70" t="str">
        <f>'Key3'!P80</f>
        <v>0</v>
      </c>
      <c r="Q53" s="70" t="str">
        <f>'Key3'!Q80</f>
        <v>0</v>
      </c>
      <c r="R53" s="69" t="str">
        <f>'Key3'!R80</f>
        <v>1</v>
      </c>
      <c r="S53" s="69" t="str">
        <f>'Key3'!S80</f>
        <v>0</v>
      </c>
      <c r="T53" s="69" t="str">
        <f>'Key3'!T80</f>
        <v>0</v>
      </c>
      <c r="U53" s="69" t="str">
        <f>'Key3'!U80</f>
        <v>0</v>
      </c>
      <c r="V53" s="70" t="str">
        <f>'Key3'!V80</f>
        <v>1</v>
      </c>
      <c r="W53" s="70" t="str">
        <f>'Key3'!W80</f>
        <v>1</v>
      </c>
      <c r="X53" s="70" t="str">
        <f>'Key3'!X80</f>
        <v>1</v>
      </c>
      <c r="Y53" s="70" t="str">
        <f>'Key3'!Y80</f>
        <v>0</v>
      </c>
      <c r="Z53" s="69" t="str">
        <f>'Key3'!Z80</f>
        <v>1</v>
      </c>
      <c r="AA53" s="69" t="str">
        <f>'Key3'!AA80</f>
        <v>0</v>
      </c>
      <c r="AB53" s="69" t="str">
        <f>'Key3'!AB80</f>
        <v>0</v>
      </c>
      <c r="AC53" s="69" t="str">
        <f>'Key3'!AC80</f>
        <v>0</v>
      </c>
      <c r="AD53" s="70" t="str">
        <f>'Key3'!AD80</f>
        <v>0</v>
      </c>
      <c r="AE53" s="70" t="str">
        <f>'Key3'!AE80</f>
        <v>1</v>
      </c>
      <c r="AF53" s="70" t="str">
        <f>'Key3'!AF80</f>
        <v>1</v>
      </c>
      <c r="AG53" s="70" t="str">
        <f>'Key3'!AG80</f>
        <v>1</v>
      </c>
      <c r="AH53" s="69" t="str">
        <f>'Key3'!AH80</f>
        <v>0</v>
      </c>
      <c r="AI53" s="69" t="str">
        <f>'Key3'!AI80</f>
        <v>1</v>
      </c>
      <c r="AJ53" s="69" t="str">
        <f>'Key3'!AJ80</f>
        <v>0</v>
      </c>
      <c r="AK53" s="70" t="str">
        <f>'Key3'!AK80</f>
        <v>0</v>
      </c>
      <c r="AL53" s="70" t="str">
        <f>'Key3'!AL80</f>
        <v>0</v>
      </c>
      <c r="AM53" s="70" t="str">
        <f>'Key3'!AM80</f>
        <v>1</v>
      </c>
      <c r="AN53" s="70" t="str">
        <f>'Key3'!AN80</f>
        <v>1</v>
      </c>
      <c r="AO53" s="70" t="str">
        <f>'Key3'!AO80</f>
        <v>1</v>
      </c>
      <c r="AP53" s="69" t="str">
        <f>'Key3'!AP80</f>
        <v>0</v>
      </c>
      <c r="AQ53" s="69" t="str">
        <f>'Key3'!AQ80</f>
        <v>1</v>
      </c>
      <c r="AR53" s="69" t="str">
        <f>'Key3'!AR80</f>
        <v>0</v>
      </c>
      <c r="AS53" s="69" t="str">
        <f>'Key3'!AS80</f>
        <v>1</v>
      </c>
      <c r="AT53" s="70" t="str">
        <f>'Key3'!AT80</f>
        <v>1</v>
      </c>
      <c r="AU53" s="70" t="str">
        <f>'Key3'!AU80</f>
        <v>1</v>
      </c>
      <c r="AV53" s="70" t="str">
        <f>'Key3'!AV80</f>
        <v>1</v>
      </c>
      <c r="AW53" s="71" t="str">
        <f>'Key3'!AW80</f>
        <v>0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411</v>
      </c>
      <c r="B54" s="137">
        <f>IF(B52+B53=1,1,0)</f>
        <v>0</v>
      </c>
      <c r="C54" s="50">
        <f t="shared" ref="C54:AW54" si="30">IF(C52+C53=1,1,0)</f>
        <v>0</v>
      </c>
      <c r="D54" s="50">
        <f t="shared" si="30"/>
        <v>0</v>
      </c>
      <c r="E54" s="50">
        <f t="shared" si="30"/>
        <v>0</v>
      </c>
      <c r="F54" s="49">
        <f t="shared" si="30"/>
        <v>1</v>
      </c>
      <c r="G54" s="49">
        <f t="shared" si="30"/>
        <v>0</v>
      </c>
      <c r="H54" s="49">
        <f t="shared" si="30"/>
        <v>1</v>
      </c>
      <c r="I54" s="49">
        <f t="shared" si="30"/>
        <v>1</v>
      </c>
      <c r="J54" s="50">
        <f t="shared" si="30"/>
        <v>1</v>
      </c>
      <c r="K54" s="50">
        <f t="shared" si="30"/>
        <v>1</v>
      </c>
      <c r="L54" s="50">
        <f t="shared" si="30"/>
        <v>1</v>
      </c>
      <c r="M54" s="50">
        <f t="shared" si="30"/>
        <v>0</v>
      </c>
      <c r="N54" s="49">
        <f t="shared" si="30"/>
        <v>1</v>
      </c>
      <c r="O54" s="49">
        <f t="shared" si="30"/>
        <v>0</v>
      </c>
      <c r="P54" s="49">
        <f t="shared" si="30"/>
        <v>1</v>
      </c>
      <c r="Q54" s="50">
        <f t="shared" si="30"/>
        <v>0</v>
      </c>
      <c r="R54" s="50">
        <f t="shared" si="30"/>
        <v>0</v>
      </c>
      <c r="S54" s="50">
        <f t="shared" si="30"/>
        <v>0</v>
      </c>
      <c r="T54" s="50">
        <f t="shared" si="30"/>
        <v>1</v>
      </c>
      <c r="U54" s="50">
        <f t="shared" si="30"/>
        <v>0</v>
      </c>
      <c r="V54" s="49">
        <f t="shared" si="30"/>
        <v>0</v>
      </c>
      <c r="W54" s="49">
        <f t="shared" si="30"/>
        <v>1</v>
      </c>
      <c r="X54" s="49">
        <f t="shared" si="30"/>
        <v>1</v>
      </c>
      <c r="Y54" s="49">
        <f t="shared" si="30"/>
        <v>0</v>
      </c>
      <c r="Z54" s="50">
        <f t="shared" si="30"/>
        <v>1</v>
      </c>
      <c r="AA54" s="50">
        <f t="shared" si="30"/>
        <v>0</v>
      </c>
      <c r="AB54" s="50">
        <f t="shared" si="30"/>
        <v>1</v>
      </c>
      <c r="AC54" s="50">
        <f t="shared" si="30"/>
        <v>1</v>
      </c>
      <c r="AD54" s="49">
        <f t="shared" si="30"/>
        <v>0</v>
      </c>
      <c r="AE54" s="49">
        <f t="shared" si="30"/>
        <v>1</v>
      </c>
      <c r="AF54" s="49">
        <f t="shared" si="30"/>
        <v>1</v>
      </c>
      <c r="AG54" s="49">
        <f t="shared" si="30"/>
        <v>1</v>
      </c>
      <c r="AH54" s="50">
        <f t="shared" si="30"/>
        <v>1</v>
      </c>
      <c r="AI54" s="50">
        <f t="shared" si="30"/>
        <v>0</v>
      </c>
      <c r="AJ54" s="50">
        <f t="shared" si="30"/>
        <v>0</v>
      </c>
      <c r="AK54" s="50">
        <f t="shared" si="30"/>
        <v>0</v>
      </c>
      <c r="AL54" s="49">
        <f t="shared" si="30"/>
        <v>0</v>
      </c>
      <c r="AM54" s="49">
        <f t="shared" si="30"/>
        <v>1</v>
      </c>
      <c r="AN54" s="49">
        <f t="shared" si="30"/>
        <v>1</v>
      </c>
      <c r="AO54" s="50">
        <f t="shared" si="30"/>
        <v>0</v>
      </c>
      <c r="AP54" s="50">
        <f t="shared" si="30"/>
        <v>0</v>
      </c>
      <c r="AQ54" s="50">
        <f t="shared" si="30"/>
        <v>1</v>
      </c>
      <c r="AR54" s="50">
        <f t="shared" si="30"/>
        <v>0</v>
      </c>
      <c r="AS54" s="50">
        <f t="shared" si="30"/>
        <v>1</v>
      </c>
      <c r="AT54" s="49">
        <f t="shared" si="30"/>
        <v>0</v>
      </c>
      <c r="AU54" s="49">
        <f t="shared" si="30"/>
        <v>1</v>
      </c>
      <c r="AV54" s="49">
        <f t="shared" si="30"/>
        <v>0</v>
      </c>
      <c r="AW54" s="173">
        <f t="shared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65" ht="19.5" thickBot="1">
      <c r="A55" s="430" t="s">
        <v>389</v>
      </c>
      <c r="B55" s="52" t="s">
        <v>379</v>
      </c>
      <c r="C55" s="51" t="str">
        <f>LEFT(VLOOKUP(G55,LookUp!$T$2:$U$17,2,FALSE),1)</f>
        <v>0</v>
      </c>
      <c r="D55" s="51" t="str">
        <f>MID(VLOOKUP(G55,LookUp!$T$2:$U$17,2,FALSE),2,1)</f>
        <v>1</v>
      </c>
      <c r="E55" s="51" t="str">
        <f>MID(VLOOKUP(G55,LookUp!$T$2:$U$17,2,FALSE),3,1)</f>
        <v>0</v>
      </c>
      <c r="F55" s="51" t="str">
        <f>RIGHT(VLOOKUP(G55,LookUp!$T$2:$U$17,2,FALSE),1)</f>
        <v>0</v>
      </c>
      <c r="G55" s="53">
        <f>VLOOKUP(CONCATENATE(B54,C54,D54,E54,F54,G54),LookUp!$W$2:$AE$65,2,FALSE)</f>
        <v>4</v>
      </c>
      <c r="H55" s="52" t="s">
        <v>380</v>
      </c>
      <c r="I55" s="51" t="str">
        <f>LEFT(VLOOKUP(M55,LookUp!$T$2:$U$17,2,FALSE),1)</f>
        <v>1</v>
      </c>
      <c r="J55" s="51" t="str">
        <f>MID(VLOOKUP(M55,LookUp!$T$2:$U$17,2,FALSE),2,1)</f>
        <v>1</v>
      </c>
      <c r="K55" s="51" t="str">
        <f>MID(VLOOKUP(M55,LookUp!$T$2:$U$17,2,FALSE),3,1)</f>
        <v>1</v>
      </c>
      <c r="L55" s="51" t="str">
        <f>RIGHT(VLOOKUP(M55,LookUp!$T$2:$U$17,2,FALSE),1)</f>
        <v>1</v>
      </c>
      <c r="M55" s="53">
        <f>VLOOKUP(CONCATENATE(H54,I54,J54,K54,L54,M54),LookUp!$W$2:$AE$65,3,FALSE)</f>
        <v>15</v>
      </c>
      <c r="N55" s="52" t="s">
        <v>381</v>
      </c>
      <c r="O55" s="51" t="str">
        <f>LEFT(VLOOKUP(S55,LookUp!$T$2:$U$17,2,FALSE),1)</f>
        <v>1</v>
      </c>
      <c r="P55" s="51" t="str">
        <f>MID(VLOOKUP(S55,LookUp!$T$2:$U$17,2,FALSE),2,1)</f>
        <v>0</v>
      </c>
      <c r="Q55" s="51" t="str">
        <f>MID(VLOOKUP(S55,LookUp!$T$2:$U$17,2,FALSE),3,1)</f>
        <v>0</v>
      </c>
      <c r="R55" s="51" t="str">
        <f>RIGHT(VLOOKUP(S55,LookUp!$T$2:$U$17,2,FALSE),1)</f>
        <v>0</v>
      </c>
      <c r="S55" s="53">
        <f>VLOOKUP(CONCATENATE(N54,O54,P54,Q54,R54,S54),LookUp!$W$2:$AE$65,4,FALSE)</f>
        <v>8</v>
      </c>
      <c r="T55" s="52" t="s">
        <v>382</v>
      </c>
      <c r="U55" s="51" t="str">
        <f>LEFT(VLOOKUP(Y55,LookUp!$T$2:$U$17,2,FALSE),1)</f>
        <v>0</v>
      </c>
      <c r="V55" s="51" t="str">
        <f>MID(VLOOKUP(Y55,LookUp!$T$2:$U$17,2,FALSE),2,1)</f>
        <v>0</v>
      </c>
      <c r="W55" s="51" t="str">
        <f>MID(VLOOKUP(Y55,LookUp!$T$2:$U$17,2,FALSE),3,1)</f>
        <v>0</v>
      </c>
      <c r="X55" s="51" t="str">
        <f>RIGHT(VLOOKUP(Y55,LookUp!$T$2:$U$17,2,FALSE),1)</f>
        <v>0</v>
      </c>
      <c r="Y55" s="53">
        <f>VLOOKUP(CONCATENATE(T54,U54,V54,W54,X54,Y54),LookUp!$W$2:$AE$65,5,FALSE)</f>
        <v>0</v>
      </c>
      <c r="Z55" s="52" t="s">
        <v>383</v>
      </c>
      <c r="AA55" s="51" t="str">
        <f>LEFT(VLOOKUP(AE55,LookUp!$T$2:$U$17,2,FALSE),1)</f>
        <v>0</v>
      </c>
      <c r="AB55" s="51" t="str">
        <f>MID(VLOOKUP(AE55,LookUp!$T$2:$U$17,2,FALSE),2,1)</f>
        <v>0</v>
      </c>
      <c r="AC55" s="51" t="str">
        <f>MID(VLOOKUP(AE55,LookUp!$T$2:$U$17,2,FALSE),3,1)</f>
        <v>1</v>
      </c>
      <c r="AD55" s="51" t="str">
        <f>RIGHT(VLOOKUP(AE55,LookUp!$T$2:$U$17,2,FALSE),1)</f>
        <v>0</v>
      </c>
      <c r="AE55" s="53">
        <f>VLOOKUP(CONCATENATE(Z54,AA54,AB54,AC54,AD54,AE54),LookUp!$W$2:$AE$65,6,FALSE)</f>
        <v>2</v>
      </c>
      <c r="AF55" s="52" t="s">
        <v>384</v>
      </c>
      <c r="AG55" s="51" t="str">
        <f>LEFT(VLOOKUP(AK55,LookUp!$T$2:$U$17,2,FALSE),1)</f>
        <v>0</v>
      </c>
      <c r="AH55" s="131" t="str">
        <f>MID(VLOOKUP(AK55,LookUp!$T$2:$U$17,2,FALSE),2,1)</f>
        <v>0</v>
      </c>
      <c r="AI55" s="131" t="str">
        <f>MID(VLOOKUP(AK55,LookUp!$T$2:$U$17,2,FALSE),3,1)</f>
        <v>0</v>
      </c>
      <c r="AJ55" s="131" t="str">
        <f>RIGHT(VLOOKUP(AK55,LookUp!$T$2:$U$17,2,FALSE),1)</f>
        <v>1</v>
      </c>
      <c r="AK55" s="132">
        <f>VLOOKUP(CONCATENATE(AF54,AG54,AH54,AI54,AJ54,AK54),LookUp!$W$2:$AE$65,7,FALSE)</f>
        <v>1</v>
      </c>
      <c r="AL55" s="130" t="s">
        <v>385</v>
      </c>
      <c r="AM55" s="131" t="str">
        <f>LEFT(VLOOKUP(AQ55,LookUp!$T$2:$U$17,2,FALSE),1)</f>
        <v>0</v>
      </c>
      <c r="AN55" s="131" t="str">
        <f>MID(VLOOKUP(AQ55,LookUp!$T$2:$U$17,2,FALSE),2,1)</f>
        <v>0</v>
      </c>
      <c r="AO55" s="131" t="str">
        <f>MID(VLOOKUP(AQ55,LookUp!$T$2:$U$17,2,FALSE),3,1)</f>
        <v>1</v>
      </c>
      <c r="AP55" s="131" t="str">
        <f>RIGHT(VLOOKUP(AQ55,LookUp!$T$2:$U$17,2,FALSE),1)</f>
        <v>0</v>
      </c>
      <c r="AQ55" s="132">
        <f>VLOOKUP(CONCATENATE(AL54,AM54,AN54,AO54,AP54,AQ54),LookUp!$W$2:$AE$65,8,FALSE)</f>
        <v>2</v>
      </c>
      <c r="AR55" s="130" t="s">
        <v>386</v>
      </c>
      <c r="AS55" s="131" t="str">
        <f>LEFT(VLOOKUP(AW55,LookUp!$T$2:$U$17,2,FALSE),1)</f>
        <v>0</v>
      </c>
      <c r="AT55" s="131" t="str">
        <f>MID(VLOOKUP(AW55,LookUp!$T$2:$U$17,2,FALSE),2,1)</f>
        <v>1</v>
      </c>
      <c r="AU55" s="131" t="str">
        <f>MID(VLOOKUP(AW55,LookUp!$T$2:$U$17,2,FALSE),3,1)</f>
        <v>1</v>
      </c>
      <c r="AV55" s="131" t="str">
        <f>RIGHT(VLOOKUP(AW55,LookUp!$T$2:$U$17,2,FALSE),1)</f>
        <v>0</v>
      </c>
      <c r="AW55" s="132">
        <f>VLOOKUP(CONCATENATE(AR54,AS54,AT54,AU54,AV54,AW54),LookUp!$W$2:$AE$65,9,FALSE)</f>
        <v>6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430"/>
      <c r="B56" s="64" t="str">
        <f>C55</f>
        <v>0</v>
      </c>
      <c r="C56" s="65" t="str">
        <f>D55</f>
        <v>1</v>
      </c>
      <c r="D56" s="65" t="str">
        <f>E55</f>
        <v>0</v>
      </c>
      <c r="E56" s="65" t="str">
        <f>F55</f>
        <v>0</v>
      </c>
      <c r="F56" s="66" t="str">
        <f>I55</f>
        <v>1</v>
      </c>
      <c r="G56" s="66" t="str">
        <f>J55</f>
        <v>1</v>
      </c>
      <c r="H56" s="66" t="str">
        <f>K55</f>
        <v>1</v>
      </c>
      <c r="I56" s="66" t="str">
        <f>L55</f>
        <v>1</v>
      </c>
      <c r="J56" s="65" t="str">
        <f>O55</f>
        <v>1</v>
      </c>
      <c r="K56" s="65" t="str">
        <f>P55</f>
        <v>0</v>
      </c>
      <c r="L56" s="65" t="str">
        <f>Q55</f>
        <v>0</v>
      </c>
      <c r="M56" s="65" t="str">
        <f>R55</f>
        <v>0</v>
      </c>
      <c r="N56" s="66" t="str">
        <f>U55</f>
        <v>0</v>
      </c>
      <c r="O56" s="66" t="str">
        <f>V55</f>
        <v>0</v>
      </c>
      <c r="P56" s="66" t="str">
        <f>W55</f>
        <v>0</v>
      </c>
      <c r="Q56" s="66" t="str">
        <f>X55</f>
        <v>0</v>
      </c>
      <c r="R56" s="65" t="str">
        <f>AA55</f>
        <v>0</v>
      </c>
      <c r="S56" s="65" t="str">
        <f>AB55</f>
        <v>0</v>
      </c>
      <c r="T56" s="65" t="str">
        <f>AC55</f>
        <v>1</v>
      </c>
      <c r="U56" s="65" t="str">
        <f>AD55</f>
        <v>0</v>
      </c>
      <c r="V56" s="66" t="str">
        <f>AG55</f>
        <v>0</v>
      </c>
      <c r="W56" s="66" t="str">
        <f>AH55</f>
        <v>0</v>
      </c>
      <c r="X56" s="66" t="str">
        <f>AI55</f>
        <v>0</v>
      </c>
      <c r="Y56" s="66" t="str">
        <f>AJ55</f>
        <v>1</v>
      </c>
      <c r="Z56" s="65" t="str">
        <f>AM55</f>
        <v>0</v>
      </c>
      <c r="AA56" s="65" t="str">
        <f>AN55</f>
        <v>0</v>
      </c>
      <c r="AB56" s="65" t="str">
        <f>AO55</f>
        <v>1</v>
      </c>
      <c r="AC56" s="65" t="str">
        <f>AP55</f>
        <v>0</v>
      </c>
      <c r="AD56" s="66" t="str">
        <f>AS55</f>
        <v>0</v>
      </c>
      <c r="AE56" s="66" t="str">
        <f>AT55</f>
        <v>1</v>
      </c>
      <c r="AF56" s="66" t="str">
        <f>AU55</f>
        <v>1</v>
      </c>
      <c r="AG56" s="67" t="str">
        <f>AV55</f>
        <v>0</v>
      </c>
      <c r="AH56" s="432" t="s">
        <v>591</v>
      </c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4"/>
      <c r="AX56" s="2"/>
      <c r="AY56" s="2"/>
      <c r="AZ56" s="2"/>
      <c r="BA56" s="2"/>
      <c r="BB56" s="2"/>
      <c r="BC56" s="2"/>
      <c r="BD56" s="2"/>
      <c r="BE56" s="2"/>
    </row>
    <row r="57" spans="1:65" ht="18.75" thickBot="1">
      <c r="A57" s="58" t="s">
        <v>390</v>
      </c>
      <c r="B57" s="68" t="str">
        <f>HLOOKUP(B$4,$B$1:$AG$56,56,FALSE)</f>
        <v>0</v>
      </c>
      <c r="C57" s="69" t="str">
        <f t="shared" ref="C57:AG57" si="31">HLOOKUP(C$4,$B$1:$AG$56,56,FALSE)</f>
        <v>1</v>
      </c>
      <c r="D57" s="69" t="str">
        <f t="shared" si="31"/>
        <v>0</v>
      </c>
      <c r="E57" s="69" t="str">
        <f t="shared" si="31"/>
        <v>0</v>
      </c>
      <c r="F57" s="70" t="str">
        <f t="shared" si="31"/>
        <v>0</v>
      </c>
      <c r="G57" s="70" t="str">
        <f t="shared" si="31"/>
        <v>0</v>
      </c>
      <c r="H57" s="70" t="str">
        <f t="shared" si="31"/>
        <v>0</v>
      </c>
      <c r="I57" s="70" t="str">
        <f t="shared" si="31"/>
        <v>0</v>
      </c>
      <c r="J57" s="69" t="str">
        <f t="shared" si="31"/>
        <v>0</v>
      </c>
      <c r="K57" s="69" t="str">
        <f t="shared" si="31"/>
        <v>0</v>
      </c>
      <c r="L57" s="69" t="str">
        <f t="shared" si="31"/>
        <v>0</v>
      </c>
      <c r="M57" s="69" t="str">
        <f t="shared" si="31"/>
        <v>0</v>
      </c>
      <c r="N57" s="70" t="str">
        <f t="shared" si="31"/>
        <v>1</v>
      </c>
      <c r="O57" s="70" t="str">
        <f t="shared" si="31"/>
        <v>0</v>
      </c>
      <c r="P57" s="70" t="str">
        <f t="shared" si="31"/>
        <v>1</v>
      </c>
      <c r="Q57" s="70" t="str">
        <f t="shared" si="31"/>
        <v>0</v>
      </c>
      <c r="R57" s="69" t="str">
        <f t="shared" si="31"/>
        <v>1</v>
      </c>
      <c r="S57" s="69" t="str">
        <f t="shared" si="31"/>
        <v>1</v>
      </c>
      <c r="T57" s="69" t="str">
        <f t="shared" si="31"/>
        <v>1</v>
      </c>
      <c r="U57" s="69" t="str">
        <f t="shared" si="31"/>
        <v>0</v>
      </c>
      <c r="V57" s="70" t="str">
        <f t="shared" si="31"/>
        <v>0</v>
      </c>
      <c r="W57" s="70" t="str">
        <f t="shared" si="31"/>
        <v>1</v>
      </c>
      <c r="X57" s="70" t="str">
        <f t="shared" si="31"/>
        <v>0</v>
      </c>
      <c r="Y57" s="70" t="str">
        <f t="shared" si="31"/>
        <v>1</v>
      </c>
      <c r="Z57" s="69" t="str">
        <f t="shared" si="31"/>
        <v>1</v>
      </c>
      <c r="AA57" s="69" t="str">
        <f t="shared" si="31"/>
        <v>0</v>
      </c>
      <c r="AB57" s="69" t="str">
        <f t="shared" si="31"/>
        <v>1</v>
      </c>
      <c r="AC57" s="69" t="str">
        <f t="shared" si="31"/>
        <v>1</v>
      </c>
      <c r="AD57" s="70" t="str">
        <f t="shared" si="31"/>
        <v>0</v>
      </c>
      <c r="AE57" s="70" t="str">
        <f t="shared" si="31"/>
        <v>0</v>
      </c>
      <c r="AF57" s="70" t="str">
        <f t="shared" si="31"/>
        <v>0</v>
      </c>
      <c r="AG57" s="71" t="str">
        <f t="shared" si="31"/>
        <v>0</v>
      </c>
      <c r="AH57" s="435"/>
      <c r="AI57" s="436"/>
      <c r="AJ57" s="436"/>
      <c r="AK57" s="436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7"/>
      <c r="AX57" s="409" t="s">
        <v>608</v>
      </c>
      <c r="AY57" s="410"/>
      <c r="AZ57" s="410"/>
      <c r="BA57" s="410"/>
      <c r="BB57" s="410"/>
      <c r="BC57" s="410"/>
      <c r="BD57" s="410"/>
      <c r="BE57" s="410"/>
      <c r="BF57" s="410"/>
      <c r="BG57" s="410"/>
      <c r="BH57" s="410"/>
      <c r="BI57" s="410"/>
      <c r="BJ57" s="410"/>
      <c r="BK57" s="410"/>
      <c r="BL57" s="410"/>
      <c r="BM57" s="411"/>
    </row>
    <row r="58" spans="1:65" ht="18.75" thickBot="1">
      <c r="A58" s="58" t="s">
        <v>412</v>
      </c>
      <c r="B58" s="72">
        <f>IF(B57+B43=1,1,0)</f>
        <v>0</v>
      </c>
      <c r="C58" s="70">
        <f t="shared" ref="C58:AG58" si="32">IF(C57+C43=1,1,0)</f>
        <v>0</v>
      </c>
      <c r="D58" s="70">
        <f t="shared" si="32"/>
        <v>1</v>
      </c>
      <c r="E58" s="70">
        <f t="shared" si="32"/>
        <v>1</v>
      </c>
      <c r="F58" s="69">
        <f t="shared" si="32"/>
        <v>0</v>
      </c>
      <c r="G58" s="69">
        <f t="shared" si="32"/>
        <v>1</v>
      </c>
      <c r="H58" s="69">
        <f t="shared" si="32"/>
        <v>1</v>
      </c>
      <c r="I58" s="69">
        <f t="shared" si="32"/>
        <v>0</v>
      </c>
      <c r="J58" s="70">
        <f t="shared" si="32"/>
        <v>1</v>
      </c>
      <c r="K58" s="70">
        <f t="shared" si="32"/>
        <v>1</v>
      </c>
      <c r="L58" s="70">
        <f t="shared" si="32"/>
        <v>0</v>
      </c>
      <c r="M58" s="70">
        <f t="shared" si="32"/>
        <v>0</v>
      </c>
      <c r="N58" s="69">
        <f t="shared" si="32"/>
        <v>0</v>
      </c>
      <c r="O58" s="69">
        <f t="shared" si="32"/>
        <v>0</v>
      </c>
      <c r="P58" s="69">
        <f t="shared" si="32"/>
        <v>1</v>
      </c>
      <c r="Q58" s="69">
        <f t="shared" si="32"/>
        <v>0</v>
      </c>
      <c r="R58" s="70">
        <f t="shared" si="32"/>
        <v>0</v>
      </c>
      <c r="S58" s="70">
        <f t="shared" si="32"/>
        <v>1</v>
      </c>
      <c r="T58" s="70">
        <f t="shared" si="32"/>
        <v>1</v>
      </c>
      <c r="U58" s="70">
        <f t="shared" si="32"/>
        <v>0</v>
      </c>
      <c r="V58" s="69">
        <f t="shared" si="32"/>
        <v>1</v>
      </c>
      <c r="W58" s="69">
        <f t="shared" si="32"/>
        <v>1</v>
      </c>
      <c r="X58" s="69">
        <f t="shared" si="32"/>
        <v>0</v>
      </c>
      <c r="Y58" s="69">
        <f t="shared" si="32"/>
        <v>1</v>
      </c>
      <c r="Z58" s="70">
        <f t="shared" si="32"/>
        <v>0</v>
      </c>
      <c r="AA58" s="70">
        <f t="shared" si="32"/>
        <v>0</v>
      </c>
      <c r="AB58" s="70">
        <f t="shared" si="32"/>
        <v>0</v>
      </c>
      <c r="AC58" s="70">
        <f t="shared" si="32"/>
        <v>1</v>
      </c>
      <c r="AD58" s="69">
        <f t="shared" si="32"/>
        <v>0</v>
      </c>
      <c r="AE58" s="69">
        <f t="shared" si="32"/>
        <v>0</v>
      </c>
      <c r="AF58" s="69">
        <f t="shared" si="32"/>
        <v>1</v>
      </c>
      <c r="AG58" s="73">
        <f t="shared" si="32"/>
        <v>1</v>
      </c>
      <c r="AH58" s="435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7"/>
      <c r="AX58" s="247">
        <f>VLOOKUP(CONCATENATE(B58,C58,D58,E58),LookUp!$AG$2:$AH$17,2,FALSE)</f>
        <v>3</v>
      </c>
      <c r="AY58" s="248">
        <f>VLOOKUP(CONCATENATE(F58,G58,H58,I58),LookUp!$AG$2:$AH$17,2,FALSE)</f>
        <v>6</v>
      </c>
      <c r="AZ58" s="248" t="str">
        <f>VLOOKUP(CONCATENATE(J58,K58,L58,M58),LookUp!$AG$2:$AH$17,2,FALSE)</f>
        <v>C</v>
      </c>
      <c r="BA58" s="248">
        <f>VLOOKUP(CONCATENATE(N58,O58,P58,Q58),LookUp!$AG$2:$AH$17,2,FALSE)</f>
        <v>2</v>
      </c>
      <c r="BB58" s="248">
        <f>VLOOKUP(CONCATENATE(R58,S58,T58,U58),LookUp!$AG$2:$AH$17,2,FALSE)</f>
        <v>6</v>
      </c>
      <c r="BC58" s="248" t="str">
        <f>VLOOKUP(CONCATENATE(V58,W58,X58,Y58),LookUp!$AG$2:$AH$17,2,FALSE)</f>
        <v>D</v>
      </c>
      <c r="BD58" s="248">
        <f>VLOOKUP(CONCATENATE(Z58,AA58,AB58,AC58),LookUp!$AG$2:$AH$17,2,FALSE)</f>
        <v>1</v>
      </c>
      <c r="BE58" s="248">
        <f>VLOOKUP(CONCATENATE(AD58,AE58,AF58,AG58),LookUp!$AG$2:$AH$17,2,FALSE)</f>
        <v>3</v>
      </c>
      <c r="BF58" s="248">
        <f>VLOOKUP(CONCATENATE(B51,C51,D51,E51),LookUp!$AG$2:$AH$17,2,FALSE)</f>
        <v>9</v>
      </c>
      <c r="BG58" s="248">
        <f>VLOOKUP(CONCATENATE(F51,G51,H51,I51),LookUp!$AG$2:$AH$17,2,FALSE)</f>
        <v>3</v>
      </c>
      <c r="BH58" s="248" t="str">
        <f>VLOOKUP(CONCATENATE(J51,K51,L51,M51),LookUp!$AG$2:$AH$17,2,FALSE)</f>
        <v>D</v>
      </c>
      <c r="BI58" s="248">
        <f>VLOOKUP(CONCATENATE(N51,O51,P51,Q51),LookUp!$AG$2:$AH$17,2,FALSE)</f>
        <v>4</v>
      </c>
      <c r="BJ58" s="248">
        <f>VLOOKUP(CONCATENATE(R51,S51,T51,U51),LookUp!$AG$2:$AH$17,2,FALSE)</f>
        <v>6</v>
      </c>
      <c r="BK58" s="248">
        <f>VLOOKUP(CONCATENATE(V51,W51,X51,Y51),LookUp!$AG$2:$AH$17,2,FALSE)</f>
        <v>6</v>
      </c>
      <c r="BL58" s="248">
        <f>VLOOKUP(CONCATENATE(Z51,AA51,AB51,AC51),LookUp!$AG$2:$AH$17,2,FALSE)</f>
        <v>2</v>
      </c>
      <c r="BM58" s="249">
        <f>VLOOKUP(CONCATENATE(AD51,AE51,AF51,AG51),LookUp!$AG$2:$AH$17,2,FALSE)</f>
        <v>5</v>
      </c>
    </row>
    <row r="59" spans="1:65" ht="18.75" thickBot="1">
      <c r="A59" s="59" t="s">
        <v>413</v>
      </c>
      <c r="B59" s="172">
        <f>B58</f>
        <v>0</v>
      </c>
      <c r="C59" s="171">
        <f t="shared" ref="C59:AG59" si="33">C58</f>
        <v>0</v>
      </c>
      <c r="D59" s="171">
        <f t="shared" si="33"/>
        <v>1</v>
      </c>
      <c r="E59" s="171">
        <f t="shared" si="33"/>
        <v>1</v>
      </c>
      <c r="F59" s="170">
        <f t="shared" si="33"/>
        <v>0</v>
      </c>
      <c r="G59" s="170">
        <f t="shared" si="33"/>
        <v>1</v>
      </c>
      <c r="H59" s="170">
        <f t="shared" si="33"/>
        <v>1</v>
      </c>
      <c r="I59" s="170">
        <f t="shared" si="33"/>
        <v>0</v>
      </c>
      <c r="J59" s="171">
        <f t="shared" si="33"/>
        <v>1</v>
      </c>
      <c r="K59" s="171">
        <f t="shared" si="33"/>
        <v>1</v>
      </c>
      <c r="L59" s="171">
        <f t="shared" si="33"/>
        <v>0</v>
      </c>
      <c r="M59" s="171">
        <f t="shared" si="33"/>
        <v>0</v>
      </c>
      <c r="N59" s="170">
        <f t="shared" si="33"/>
        <v>0</v>
      </c>
      <c r="O59" s="170">
        <f t="shared" si="33"/>
        <v>0</v>
      </c>
      <c r="P59" s="170">
        <f t="shared" si="33"/>
        <v>1</v>
      </c>
      <c r="Q59" s="170">
        <f t="shared" si="33"/>
        <v>0</v>
      </c>
      <c r="R59" s="171">
        <f t="shared" si="33"/>
        <v>0</v>
      </c>
      <c r="S59" s="171">
        <f t="shared" si="33"/>
        <v>1</v>
      </c>
      <c r="T59" s="171">
        <f t="shared" si="33"/>
        <v>1</v>
      </c>
      <c r="U59" s="171">
        <f t="shared" si="33"/>
        <v>0</v>
      </c>
      <c r="V59" s="170">
        <f t="shared" si="33"/>
        <v>1</v>
      </c>
      <c r="W59" s="170">
        <f t="shared" si="33"/>
        <v>1</v>
      </c>
      <c r="X59" s="170">
        <f t="shared" si="33"/>
        <v>0</v>
      </c>
      <c r="Y59" s="170">
        <f t="shared" si="33"/>
        <v>1</v>
      </c>
      <c r="Z59" s="171">
        <f t="shared" si="33"/>
        <v>0</v>
      </c>
      <c r="AA59" s="171">
        <f t="shared" si="33"/>
        <v>0</v>
      </c>
      <c r="AB59" s="171">
        <f t="shared" si="33"/>
        <v>0</v>
      </c>
      <c r="AC59" s="171">
        <f t="shared" si="33"/>
        <v>1</v>
      </c>
      <c r="AD59" s="170">
        <f t="shared" si="33"/>
        <v>0</v>
      </c>
      <c r="AE59" s="170">
        <f t="shared" si="33"/>
        <v>0</v>
      </c>
      <c r="AF59" s="170">
        <f t="shared" si="33"/>
        <v>1</v>
      </c>
      <c r="AG59" s="136">
        <f t="shared" si="33"/>
        <v>1</v>
      </c>
      <c r="AH59" s="438"/>
      <c r="AI59" s="439"/>
      <c r="AJ59" s="439"/>
      <c r="AK59" s="439"/>
      <c r="AL59" s="439"/>
      <c r="AM59" s="439"/>
      <c r="AN59" s="439"/>
      <c r="AO59" s="439"/>
      <c r="AP59" s="439"/>
      <c r="AQ59" s="439"/>
      <c r="AR59" s="439"/>
      <c r="AS59" s="439"/>
      <c r="AT59" s="439"/>
      <c r="AU59" s="439"/>
      <c r="AV59" s="439"/>
      <c r="AW59" s="44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414</v>
      </c>
      <c r="B60" s="64">
        <f>HLOOKUP(B$3,$B$1:$AW$58,58,FALSE)</f>
        <v>1</v>
      </c>
      <c r="C60" s="65">
        <f t="shared" ref="C60:AW60" si="34">HLOOKUP(C$3,$B$1:$AW$58,58,FALSE)</f>
        <v>0</v>
      </c>
      <c r="D60" s="65">
        <f t="shared" si="34"/>
        <v>0</v>
      </c>
      <c r="E60" s="65">
        <f t="shared" si="34"/>
        <v>1</v>
      </c>
      <c r="F60" s="66">
        <f t="shared" si="34"/>
        <v>1</v>
      </c>
      <c r="G60" s="66">
        <f t="shared" si="34"/>
        <v>0</v>
      </c>
      <c r="H60" s="66">
        <f t="shared" si="34"/>
        <v>1</v>
      </c>
      <c r="I60" s="66">
        <f t="shared" si="34"/>
        <v>0</v>
      </c>
      <c r="J60" s="65">
        <f t="shared" si="34"/>
        <v>1</v>
      </c>
      <c r="K60" s="65">
        <f t="shared" si="34"/>
        <v>1</v>
      </c>
      <c r="L60" s="65">
        <f t="shared" si="34"/>
        <v>0</v>
      </c>
      <c r="M60" s="65">
        <f t="shared" si="34"/>
        <v>1</v>
      </c>
      <c r="N60" s="66">
        <f t="shared" si="34"/>
        <v>0</v>
      </c>
      <c r="O60" s="66">
        <f t="shared" si="34"/>
        <v>1</v>
      </c>
      <c r="P60" s="66">
        <f t="shared" si="34"/>
        <v>1</v>
      </c>
      <c r="Q60" s="65">
        <f t="shared" si="34"/>
        <v>0</v>
      </c>
      <c r="R60" s="65">
        <f t="shared" si="34"/>
        <v>0</v>
      </c>
      <c r="S60" s="65">
        <f t="shared" si="34"/>
        <v>0</v>
      </c>
      <c r="T60" s="65">
        <f t="shared" si="34"/>
        <v>0</v>
      </c>
      <c r="U60" s="65">
        <f t="shared" si="34"/>
        <v>0</v>
      </c>
      <c r="V60" s="66">
        <f t="shared" si="34"/>
        <v>0</v>
      </c>
      <c r="W60" s="66">
        <f t="shared" si="34"/>
        <v>1</v>
      </c>
      <c r="X60" s="66">
        <f t="shared" si="34"/>
        <v>0</v>
      </c>
      <c r="Y60" s="66">
        <f t="shared" si="34"/>
        <v>0</v>
      </c>
      <c r="Z60" s="65">
        <f t="shared" si="34"/>
        <v>0</v>
      </c>
      <c r="AA60" s="65">
        <f t="shared" si="34"/>
        <v>0</v>
      </c>
      <c r="AB60" s="65">
        <f t="shared" si="34"/>
        <v>1</v>
      </c>
      <c r="AC60" s="65">
        <f t="shared" si="34"/>
        <v>1</v>
      </c>
      <c r="AD60" s="66">
        <f t="shared" si="34"/>
        <v>0</v>
      </c>
      <c r="AE60" s="66">
        <f t="shared" si="34"/>
        <v>1</v>
      </c>
      <c r="AF60" s="66">
        <f t="shared" si="34"/>
        <v>0</v>
      </c>
      <c r="AG60" s="66">
        <f t="shared" si="34"/>
        <v>1</v>
      </c>
      <c r="AH60" s="65">
        <f t="shared" si="34"/>
        <v>1</v>
      </c>
      <c r="AI60" s="65">
        <f t="shared" si="34"/>
        <v>0</v>
      </c>
      <c r="AJ60" s="65">
        <f t="shared" si="34"/>
        <v>1</v>
      </c>
      <c r="AK60" s="65">
        <f t="shared" si="34"/>
        <v>0</v>
      </c>
      <c r="AL60" s="66">
        <f t="shared" si="34"/>
        <v>1</v>
      </c>
      <c r="AM60" s="66">
        <f t="shared" si="34"/>
        <v>0</v>
      </c>
      <c r="AN60" s="66">
        <f t="shared" si="34"/>
        <v>0</v>
      </c>
      <c r="AO60" s="65">
        <f t="shared" si="34"/>
        <v>0</v>
      </c>
      <c r="AP60" s="65">
        <f t="shared" si="34"/>
        <v>1</v>
      </c>
      <c r="AQ60" s="65">
        <f t="shared" si="34"/>
        <v>0</v>
      </c>
      <c r="AR60" s="65">
        <f t="shared" si="34"/>
        <v>1</v>
      </c>
      <c r="AS60" s="65">
        <f t="shared" si="34"/>
        <v>0</v>
      </c>
      <c r="AT60" s="66">
        <f t="shared" si="34"/>
        <v>0</v>
      </c>
      <c r="AU60" s="66">
        <f t="shared" si="34"/>
        <v>1</v>
      </c>
      <c r="AV60" s="66">
        <f t="shared" si="34"/>
        <v>1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469</v>
      </c>
      <c r="B61" s="68" t="str">
        <f>'Key3'!B81</f>
        <v>0</v>
      </c>
      <c r="C61" s="69" t="str">
        <f>'Key3'!C81</f>
        <v>1</v>
      </c>
      <c r="D61" s="69" t="str">
        <f>'Key3'!D81</f>
        <v>1</v>
      </c>
      <c r="E61" s="69" t="str">
        <f>'Key3'!E81</f>
        <v>1</v>
      </c>
      <c r="F61" s="70" t="str">
        <f>'Key3'!F81</f>
        <v>0</v>
      </c>
      <c r="G61" s="70" t="str">
        <f>'Key3'!G81</f>
        <v>0</v>
      </c>
      <c r="H61" s="70" t="str">
        <f>'Key3'!H81</f>
        <v>0</v>
      </c>
      <c r="I61" s="70" t="str">
        <f>'Key3'!I81</f>
        <v>0</v>
      </c>
      <c r="J61" s="69" t="str">
        <f>'Key3'!J81</f>
        <v>1</v>
      </c>
      <c r="K61" s="69" t="str">
        <f>'Key3'!K81</f>
        <v>0</v>
      </c>
      <c r="L61" s="69" t="str">
        <f>'Key3'!L81</f>
        <v>0</v>
      </c>
      <c r="M61" s="70" t="str">
        <f>'Key3'!M81</f>
        <v>0</v>
      </c>
      <c r="N61" s="70" t="str">
        <f>'Key3'!N81</f>
        <v>1</v>
      </c>
      <c r="O61" s="70" t="str">
        <f>'Key3'!O81</f>
        <v>0</v>
      </c>
      <c r="P61" s="70" t="str">
        <f>'Key3'!P81</f>
        <v>1</v>
      </c>
      <c r="Q61" s="70" t="str">
        <f>'Key3'!Q81</f>
        <v>0</v>
      </c>
      <c r="R61" s="69" t="str">
        <f>'Key3'!R81</f>
        <v>1</v>
      </c>
      <c r="S61" s="69" t="str">
        <f>'Key3'!S81</f>
        <v>1</v>
      </c>
      <c r="T61" s="69" t="str">
        <f>'Key3'!T81</f>
        <v>0</v>
      </c>
      <c r="U61" s="69" t="str">
        <f>'Key3'!U81</f>
        <v>1</v>
      </c>
      <c r="V61" s="70" t="str">
        <f>'Key3'!V81</f>
        <v>0</v>
      </c>
      <c r="W61" s="70" t="str">
        <f>'Key3'!W81</f>
        <v>0</v>
      </c>
      <c r="X61" s="70" t="str">
        <f>'Key3'!X81</f>
        <v>1</v>
      </c>
      <c r="Y61" s="70" t="str">
        <f>'Key3'!Y81</f>
        <v>0</v>
      </c>
      <c r="Z61" s="69" t="str">
        <f>'Key3'!Z81</f>
        <v>1</v>
      </c>
      <c r="AA61" s="69" t="str">
        <f>'Key3'!AA81</f>
        <v>1</v>
      </c>
      <c r="AB61" s="69" t="str">
        <f>'Key3'!AB81</f>
        <v>0</v>
      </c>
      <c r="AC61" s="69" t="str">
        <f>'Key3'!AC81</f>
        <v>1</v>
      </c>
      <c r="AD61" s="70" t="str">
        <f>'Key3'!AD81</f>
        <v>1</v>
      </c>
      <c r="AE61" s="70" t="str">
        <f>'Key3'!AE81</f>
        <v>1</v>
      </c>
      <c r="AF61" s="70" t="str">
        <f>'Key3'!AF81</f>
        <v>0</v>
      </c>
      <c r="AG61" s="70" t="str">
        <f>'Key3'!AG81</f>
        <v>1</v>
      </c>
      <c r="AH61" s="69" t="str">
        <f>'Key3'!AH81</f>
        <v>1</v>
      </c>
      <c r="AI61" s="69" t="str">
        <f>'Key3'!AI81</f>
        <v>0</v>
      </c>
      <c r="AJ61" s="69" t="str">
        <f>'Key3'!AJ81</f>
        <v>1</v>
      </c>
      <c r="AK61" s="70" t="str">
        <f>'Key3'!AK81</f>
        <v>1</v>
      </c>
      <c r="AL61" s="70" t="str">
        <f>'Key3'!AL81</f>
        <v>0</v>
      </c>
      <c r="AM61" s="70" t="str">
        <f>'Key3'!AM81</f>
        <v>0</v>
      </c>
      <c r="AN61" s="70" t="str">
        <f>'Key3'!AN81</f>
        <v>1</v>
      </c>
      <c r="AO61" s="70" t="str">
        <f>'Key3'!AO81</f>
        <v>1</v>
      </c>
      <c r="AP61" s="69" t="str">
        <f>'Key3'!AP81</f>
        <v>1</v>
      </c>
      <c r="AQ61" s="69" t="str">
        <f>'Key3'!AQ81</f>
        <v>1</v>
      </c>
      <c r="AR61" s="69" t="str">
        <f>'Key3'!AR81</f>
        <v>0</v>
      </c>
      <c r="AS61" s="69" t="str">
        <f>'Key3'!AS81</f>
        <v>0</v>
      </c>
      <c r="AT61" s="70" t="str">
        <f>'Key3'!AT81</f>
        <v>0</v>
      </c>
      <c r="AU61" s="70" t="str">
        <f>'Key3'!AU81</f>
        <v>0</v>
      </c>
      <c r="AV61" s="70" t="str">
        <f>'Key3'!AV81</f>
        <v>0</v>
      </c>
      <c r="AW61" s="71" t="str">
        <f>'Key3'!AW81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415</v>
      </c>
      <c r="B62" s="137">
        <f>IF(B60+B61=1,1,0)</f>
        <v>1</v>
      </c>
      <c r="C62" s="50">
        <f t="shared" ref="C62:AW62" si="35">IF(C60+C61=1,1,0)</f>
        <v>1</v>
      </c>
      <c r="D62" s="50">
        <f t="shared" si="35"/>
        <v>1</v>
      </c>
      <c r="E62" s="50">
        <f t="shared" si="35"/>
        <v>0</v>
      </c>
      <c r="F62" s="49">
        <f t="shared" si="35"/>
        <v>1</v>
      </c>
      <c r="G62" s="49">
        <f t="shared" si="35"/>
        <v>0</v>
      </c>
      <c r="H62" s="49">
        <f t="shared" si="35"/>
        <v>1</v>
      </c>
      <c r="I62" s="49">
        <f t="shared" si="35"/>
        <v>0</v>
      </c>
      <c r="J62" s="50">
        <f t="shared" si="35"/>
        <v>0</v>
      </c>
      <c r="K62" s="50">
        <f t="shared" si="35"/>
        <v>1</v>
      </c>
      <c r="L62" s="50">
        <f t="shared" si="35"/>
        <v>0</v>
      </c>
      <c r="M62" s="50">
        <f t="shared" si="35"/>
        <v>1</v>
      </c>
      <c r="N62" s="49">
        <f t="shared" si="35"/>
        <v>1</v>
      </c>
      <c r="O62" s="49">
        <f t="shared" si="35"/>
        <v>1</v>
      </c>
      <c r="P62" s="49">
        <f t="shared" si="35"/>
        <v>0</v>
      </c>
      <c r="Q62" s="50">
        <f t="shared" si="35"/>
        <v>0</v>
      </c>
      <c r="R62" s="50">
        <f t="shared" si="35"/>
        <v>1</v>
      </c>
      <c r="S62" s="50">
        <f t="shared" si="35"/>
        <v>1</v>
      </c>
      <c r="T62" s="50">
        <f t="shared" si="35"/>
        <v>0</v>
      </c>
      <c r="U62" s="50">
        <f t="shared" si="35"/>
        <v>1</v>
      </c>
      <c r="V62" s="49">
        <f t="shared" si="35"/>
        <v>0</v>
      </c>
      <c r="W62" s="49">
        <f t="shared" si="35"/>
        <v>1</v>
      </c>
      <c r="X62" s="49">
        <f t="shared" si="35"/>
        <v>1</v>
      </c>
      <c r="Y62" s="49">
        <f t="shared" si="35"/>
        <v>0</v>
      </c>
      <c r="Z62" s="50">
        <f t="shared" si="35"/>
        <v>1</v>
      </c>
      <c r="AA62" s="50">
        <f t="shared" si="35"/>
        <v>1</v>
      </c>
      <c r="AB62" s="50">
        <f t="shared" si="35"/>
        <v>1</v>
      </c>
      <c r="AC62" s="50">
        <f t="shared" si="35"/>
        <v>0</v>
      </c>
      <c r="AD62" s="49">
        <f t="shared" si="35"/>
        <v>1</v>
      </c>
      <c r="AE62" s="49">
        <f t="shared" si="35"/>
        <v>0</v>
      </c>
      <c r="AF62" s="49">
        <f t="shared" si="35"/>
        <v>0</v>
      </c>
      <c r="AG62" s="49">
        <f t="shared" si="35"/>
        <v>0</v>
      </c>
      <c r="AH62" s="50">
        <f t="shared" si="35"/>
        <v>0</v>
      </c>
      <c r="AI62" s="50">
        <f t="shared" si="35"/>
        <v>0</v>
      </c>
      <c r="AJ62" s="50">
        <f t="shared" si="35"/>
        <v>0</v>
      </c>
      <c r="AK62" s="50">
        <f t="shared" si="35"/>
        <v>1</v>
      </c>
      <c r="AL62" s="49">
        <f t="shared" si="35"/>
        <v>1</v>
      </c>
      <c r="AM62" s="49">
        <f t="shared" si="35"/>
        <v>0</v>
      </c>
      <c r="AN62" s="49">
        <f t="shared" si="35"/>
        <v>1</v>
      </c>
      <c r="AO62" s="50">
        <f t="shared" si="35"/>
        <v>1</v>
      </c>
      <c r="AP62" s="50">
        <f t="shared" si="35"/>
        <v>0</v>
      </c>
      <c r="AQ62" s="50">
        <f t="shared" si="35"/>
        <v>1</v>
      </c>
      <c r="AR62" s="50">
        <f t="shared" si="35"/>
        <v>1</v>
      </c>
      <c r="AS62" s="50">
        <f t="shared" si="35"/>
        <v>0</v>
      </c>
      <c r="AT62" s="49">
        <f t="shared" si="35"/>
        <v>0</v>
      </c>
      <c r="AU62" s="49">
        <f t="shared" si="35"/>
        <v>1</v>
      </c>
      <c r="AV62" s="49">
        <f t="shared" si="35"/>
        <v>1</v>
      </c>
      <c r="AW62" s="173">
        <f t="shared" si="35"/>
        <v>0</v>
      </c>
      <c r="AX62" s="2"/>
      <c r="AY62" s="2"/>
      <c r="AZ62" s="2"/>
      <c r="BA62" s="12"/>
      <c r="BB62" s="12"/>
      <c r="BC62" s="12"/>
      <c r="BD62" s="12"/>
      <c r="BE62" s="12"/>
    </row>
    <row r="63" spans="1:65" ht="19.5" thickBot="1">
      <c r="A63" s="441" t="s">
        <v>367</v>
      </c>
      <c r="B63" s="130" t="s">
        <v>379</v>
      </c>
      <c r="C63" s="51" t="str">
        <f>LEFT(VLOOKUP(G63,LookUp!$T$2:$U$17,2,FALSE),1)</f>
        <v>1</v>
      </c>
      <c r="D63" s="51" t="str">
        <f>MID(VLOOKUP(G63,LookUp!$T$2:$U$17,2,FALSE),2,1)</f>
        <v>0</v>
      </c>
      <c r="E63" s="51" t="str">
        <f>MID(VLOOKUP(G63,LookUp!$T$2:$U$17,2,FALSE),3,1)</f>
        <v>1</v>
      </c>
      <c r="F63" s="51" t="str">
        <f>RIGHT(VLOOKUP(G63,LookUp!$T$2:$U$17,2,FALSE),1)</f>
        <v>0</v>
      </c>
      <c r="G63" s="53">
        <f>VLOOKUP(CONCATENATE(B62,C62,D62,E62,F62,G62),LookUp!$W$2:$AE$65,2,FALSE)</f>
        <v>10</v>
      </c>
      <c r="H63" s="130" t="s">
        <v>380</v>
      </c>
      <c r="I63" s="51" t="str">
        <f>LEFT(VLOOKUP(M63,LookUp!$T$2:$U$17,2,FALSE),1)</f>
        <v>1</v>
      </c>
      <c r="J63" s="51" t="str">
        <f>MID(VLOOKUP(M63,LookUp!$T$2:$U$17,2,FALSE),2,1)</f>
        <v>0</v>
      </c>
      <c r="K63" s="51" t="str">
        <f>MID(VLOOKUP(M63,LookUp!$T$2:$U$17,2,FALSE),3,1)</f>
        <v>1</v>
      </c>
      <c r="L63" s="51" t="str">
        <f>RIGHT(VLOOKUP(M63,LookUp!$T$2:$U$17,2,FALSE),1)</f>
        <v>0</v>
      </c>
      <c r="M63" s="53">
        <f>VLOOKUP(CONCATENATE(H62,I62,J62,K62,L62,M62),LookUp!$W$2:$AE$65,3,FALSE)</f>
        <v>10</v>
      </c>
      <c r="N63" s="130" t="s">
        <v>381</v>
      </c>
      <c r="O63" s="51" t="str">
        <f>LEFT(VLOOKUP(S63,LookUp!$T$2:$U$17,2,FALSE),1)</f>
        <v>1</v>
      </c>
      <c r="P63" s="51" t="str">
        <f>MID(VLOOKUP(S63,LookUp!$T$2:$U$17,2,FALSE),2,1)</f>
        <v>1</v>
      </c>
      <c r="Q63" s="51" t="str">
        <f>MID(VLOOKUP(S63,LookUp!$T$2:$U$17,2,FALSE),3,1)</f>
        <v>1</v>
      </c>
      <c r="R63" s="51" t="str">
        <f>RIGHT(VLOOKUP(S63,LookUp!$T$2:$U$17,2,FALSE),1)</f>
        <v>1</v>
      </c>
      <c r="S63" s="53">
        <f>VLOOKUP(CONCATENATE(N62,O62,P62,Q62,R62,S62),LookUp!$W$2:$AE$65,4,FALSE)</f>
        <v>15</v>
      </c>
      <c r="T63" s="130" t="s">
        <v>382</v>
      </c>
      <c r="U63" s="51" t="str">
        <f>LEFT(VLOOKUP(Y63,LookUp!$T$2:$U$17,2,FALSE),1)</f>
        <v>0</v>
      </c>
      <c r="V63" s="51" t="str">
        <f>MID(VLOOKUP(Y63,LookUp!$T$2:$U$17,2,FALSE),2,1)</f>
        <v>1</v>
      </c>
      <c r="W63" s="51" t="str">
        <f>MID(VLOOKUP(Y63,LookUp!$T$2:$U$17,2,FALSE),3,1)</f>
        <v>0</v>
      </c>
      <c r="X63" s="51" t="str">
        <f>RIGHT(VLOOKUP(Y63,LookUp!$T$2:$U$17,2,FALSE),1)</f>
        <v>1</v>
      </c>
      <c r="Y63" s="53">
        <f>VLOOKUP(CONCATENATE(T62,U62,V62,W62,X62,Y62),LookUp!$W$2:$AE$65,5,FALSE)</f>
        <v>5</v>
      </c>
      <c r="Z63" s="130" t="s">
        <v>383</v>
      </c>
      <c r="AA63" s="51" t="str">
        <f>LEFT(VLOOKUP(AE63,LookUp!$T$2:$U$17,2,FALSE),1)</f>
        <v>0</v>
      </c>
      <c r="AB63" s="51" t="str">
        <f>MID(VLOOKUP(AE63,LookUp!$T$2:$U$17,2,FALSE),2,1)</f>
        <v>0</v>
      </c>
      <c r="AC63" s="51" t="str">
        <f>MID(VLOOKUP(AE63,LookUp!$T$2:$U$17,2,FALSE),3,1)</f>
        <v>1</v>
      </c>
      <c r="AD63" s="51" t="str">
        <f>RIGHT(VLOOKUP(AE63,LookUp!$T$2:$U$17,2,FALSE),1)</f>
        <v>1</v>
      </c>
      <c r="AE63" s="53">
        <f>VLOOKUP(CONCATENATE(Z62,AA62,AB62,AC62,AD62,AE62),LookUp!$W$2:$AE$65,6,FALSE)</f>
        <v>3</v>
      </c>
      <c r="AF63" s="130" t="s">
        <v>384</v>
      </c>
      <c r="AG63" s="51" t="str">
        <f>LEFT(VLOOKUP(AK63,LookUp!$T$2:$U$17,2,FALSE),1)</f>
        <v>1</v>
      </c>
      <c r="AH63" s="51" t="str">
        <f>MID(VLOOKUP(AK63,LookUp!$T$2:$U$17,2,FALSE),2,1)</f>
        <v>0</v>
      </c>
      <c r="AI63" s="51" t="str">
        <f>MID(VLOOKUP(AK63,LookUp!$T$2:$U$17,2,FALSE),3,1)</f>
        <v>1</v>
      </c>
      <c r="AJ63" s="51" t="str">
        <f>RIGHT(VLOOKUP(AK63,LookUp!$T$2:$U$17,2,FALSE),1)</f>
        <v>0</v>
      </c>
      <c r="AK63" s="53">
        <f>VLOOKUP(CONCATENATE(AF62,AG62,AH62,AI62,AJ62,AK62),LookUp!$W$2:$AE$65,7,FALSE)</f>
        <v>10</v>
      </c>
      <c r="AL63" s="130" t="s">
        <v>385</v>
      </c>
      <c r="AM63" s="51" t="str">
        <f>LEFT(VLOOKUP(AQ63,LookUp!$T$2:$U$17,2,FALSE),1)</f>
        <v>1</v>
      </c>
      <c r="AN63" s="51" t="str">
        <f>MID(VLOOKUP(AQ63,LookUp!$T$2:$U$17,2,FALSE),2,1)</f>
        <v>0</v>
      </c>
      <c r="AO63" s="51" t="str">
        <f>MID(VLOOKUP(AQ63,LookUp!$T$2:$U$17,2,FALSE),3,1)</f>
        <v>1</v>
      </c>
      <c r="AP63" s="51" t="str">
        <f>RIGHT(VLOOKUP(AQ63,LookUp!$T$2:$U$17,2,FALSE),1)</f>
        <v>0</v>
      </c>
      <c r="AQ63" s="53">
        <f>VLOOKUP(CONCATENATE(AL62,AM62,AN62,AO62,AP62,AQ62),LookUp!$W$2:$AE$65,8,FALSE)</f>
        <v>10</v>
      </c>
      <c r="AR63" s="130" t="s">
        <v>386</v>
      </c>
      <c r="AS63" s="51" t="str">
        <f>LEFT(VLOOKUP(AW63,LookUp!$T$2:$U$17,2,FALSE),1)</f>
        <v>0</v>
      </c>
      <c r="AT63" s="51" t="str">
        <f>MID(VLOOKUP(AW63,LookUp!$T$2:$U$17,2,FALSE),2,1)</f>
        <v>0</v>
      </c>
      <c r="AU63" s="51" t="str">
        <f>MID(VLOOKUP(AW63,LookUp!$T$2:$U$17,2,FALSE),3,1)</f>
        <v>0</v>
      </c>
      <c r="AV63" s="51" t="str">
        <f>RIGHT(VLOOKUP(AW63,LookUp!$T$2:$U$17,2,FALSE),1)</f>
        <v>1</v>
      </c>
      <c r="AW63" s="53">
        <f>VLOOKUP(CONCATENATE(AR62,AS62,AT62,AU62,AV62,AW62),LookUp!$W$2:$AE$65,9,FALSE)</f>
        <v>1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441"/>
      <c r="B64" s="64" t="str">
        <f>C63</f>
        <v>1</v>
      </c>
      <c r="C64" s="65" t="str">
        <f>D63</f>
        <v>0</v>
      </c>
      <c r="D64" s="65" t="str">
        <f>E63</f>
        <v>1</v>
      </c>
      <c r="E64" s="65" t="str">
        <f>F63</f>
        <v>0</v>
      </c>
      <c r="F64" s="66" t="str">
        <f>I63</f>
        <v>1</v>
      </c>
      <c r="G64" s="66" t="str">
        <f>J63</f>
        <v>0</v>
      </c>
      <c r="H64" s="66" t="str">
        <f>K63</f>
        <v>1</v>
      </c>
      <c r="I64" s="66" t="str">
        <f>L63</f>
        <v>0</v>
      </c>
      <c r="J64" s="65" t="str">
        <f>O63</f>
        <v>1</v>
      </c>
      <c r="K64" s="65" t="str">
        <f>P63</f>
        <v>1</v>
      </c>
      <c r="L64" s="65" t="str">
        <f>Q63</f>
        <v>1</v>
      </c>
      <c r="M64" s="65" t="str">
        <f>R63</f>
        <v>1</v>
      </c>
      <c r="N64" s="66" t="str">
        <f>U63</f>
        <v>0</v>
      </c>
      <c r="O64" s="66" t="str">
        <f>V63</f>
        <v>1</v>
      </c>
      <c r="P64" s="66" t="str">
        <f>W63</f>
        <v>0</v>
      </c>
      <c r="Q64" s="66" t="str">
        <f>X63</f>
        <v>1</v>
      </c>
      <c r="R64" s="65" t="str">
        <f>AA63</f>
        <v>0</v>
      </c>
      <c r="S64" s="65" t="str">
        <f>AB63</f>
        <v>0</v>
      </c>
      <c r="T64" s="65" t="str">
        <f>AC63</f>
        <v>1</v>
      </c>
      <c r="U64" s="65" t="str">
        <f>AD63</f>
        <v>1</v>
      </c>
      <c r="V64" s="66" t="str">
        <f>AG63</f>
        <v>1</v>
      </c>
      <c r="W64" s="66" t="str">
        <f>AH63</f>
        <v>0</v>
      </c>
      <c r="X64" s="66" t="str">
        <f>AI63</f>
        <v>1</v>
      </c>
      <c r="Y64" s="66" t="str">
        <f>AJ63</f>
        <v>0</v>
      </c>
      <c r="Z64" s="65" t="str">
        <f>AM63</f>
        <v>1</v>
      </c>
      <c r="AA64" s="65" t="str">
        <f>AN63</f>
        <v>0</v>
      </c>
      <c r="AB64" s="65" t="str">
        <f>AO63</f>
        <v>1</v>
      </c>
      <c r="AC64" s="65" t="str">
        <f>AP63</f>
        <v>0</v>
      </c>
      <c r="AD64" s="66" t="str">
        <f>AS63</f>
        <v>0</v>
      </c>
      <c r="AE64" s="66" t="str">
        <f>AT63</f>
        <v>0</v>
      </c>
      <c r="AF64" s="66" t="str">
        <f>AU63</f>
        <v>0</v>
      </c>
      <c r="AG64" s="67" t="str">
        <f>AV63</f>
        <v>1</v>
      </c>
      <c r="AH64" s="412" t="s">
        <v>592</v>
      </c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4"/>
      <c r="AX64" s="2"/>
      <c r="AY64" s="2"/>
      <c r="AZ64" s="2"/>
      <c r="BA64" s="2"/>
      <c r="BB64" s="2"/>
      <c r="BC64" s="2"/>
      <c r="BD64" s="2"/>
      <c r="BE64" s="2"/>
    </row>
    <row r="65" spans="1:65" ht="18.75" thickBot="1">
      <c r="A65" s="62" t="s">
        <v>368</v>
      </c>
      <c r="B65" s="68" t="str">
        <f>HLOOKUP(B$4,$B$1:$AG$64,64,FALSE)</f>
        <v>1</v>
      </c>
      <c r="C65" s="69" t="str">
        <f t="shared" ref="C65:AG65" si="36">HLOOKUP(C$4,$B$1:$AG$64,64,FALSE)</f>
        <v>1</v>
      </c>
      <c r="D65" s="69" t="str">
        <f t="shared" si="36"/>
        <v>1</v>
      </c>
      <c r="E65" s="69" t="str">
        <f t="shared" si="36"/>
        <v>1</v>
      </c>
      <c r="F65" s="70" t="str">
        <f t="shared" si="36"/>
        <v>0</v>
      </c>
      <c r="G65" s="70" t="str">
        <f t="shared" si="36"/>
        <v>1</v>
      </c>
      <c r="H65" s="70" t="str">
        <f t="shared" si="36"/>
        <v>0</v>
      </c>
      <c r="I65" s="70" t="str">
        <f t="shared" si="36"/>
        <v>0</v>
      </c>
      <c r="J65" s="69" t="str">
        <f t="shared" si="36"/>
        <v>1</v>
      </c>
      <c r="K65" s="69" t="str">
        <f t="shared" si="36"/>
        <v>0</v>
      </c>
      <c r="L65" s="69" t="str">
        <f t="shared" si="36"/>
        <v>1</v>
      </c>
      <c r="M65" s="69" t="str">
        <f t="shared" si="36"/>
        <v>0</v>
      </c>
      <c r="N65" s="70" t="str">
        <f t="shared" si="36"/>
        <v>1</v>
      </c>
      <c r="O65" s="70" t="str">
        <f t="shared" si="36"/>
        <v>0</v>
      </c>
      <c r="P65" s="70" t="str">
        <f t="shared" si="36"/>
        <v>0</v>
      </c>
      <c r="Q65" s="70" t="str">
        <f t="shared" si="36"/>
        <v>1</v>
      </c>
      <c r="R65" s="69" t="str">
        <f t="shared" si="36"/>
        <v>0</v>
      </c>
      <c r="S65" s="69" t="str">
        <f t="shared" si="36"/>
        <v>0</v>
      </c>
      <c r="T65" s="69" t="str">
        <f t="shared" si="36"/>
        <v>0</v>
      </c>
      <c r="U65" s="69" t="str">
        <f t="shared" si="36"/>
        <v>1</v>
      </c>
      <c r="V65" s="70" t="str">
        <f t="shared" si="36"/>
        <v>1</v>
      </c>
      <c r="W65" s="70" t="str">
        <f t="shared" si="36"/>
        <v>1</v>
      </c>
      <c r="X65" s="70" t="str">
        <f t="shared" si="36"/>
        <v>1</v>
      </c>
      <c r="Y65" s="70" t="str">
        <f t="shared" si="36"/>
        <v>1</v>
      </c>
      <c r="Z65" s="69" t="str">
        <f t="shared" si="36"/>
        <v>1</v>
      </c>
      <c r="AA65" s="69" t="str">
        <f t="shared" si="36"/>
        <v>0</v>
      </c>
      <c r="AB65" s="69" t="str">
        <f t="shared" si="36"/>
        <v>0</v>
      </c>
      <c r="AC65" s="69" t="str">
        <f t="shared" si="36"/>
        <v>0</v>
      </c>
      <c r="AD65" s="70" t="str">
        <f t="shared" si="36"/>
        <v>0</v>
      </c>
      <c r="AE65" s="70" t="str">
        <f t="shared" si="36"/>
        <v>1</v>
      </c>
      <c r="AF65" s="70" t="str">
        <f t="shared" si="36"/>
        <v>0</v>
      </c>
      <c r="AG65" s="71" t="str">
        <f t="shared" si="36"/>
        <v>1</v>
      </c>
      <c r="AH65" s="415"/>
      <c r="AI65" s="416"/>
      <c r="AJ65" s="416"/>
      <c r="AK65" s="416"/>
      <c r="AL65" s="416"/>
      <c r="AM65" s="416"/>
      <c r="AN65" s="416"/>
      <c r="AO65" s="416"/>
      <c r="AP65" s="416"/>
      <c r="AQ65" s="416"/>
      <c r="AR65" s="416"/>
      <c r="AS65" s="416"/>
      <c r="AT65" s="416"/>
      <c r="AU65" s="416"/>
      <c r="AV65" s="416"/>
      <c r="AW65" s="417"/>
      <c r="AX65" s="409" t="s">
        <v>609</v>
      </c>
      <c r="AY65" s="410"/>
      <c r="AZ65" s="410"/>
      <c r="BA65" s="410"/>
      <c r="BB65" s="410"/>
      <c r="BC65" s="410"/>
      <c r="BD65" s="410"/>
      <c r="BE65" s="410"/>
      <c r="BF65" s="410"/>
      <c r="BG65" s="410"/>
      <c r="BH65" s="410"/>
      <c r="BI65" s="410"/>
      <c r="BJ65" s="410"/>
      <c r="BK65" s="410"/>
      <c r="BL65" s="410"/>
      <c r="BM65" s="411"/>
    </row>
    <row r="66" spans="1:65" ht="18.75" thickBot="1">
      <c r="A66" s="62" t="s">
        <v>416</v>
      </c>
      <c r="B66" s="72">
        <f>IF(B65+B51=1,1,0)</f>
        <v>0</v>
      </c>
      <c r="C66" s="70">
        <f t="shared" ref="C66:AG66" si="37">IF(C65+C51=1,1,0)</f>
        <v>1</v>
      </c>
      <c r="D66" s="70">
        <f t="shared" si="37"/>
        <v>1</v>
      </c>
      <c r="E66" s="70">
        <f t="shared" si="37"/>
        <v>0</v>
      </c>
      <c r="F66" s="69">
        <f t="shared" si="37"/>
        <v>0</v>
      </c>
      <c r="G66" s="69">
        <f t="shared" si="37"/>
        <v>1</v>
      </c>
      <c r="H66" s="69">
        <f t="shared" si="37"/>
        <v>1</v>
      </c>
      <c r="I66" s="69">
        <f t="shared" si="37"/>
        <v>1</v>
      </c>
      <c r="J66" s="70">
        <f t="shared" si="37"/>
        <v>0</v>
      </c>
      <c r="K66" s="70">
        <f t="shared" si="37"/>
        <v>1</v>
      </c>
      <c r="L66" s="70">
        <f t="shared" si="37"/>
        <v>1</v>
      </c>
      <c r="M66" s="70">
        <f t="shared" si="37"/>
        <v>1</v>
      </c>
      <c r="N66" s="69">
        <f t="shared" si="37"/>
        <v>1</v>
      </c>
      <c r="O66" s="69">
        <f t="shared" si="37"/>
        <v>1</v>
      </c>
      <c r="P66" s="69">
        <f t="shared" si="37"/>
        <v>0</v>
      </c>
      <c r="Q66" s="69">
        <f t="shared" si="37"/>
        <v>1</v>
      </c>
      <c r="R66" s="70">
        <f t="shared" si="37"/>
        <v>0</v>
      </c>
      <c r="S66" s="70">
        <f t="shared" si="37"/>
        <v>1</v>
      </c>
      <c r="T66" s="70">
        <f t="shared" si="37"/>
        <v>1</v>
      </c>
      <c r="U66" s="70">
        <f t="shared" si="37"/>
        <v>1</v>
      </c>
      <c r="V66" s="69">
        <f t="shared" si="37"/>
        <v>1</v>
      </c>
      <c r="W66" s="69">
        <f t="shared" si="37"/>
        <v>0</v>
      </c>
      <c r="X66" s="69">
        <f t="shared" si="37"/>
        <v>0</v>
      </c>
      <c r="Y66" s="69">
        <f t="shared" si="37"/>
        <v>1</v>
      </c>
      <c r="Z66" s="70">
        <f t="shared" si="37"/>
        <v>1</v>
      </c>
      <c r="AA66" s="70">
        <f t="shared" si="37"/>
        <v>0</v>
      </c>
      <c r="AB66" s="70">
        <f t="shared" si="37"/>
        <v>1</v>
      </c>
      <c r="AC66" s="70">
        <f t="shared" si="37"/>
        <v>0</v>
      </c>
      <c r="AD66" s="69">
        <f t="shared" si="37"/>
        <v>0</v>
      </c>
      <c r="AE66" s="69">
        <f t="shared" si="37"/>
        <v>0</v>
      </c>
      <c r="AF66" s="69">
        <f t="shared" si="37"/>
        <v>0</v>
      </c>
      <c r="AG66" s="73">
        <f t="shared" si="37"/>
        <v>0</v>
      </c>
      <c r="AH66" s="415"/>
      <c r="AI66" s="416"/>
      <c r="AJ66" s="416"/>
      <c r="AK66" s="416"/>
      <c r="AL66" s="416"/>
      <c r="AM66" s="416"/>
      <c r="AN66" s="416"/>
      <c r="AO66" s="416"/>
      <c r="AP66" s="416"/>
      <c r="AQ66" s="416"/>
      <c r="AR66" s="416"/>
      <c r="AS66" s="416"/>
      <c r="AT66" s="416"/>
      <c r="AU66" s="416"/>
      <c r="AV66" s="416"/>
      <c r="AW66" s="417"/>
      <c r="AX66" s="247">
        <f>VLOOKUP(CONCATENATE(B66,C66,D66,E66),LookUp!$AG$2:$AH$17,2,FALSE)</f>
        <v>6</v>
      </c>
      <c r="AY66" s="248">
        <f>VLOOKUP(CONCATENATE(F66,G66,H66,I66),LookUp!$AG$2:$AH$17,2,FALSE)</f>
        <v>7</v>
      </c>
      <c r="AZ66" s="248">
        <f>VLOOKUP(CONCATENATE(J66,K66,L66,M66),LookUp!$AG$2:$AH$17,2,FALSE)</f>
        <v>7</v>
      </c>
      <c r="BA66" s="248" t="str">
        <f>VLOOKUP(CONCATENATE(N66,O66,P66,Q66),LookUp!$AG$2:$AH$17,2,FALSE)</f>
        <v>D</v>
      </c>
      <c r="BB66" s="248">
        <f>VLOOKUP(CONCATENATE(R66,S66,T66,U66),LookUp!$AG$2:$AH$17,2,FALSE)</f>
        <v>7</v>
      </c>
      <c r="BC66" s="248">
        <f>VLOOKUP(CONCATENATE(V66,W66,X66,Y66),LookUp!$AG$2:$AH$17,2,FALSE)</f>
        <v>9</v>
      </c>
      <c r="BD66" s="248" t="str">
        <f>VLOOKUP(CONCATENATE(Z66,AA66,AB66,AC66),LookUp!$AG$2:$AH$17,2,FALSE)</f>
        <v>A</v>
      </c>
      <c r="BE66" s="248">
        <f>VLOOKUP(CONCATENATE(AD66,AE66,AF66,AG66),LookUp!$AG$2:$AH$17,2,FALSE)</f>
        <v>0</v>
      </c>
      <c r="BF66" s="248">
        <f>VLOOKUP(CONCATENATE(B59,C59,D59,E59),LookUp!$AG$2:$AH$17,2,FALSE)</f>
        <v>3</v>
      </c>
      <c r="BG66" s="248">
        <f>VLOOKUP(CONCATENATE(F59,G59,H59,I59),LookUp!$AG$2:$AH$17,2,FALSE)</f>
        <v>6</v>
      </c>
      <c r="BH66" s="248" t="str">
        <f>VLOOKUP(CONCATENATE(J59,K59,L59,M59),LookUp!$AG$2:$AH$17,2,FALSE)</f>
        <v>C</v>
      </c>
      <c r="BI66" s="248">
        <f>VLOOKUP(CONCATENATE(N59,O59,P59,Q59),LookUp!$AG$2:$AH$17,2,FALSE)</f>
        <v>2</v>
      </c>
      <c r="BJ66" s="248">
        <f>VLOOKUP(CONCATENATE(R59,S59,T59,U59),LookUp!$AG$2:$AH$17,2,FALSE)</f>
        <v>6</v>
      </c>
      <c r="BK66" s="248" t="str">
        <f>VLOOKUP(CONCATENATE(V59,W59,X59,Y59),LookUp!$AG$2:$AH$17,2,FALSE)</f>
        <v>D</v>
      </c>
      <c r="BL66" s="248">
        <f>VLOOKUP(CONCATENATE(Z59,AA59,AB59,AC59),LookUp!$AG$2:$AH$17,2,FALSE)</f>
        <v>1</v>
      </c>
      <c r="BM66" s="249">
        <f>VLOOKUP(CONCATENATE(AD59,AE59,AF59,AG59),LookUp!$AG$2:$AH$17,2,FALSE)</f>
        <v>3</v>
      </c>
    </row>
    <row r="67" spans="1:65" ht="18.75" thickBot="1">
      <c r="A67" s="63" t="s">
        <v>417</v>
      </c>
      <c r="B67" s="172">
        <f>B66</f>
        <v>0</v>
      </c>
      <c r="C67" s="171">
        <f t="shared" ref="C67:AG67" si="38">C66</f>
        <v>1</v>
      </c>
      <c r="D67" s="171">
        <f t="shared" si="38"/>
        <v>1</v>
      </c>
      <c r="E67" s="171">
        <f t="shared" si="38"/>
        <v>0</v>
      </c>
      <c r="F67" s="170">
        <f t="shared" si="38"/>
        <v>0</v>
      </c>
      <c r="G67" s="170">
        <f t="shared" si="38"/>
        <v>1</v>
      </c>
      <c r="H67" s="170">
        <f t="shared" si="38"/>
        <v>1</v>
      </c>
      <c r="I67" s="170">
        <f t="shared" si="38"/>
        <v>1</v>
      </c>
      <c r="J67" s="171">
        <f t="shared" si="38"/>
        <v>0</v>
      </c>
      <c r="K67" s="171">
        <f t="shared" si="38"/>
        <v>1</v>
      </c>
      <c r="L67" s="171">
        <f t="shared" si="38"/>
        <v>1</v>
      </c>
      <c r="M67" s="171">
        <f t="shared" si="38"/>
        <v>1</v>
      </c>
      <c r="N67" s="170">
        <f t="shared" si="38"/>
        <v>1</v>
      </c>
      <c r="O67" s="170">
        <f t="shared" si="38"/>
        <v>1</v>
      </c>
      <c r="P67" s="170">
        <f t="shared" si="38"/>
        <v>0</v>
      </c>
      <c r="Q67" s="170">
        <f t="shared" si="38"/>
        <v>1</v>
      </c>
      <c r="R67" s="171">
        <f t="shared" si="38"/>
        <v>0</v>
      </c>
      <c r="S67" s="171">
        <f t="shared" si="38"/>
        <v>1</v>
      </c>
      <c r="T67" s="171">
        <f t="shared" si="38"/>
        <v>1</v>
      </c>
      <c r="U67" s="171">
        <f t="shared" si="38"/>
        <v>1</v>
      </c>
      <c r="V67" s="170">
        <f t="shared" si="38"/>
        <v>1</v>
      </c>
      <c r="W67" s="170">
        <f t="shared" si="38"/>
        <v>0</v>
      </c>
      <c r="X67" s="170">
        <f t="shared" si="38"/>
        <v>0</v>
      </c>
      <c r="Y67" s="170">
        <f t="shared" si="38"/>
        <v>1</v>
      </c>
      <c r="Z67" s="171">
        <f t="shared" si="38"/>
        <v>1</v>
      </c>
      <c r="AA67" s="171">
        <f t="shared" si="38"/>
        <v>0</v>
      </c>
      <c r="AB67" s="171">
        <f t="shared" si="38"/>
        <v>1</v>
      </c>
      <c r="AC67" s="171">
        <f t="shared" si="38"/>
        <v>0</v>
      </c>
      <c r="AD67" s="170">
        <f t="shared" si="38"/>
        <v>0</v>
      </c>
      <c r="AE67" s="170">
        <f t="shared" si="38"/>
        <v>0</v>
      </c>
      <c r="AF67" s="170">
        <f t="shared" si="38"/>
        <v>0</v>
      </c>
      <c r="AG67" s="136">
        <f t="shared" si="38"/>
        <v>0</v>
      </c>
      <c r="AH67" s="418"/>
      <c r="AI67" s="419"/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2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418</v>
      </c>
      <c r="B68" s="64">
        <f>HLOOKUP(B$3,$B$1:$AW$66,66,FALSE)</f>
        <v>0</v>
      </c>
      <c r="C68" s="65">
        <f t="shared" ref="C68:AW68" si="39">HLOOKUP(C$3,$B$1:$AW$66,66,FALSE)</f>
        <v>0</v>
      </c>
      <c r="D68" s="65">
        <f t="shared" si="39"/>
        <v>1</v>
      </c>
      <c r="E68" s="65">
        <f t="shared" si="39"/>
        <v>1</v>
      </c>
      <c r="F68" s="66">
        <f t="shared" si="39"/>
        <v>0</v>
      </c>
      <c r="G68" s="66">
        <f t="shared" si="39"/>
        <v>0</v>
      </c>
      <c r="H68" s="66">
        <f t="shared" si="39"/>
        <v>0</v>
      </c>
      <c r="I68" s="66">
        <f t="shared" si="39"/>
        <v>0</v>
      </c>
      <c r="J68" s="65">
        <f t="shared" si="39"/>
        <v>1</v>
      </c>
      <c r="K68" s="65">
        <f t="shared" si="39"/>
        <v>1</v>
      </c>
      <c r="L68" s="65">
        <f t="shared" si="39"/>
        <v>1</v>
      </c>
      <c r="M68" s="65">
        <f t="shared" si="39"/>
        <v>0</v>
      </c>
      <c r="N68" s="66">
        <f t="shared" si="39"/>
        <v>1</v>
      </c>
      <c r="O68" s="66">
        <f t="shared" si="39"/>
        <v>0</v>
      </c>
      <c r="P68" s="66">
        <f t="shared" si="39"/>
        <v>1</v>
      </c>
      <c r="Q68" s="65">
        <f t="shared" si="39"/>
        <v>1</v>
      </c>
      <c r="R68" s="65">
        <f t="shared" si="39"/>
        <v>1</v>
      </c>
      <c r="S68" s="65">
        <f t="shared" si="39"/>
        <v>1</v>
      </c>
      <c r="T68" s="65">
        <f t="shared" si="39"/>
        <v>1</v>
      </c>
      <c r="U68" s="65">
        <f t="shared" si="39"/>
        <v>1</v>
      </c>
      <c r="V68" s="66">
        <f t="shared" si="39"/>
        <v>1</v>
      </c>
      <c r="W68" s="66">
        <f t="shared" si="39"/>
        <v>0</v>
      </c>
      <c r="X68" s="66">
        <f t="shared" si="39"/>
        <v>1</v>
      </c>
      <c r="Y68" s="66">
        <f t="shared" si="39"/>
        <v>0</v>
      </c>
      <c r="Z68" s="65">
        <f t="shared" si="39"/>
        <v>1</v>
      </c>
      <c r="AA68" s="65">
        <f t="shared" si="39"/>
        <v>0</v>
      </c>
      <c r="AB68" s="65">
        <f t="shared" si="39"/>
        <v>1</v>
      </c>
      <c r="AC68" s="65">
        <f t="shared" si="39"/>
        <v>1</v>
      </c>
      <c r="AD68" s="66">
        <f t="shared" si="39"/>
        <v>1</v>
      </c>
      <c r="AE68" s="66">
        <f t="shared" si="39"/>
        <v>1</v>
      </c>
      <c r="AF68" s="66">
        <f t="shared" si="39"/>
        <v>1</v>
      </c>
      <c r="AG68" s="66">
        <f t="shared" si="39"/>
        <v>1</v>
      </c>
      <c r="AH68" s="65">
        <f t="shared" si="39"/>
        <v>0</v>
      </c>
      <c r="AI68" s="65">
        <f t="shared" si="39"/>
        <v>0</v>
      </c>
      <c r="AJ68" s="65">
        <f t="shared" si="39"/>
        <v>1</v>
      </c>
      <c r="AK68" s="65">
        <f t="shared" si="39"/>
        <v>1</v>
      </c>
      <c r="AL68" s="66">
        <f t="shared" si="39"/>
        <v>1</v>
      </c>
      <c r="AM68" s="66">
        <f t="shared" si="39"/>
        <v>1</v>
      </c>
      <c r="AN68" s="66">
        <f t="shared" si="39"/>
        <v>0</v>
      </c>
      <c r="AO68" s="65">
        <f t="shared" si="39"/>
        <v>1</v>
      </c>
      <c r="AP68" s="65">
        <f t="shared" si="39"/>
        <v>0</v>
      </c>
      <c r="AQ68" s="65">
        <f t="shared" si="39"/>
        <v>0</v>
      </c>
      <c r="AR68" s="65">
        <f t="shared" si="39"/>
        <v>0</v>
      </c>
      <c r="AS68" s="65">
        <f t="shared" si="39"/>
        <v>0</v>
      </c>
      <c r="AT68" s="66">
        <f t="shared" si="39"/>
        <v>0</v>
      </c>
      <c r="AU68" s="66">
        <f t="shared" si="39"/>
        <v>0</v>
      </c>
      <c r="AV68" s="66">
        <f t="shared" si="39"/>
        <v>0</v>
      </c>
      <c r="AW68" s="67">
        <f t="shared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470</v>
      </c>
      <c r="B69" s="68" t="str">
        <f>'Key3'!B82</f>
        <v>0</v>
      </c>
      <c r="C69" s="69" t="str">
        <f>'Key3'!C82</f>
        <v>0</v>
      </c>
      <c r="D69" s="69" t="str">
        <f>'Key3'!D82</f>
        <v>1</v>
      </c>
      <c r="E69" s="69" t="str">
        <f>'Key3'!E82</f>
        <v>1</v>
      </c>
      <c r="F69" s="70" t="str">
        <f>'Key3'!F82</f>
        <v>0</v>
      </c>
      <c r="G69" s="70" t="str">
        <f>'Key3'!G82</f>
        <v>1</v>
      </c>
      <c r="H69" s="70" t="str">
        <f>'Key3'!H82</f>
        <v>0</v>
      </c>
      <c r="I69" s="70" t="str">
        <f>'Key3'!I82</f>
        <v>0</v>
      </c>
      <c r="J69" s="69" t="str">
        <f>'Key3'!J82</f>
        <v>1</v>
      </c>
      <c r="K69" s="69" t="str">
        <f>'Key3'!K82</f>
        <v>1</v>
      </c>
      <c r="L69" s="69" t="str">
        <f>'Key3'!L82</f>
        <v>1</v>
      </c>
      <c r="M69" s="70" t="str">
        <f>'Key3'!M82</f>
        <v>1</v>
      </c>
      <c r="N69" s="70" t="str">
        <f>'Key3'!N82</f>
        <v>1</v>
      </c>
      <c r="O69" s="70" t="str">
        <f>'Key3'!O82</f>
        <v>0</v>
      </c>
      <c r="P69" s="70" t="str">
        <f>'Key3'!P82</f>
        <v>0</v>
      </c>
      <c r="Q69" s="70" t="str">
        <f>'Key3'!Q82</f>
        <v>0</v>
      </c>
      <c r="R69" s="69" t="str">
        <f>'Key3'!R82</f>
        <v>0</v>
      </c>
      <c r="S69" s="69" t="str">
        <f>'Key3'!S82</f>
        <v>0</v>
      </c>
      <c r="T69" s="69" t="str">
        <f>'Key3'!T82</f>
        <v>1</v>
      </c>
      <c r="U69" s="69" t="str">
        <f>'Key3'!U82</f>
        <v>0</v>
      </c>
      <c r="V69" s="70" t="str">
        <f>'Key3'!V82</f>
        <v>0</v>
      </c>
      <c r="W69" s="70" t="str">
        <f>'Key3'!W82</f>
        <v>0</v>
      </c>
      <c r="X69" s="70" t="str">
        <f>'Key3'!X82</f>
        <v>1</v>
      </c>
      <c r="Y69" s="70" t="str">
        <f>'Key3'!Y82</f>
        <v>0</v>
      </c>
      <c r="Z69" s="69" t="str">
        <f>'Key3'!Z82</f>
        <v>1</v>
      </c>
      <c r="AA69" s="69" t="str">
        <f>'Key3'!AA82</f>
        <v>1</v>
      </c>
      <c r="AB69" s="69" t="str">
        <f>'Key3'!AB82</f>
        <v>1</v>
      </c>
      <c r="AC69" s="69" t="str">
        <f>'Key3'!AC82</f>
        <v>1</v>
      </c>
      <c r="AD69" s="70" t="str">
        <f>'Key3'!AD82</f>
        <v>0</v>
      </c>
      <c r="AE69" s="70" t="str">
        <f>'Key3'!AE82</f>
        <v>0</v>
      </c>
      <c r="AF69" s="70" t="str">
        <f>'Key3'!AF82</f>
        <v>0</v>
      </c>
      <c r="AG69" s="70" t="str">
        <f>'Key3'!AG82</f>
        <v>0</v>
      </c>
      <c r="AH69" s="69" t="str">
        <f>'Key3'!AH82</f>
        <v>1</v>
      </c>
      <c r="AI69" s="69" t="str">
        <f>'Key3'!AI82</f>
        <v>1</v>
      </c>
      <c r="AJ69" s="69" t="str">
        <f>'Key3'!AJ82</f>
        <v>0</v>
      </c>
      <c r="AK69" s="70" t="str">
        <f>'Key3'!AK82</f>
        <v>0</v>
      </c>
      <c r="AL69" s="70" t="str">
        <f>'Key3'!AL82</f>
        <v>0</v>
      </c>
      <c r="AM69" s="70" t="str">
        <f>'Key3'!AM82</f>
        <v>1</v>
      </c>
      <c r="AN69" s="70" t="str">
        <f>'Key3'!AN82</f>
        <v>1</v>
      </c>
      <c r="AO69" s="70" t="str">
        <f>'Key3'!AO82</f>
        <v>0</v>
      </c>
      <c r="AP69" s="69" t="str">
        <f>'Key3'!AP82</f>
        <v>0</v>
      </c>
      <c r="AQ69" s="69" t="str">
        <f>'Key3'!AQ82</f>
        <v>1</v>
      </c>
      <c r="AR69" s="69" t="str">
        <f>'Key3'!AR82</f>
        <v>1</v>
      </c>
      <c r="AS69" s="69" t="str">
        <f>'Key3'!AS82</f>
        <v>0</v>
      </c>
      <c r="AT69" s="70" t="str">
        <f>'Key3'!AT82</f>
        <v>1</v>
      </c>
      <c r="AU69" s="70" t="str">
        <f>'Key3'!AU82</f>
        <v>1</v>
      </c>
      <c r="AV69" s="70" t="str">
        <f>'Key3'!AV82</f>
        <v>0</v>
      </c>
      <c r="AW69" s="71" t="str">
        <f>'Key3'!AW82</f>
        <v>1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419</v>
      </c>
      <c r="B70" s="137">
        <f>IF(B68+B69=1,1,0)</f>
        <v>0</v>
      </c>
      <c r="C70" s="50">
        <f t="shared" ref="C70:AW70" si="40">IF(C68+C69=1,1,0)</f>
        <v>0</v>
      </c>
      <c r="D70" s="50">
        <f t="shared" si="40"/>
        <v>0</v>
      </c>
      <c r="E70" s="50">
        <f t="shared" si="40"/>
        <v>0</v>
      </c>
      <c r="F70" s="49">
        <f t="shared" si="40"/>
        <v>0</v>
      </c>
      <c r="G70" s="49">
        <f t="shared" si="40"/>
        <v>1</v>
      </c>
      <c r="H70" s="49">
        <f t="shared" si="40"/>
        <v>0</v>
      </c>
      <c r="I70" s="49">
        <f t="shared" si="40"/>
        <v>0</v>
      </c>
      <c r="J70" s="50">
        <f t="shared" si="40"/>
        <v>0</v>
      </c>
      <c r="K70" s="50">
        <f t="shared" si="40"/>
        <v>0</v>
      </c>
      <c r="L70" s="50">
        <f t="shared" si="40"/>
        <v>0</v>
      </c>
      <c r="M70" s="50">
        <f t="shared" si="40"/>
        <v>1</v>
      </c>
      <c r="N70" s="49">
        <f t="shared" si="40"/>
        <v>0</v>
      </c>
      <c r="O70" s="49">
        <f t="shared" si="40"/>
        <v>0</v>
      </c>
      <c r="P70" s="49">
        <f t="shared" si="40"/>
        <v>1</v>
      </c>
      <c r="Q70" s="50">
        <f t="shared" si="40"/>
        <v>1</v>
      </c>
      <c r="R70" s="50">
        <f t="shared" si="40"/>
        <v>1</v>
      </c>
      <c r="S70" s="50">
        <f t="shared" si="40"/>
        <v>1</v>
      </c>
      <c r="T70" s="50">
        <f t="shared" si="40"/>
        <v>0</v>
      </c>
      <c r="U70" s="50">
        <f t="shared" si="40"/>
        <v>1</v>
      </c>
      <c r="V70" s="49">
        <f t="shared" si="40"/>
        <v>1</v>
      </c>
      <c r="W70" s="49">
        <f t="shared" si="40"/>
        <v>0</v>
      </c>
      <c r="X70" s="49">
        <f t="shared" si="40"/>
        <v>0</v>
      </c>
      <c r="Y70" s="49">
        <f t="shared" si="40"/>
        <v>0</v>
      </c>
      <c r="Z70" s="50">
        <f t="shared" si="40"/>
        <v>0</v>
      </c>
      <c r="AA70" s="50">
        <f t="shared" si="40"/>
        <v>1</v>
      </c>
      <c r="AB70" s="50">
        <f t="shared" si="40"/>
        <v>0</v>
      </c>
      <c r="AC70" s="50">
        <f t="shared" si="40"/>
        <v>0</v>
      </c>
      <c r="AD70" s="49">
        <f t="shared" si="40"/>
        <v>1</v>
      </c>
      <c r="AE70" s="49">
        <f t="shared" si="40"/>
        <v>1</v>
      </c>
      <c r="AF70" s="49">
        <f t="shared" si="40"/>
        <v>1</v>
      </c>
      <c r="AG70" s="49">
        <f t="shared" si="40"/>
        <v>1</v>
      </c>
      <c r="AH70" s="50">
        <f t="shared" si="40"/>
        <v>1</v>
      </c>
      <c r="AI70" s="50">
        <f t="shared" si="40"/>
        <v>1</v>
      </c>
      <c r="AJ70" s="50">
        <f t="shared" si="40"/>
        <v>1</v>
      </c>
      <c r="AK70" s="50">
        <f t="shared" si="40"/>
        <v>1</v>
      </c>
      <c r="AL70" s="49">
        <f t="shared" si="40"/>
        <v>1</v>
      </c>
      <c r="AM70" s="49">
        <f t="shared" si="40"/>
        <v>0</v>
      </c>
      <c r="AN70" s="49">
        <f t="shared" si="40"/>
        <v>1</v>
      </c>
      <c r="AO70" s="50">
        <f t="shared" si="40"/>
        <v>1</v>
      </c>
      <c r="AP70" s="50">
        <f t="shared" si="40"/>
        <v>0</v>
      </c>
      <c r="AQ70" s="50">
        <f t="shared" si="40"/>
        <v>1</v>
      </c>
      <c r="AR70" s="50">
        <f t="shared" si="40"/>
        <v>1</v>
      </c>
      <c r="AS70" s="50">
        <f t="shared" si="40"/>
        <v>0</v>
      </c>
      <c r="AT70" s="49">
        <f t="shared" si="40"/>
        <v>1</v>
      </c>
      <c r="AU70" s="49">
        <f t="shared" si="40"/>
        <v>1</v>
      </c>
      <c r="AV70" s="49">
        <f t="shared" si="40"/>
        <v>0</v>
      </c>
      <c r="AW70" s="173">
        <f t="shared" si="40"/>
        <v>1</v>
      </c>
      <c r="AX70" s="2"/>
      <c r="AY70" s="2"/>
      <c r="AZ70" s="2"/>
      <c r="BA70" s="12"/>
      <c r="BB70" s="12"/>
      <c r="BC70" s="12"/>
      <c r="BD70" s="12"/>
      <c r="BE70" s="12"/>
    </row>
    <row r="71" spans="1:65" ht="19.5" thickBot="1">
      <c r="A71" s="430" t="s">
        <v>389</v>
      </c>
      <c r="B71" s="130" t="s">
        <v>379</v>
      </c>
      <c r="C71" s="51" t="str">
        <f>LEFT(VLOOKUP(G71,LookUp!$T$2:$U$17,2,FALSE),1)</f>
        <v>0</v>
      </c>
      <c r="D71" s="51" t="str">
        <f>MID(VLOOKUP(G71,LookUp!$T$2:$U$17,2,FALSE),2,1)</f>
        <v>0</v>
      </c>
      <c r="E71" s="51" t="str">
        <f>MID(VLOOKUP(G71,LookUp!$T$2:$U$17,2,FALSE),3,1)</f>
        <v>0</v>
      </c>
      <c r="F71" s="51" t="str">
        <f>RIGHT(VLOOKUP(G71,LookUp!$T$2:$U$17,2,FALSE),1)</f>
        <v>0</v>
      </c>
      <c r="G71" s="53">
        <f>VLOOKUP(CONCATENATE(B70,C70,D70,E70,F70,G70),LookUp!$W$2:$AE$65,2,FALSE)</f>
        <v>0</v>
      </c>
      <c r="H71" s="130" t="s">
        <v>380</v>
      </c>
      <c r="I71" s="51" t="str">
        <f>LEFT(VLOOKUP(M71,LookUp!$T$2:$U$17,2,FALSE),1)</f>
        <v>0</v>
      </c>
      <c r="J71" s="51" t="str">
        <f>MID(VLOOKUP(M71,LookUp!$T$2:$U$17,2,FALSE),2,1)</f>
        <v>0</v>
      </c>
      <c r="K71" s="51" t="str">
        <f>MID(VLOOKUP(M71,LookUp!$T$2:$U$17,2,FALSE),3,1)</f>
        <v>1</v>
      </c>
      <c r="L71" s="51" t="str">
        <f>RIGHT(VLOOKUP(M71,LookUp!$T$2:$U$17,2,FALSE),1)</f>
        <v>1</v>
      </c>
      <c r="M71" s="53">
        <f>VLOOKUP(CONCATENATE(H70,I70,J70,K70,L70,M70),LookUp!$W$2:$AE$65,3,FALSE)</f>
        <v>3</v>
      </c>
      <c r="N71" s="130" t="s">
        <v>381</v>
      </c>
      <c r="O71" s="51" t="str">
        <f>LEFT(VLOOKUP(S71,LookUp!$T$2:$U$17,2,FALSE),1)</f>
        <v>1</v>
      </c>
      <c r="P71" s="51" t="str">
        <f>MID(VLOOKUP(S71,LookUp!$T$2:$U$17,2,FALSE),2,1)</f>
        <v>0</v>
      </c>
      <c r="Q71" s="51" t="str">
        <f>MID(VLOOKUP(S71,LookUp!$T$2:$U$17,2,FALSE),3,1)</f>
        <v>1</v>
      </c>
      <c r="R71" s="51" t="str">
        <f>RIGHT(VLOOKUP(S71,LookUp!$T$2:$U$17,2,FALSE),1)</f>
        <v>0</v>
      </c>
      <c r="S71" s="53">
        <f>VLOOKUP(CONCATENATE(N70,O70,P70,Q70,R70,S70),LookUp!$W$2:$AE$65,4,FALSE)</f>
        <v>10</v>
      </c>
      <c r="T71" s="130" t="s">
        <v>382</v>
      </c>
      <c r="U71" s="51" t="str">
        <f>LEFT(VLOOKUP(Y71,LookUp!$T$2:$U$17,2,FALSE),1)</f>
        <v>1</v>
      </c>
      <c r="V71" s="51" t="str">
        <f>MID(VLOOKUP(Y71,LookUp!$T$2:$U$17,2,FALSE),2,1)</f>
        <v>0</v>
      </c>
      <c r="W71" s="51" t="str">
        <f>MID(VLOOKUP(Y71,LookUp!$T$2:$U$17,2,FALSE),3,1)</f>
        <v>1</v>
      </c>
      <c r="X71" s="51" t="str">
        <f>RIGHT(VLOOKUP(Y71,LookUp!$T$2:$U$17,2,FALSE),1)</f>
        <v>1</v>
      </c>
      <c r="Y71" s="53">
        <f>VLOOKUP(CONCATENATE(T70,U70,V70,W70,X70,Y70),LookUp!$W$2:$AE$65,5,FALSE)</f>
        <v>11</v>
      </c>
      <c r="Z71" s="130" t="s">
        <v>383</v>
      </c>
      <c r="AA71" s="51" t="str">
        <f>LEFT(VLOOKUP(AE71,LookUp!$T$2:$U$17,2,FALSE),1)</f>
        <v>0</v>
      </c>
      <c r="AB71" s="51" t="str">
        <f>MID(VLOOKUP(AE71,LookUp!$T$2:$U$17,2,FALSE),2,1)</f>
        <v>0</v>
      </c>
      <c r="AC71" s="51" t="str">
        <f>MID(VLOOKUP(AE71,LookUp!$T$2:$U$17,2,FALSE),3,1)</f>
        <v>0</v>
      </c>
      <c r="AD71" s="51" t="str">
        <f>RIGHT(VLOOKUP(AE71,LookUp!$T$2:$U$17,2,FALSE),1)</f>
        <v>0</v>
      </c>
      <c r="AE71" s="53">
        <f>VLOOKUP(CONCATENATE(Z70,AA70,AB70,AC70,AD70,AE70),LookUp!$W$2:$AE$65,6,FALSE)</f>
        <v>0</v>
      </c>
      <c r="AF71" s="130" t="s">
        <v>384</v>
      </c>
      <c r="AG71" s="51" t="str">
        <f>LEFT(VLOOKUP(AK71,LookUp!$T$2:$U$17,2,FALSE),1)</f>
        <v>1</v>
      </c>
      <c r="AH71" s="131" t="str">
        <f>MID(VLOOKUP(AK71,LookUp!$T$2:$U$17,2,FALSE),2,1)</f>
        <v>1</v>
      </c>
      <c r="AI71" s="131" t="str">
        <f>MID(VLOOKUP(AK71,LookUp!$T$2:$U$17,2,FALSE),3,1)</f>
        <v>0</v>
      </c>
      <c r="AJ71" s="131" t="str">
        <f>RIGHT(VLOOKUP(AK71,LookUp!$T$2:$U$17,2,FALSE),1)</f>
        <v>1</v>
      </c>
      <c r="AK71" s="132">
        <f>VLOOKUP(CONCATENATE(AF70,AG70,AH70,AI70,AJ70,AK70),LookUp!$W$2:$AE$65,7,FALSE)</f>
        <v>13</v>
      </c>
      <c r="AL71" s="130" t="s">
        <v>385</v>
      </c>
      <c r="AM71" s="131" t="str">
        <f>LEFT(VLOOKUP(AQ71,LookUp!$T$2:$U$17,2,FALSE),1)</f>
        <v>1</v>
      </c>
      <c r="AN71" s="131" t="str">
        <f>MID(VLOOKUP(AQ71,LookUp!$T$2:$U$17,2,FALSE),2,1)</f>
        <v>0</v>
      </c>
      <c r="AO71" s="131" t="str">
        <f>MID(VLOOKUP(AQ71,LookUp!$T$2:$U$17,2,FALSE),3,1)</f>
        <v>1</v>
      </c>
      <c r="AP71" s="131" t="str">
        <f>RIGHT(VLOOKUP(AQ71,LookUp!$T$2:$U$17,2,FALSE),1)</f>
        <v>0</v>
      </c>
      <c r="AQ71" s="132">
        <f>VLOOKUP(CONCATENATE(AL70,AM70,AN70,AO70,AP70,AQ70),LookUp!$W$2:$AE$65,8,FALSE)</f>
        <v>10</v>
      </c>
      <c r="AR71" s="130" t="s">
        <v>386</v>
      </c>
      <c r="AS71" s="131" t="str">
        <f>LEFT(VLOOKUP(AW71,LookUp!$T$2:$U$17,2,FALSE),1)</f>
        <v>1</v>
      </c>
      <c r="AT71" s="131" t="str">
        <f>MID(VLOOKUP(AW71,LookUp!$T$2:$U$17,2,FALSE),2,1)</f>
        <v>0</v>
      </c>
      <c r="AU71" s="131" t="str">
        <f>MID(VLOOKUP(AW71,LookUp!$T$2:$U$17,2,FALSE),3,1)</f>
        <v>0</v>
      </c>
      <c r="AV71" s="131" t="str">
        <f>RIGHT(VLOOKUP(AW71,LookUp!$T$2:$U$17,2,FALSE),1)</f>
        <v>0</v>
      </c>
      <c r="AW71" s="132">
        <f>VLOOKUP(CONCATENATE(AR70,AS70,AT70,AU70,AV70,AW70),LookUp!$W$2:$AE$65,9,FALSE)</f>
        <v>8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430"/>
      <c r="B72" s="64" t="str">
        <f>C71</f>
        <v>0</v>
      </c>
      <c r="C72" s="65" t="str">
        <f>D71</f>
        <v>0</v>
      </c>
      <c r="D72" s="65" t="str">
        <f>E71</f>
        <v>0</v>
      </c>
      <c r="E72" s="65" t="str">
        <f>F71</f>
        <v>0</v>
      </c>
      <c r="F72" s="66" t="str">
        <f>I71</f>
        <v>0</v>
      </c>
      <c r="G72" s="66" t="str">
        <f>J71</f>
        <v>0</v>
      </c>
      <c r="H72" s="66" t="str">
        <f>K71</f>
        <v>1</v>
      </c>
      <c r="I72" s="66" t="str">
        <f>L71</f>
        <v>1</v>
      </c>
      <c r="J72" s="65" t="str">
        <f>O71</f>
        <v>1</v>
      </c>
      <c r="K72" s="65" t="str">
        <f>P71</f>
        <v>0</v>
      </c>
      <c r="L72" s="65" t="str">
        <f>Q71</f>
        <v>1</v>
      </c>
      <c r="M72" s="65" t="str">
        <f>R71</f>
        <v>0</v>
      </c>
      <c r="N72" s="66" t="str">
        <f>U71</f>
        <v>1</v>
      </c>
      <c r="O72" s="66" t="str">
        <f>V71</f>
        <v>0</v>
      </c>
      <c r="P72" s="66" t="str">
        <f>W71</f>
        <v>1</v>
      </c>
      <c r="Q72" s="66" t="str">
        <f>X71</f>
        <v>1</v>
      </c>
      <c r="R72" s="65" t="str">
        <f>AA71</f>
        <v>0</v>
      </c>
      <c r="S72" s="65" t="str">
        <f>AB71</f>
        <v>0</v>
      </c>
      <c r="T72" s="65" t="str">
        <f>AC71</f>
        <v>0</v>
      </c>
      <c r="U72" s="65" t="str">
        <f>AD71</f>
        <v>0</v>
      </c>
      <c r="V72" s="66" t="str">
        <f>AG71</f>
        <v>1</v>
      </c>
      <c r="W72" s="66" t="str">
        <f>AH71</f>
        <v>1</v>
      </c>
      <c r="X72" s="66" t="str">
        <f>AI71</f>
        <v>0</v>
      </c>
      <c r="Y72" s="66" t="str">
        <f>AJ71</f>
        <v>1</v>
      </c>
      <c r="Z72" s="65" t="str">
        <f>AM71</f>
        <v>1</v>
      </c>
      <c r="AA72" s="65" t="str">
        <f>AN71</f>
        <v>0</v>
      </c>
      <c r="AB72" s="65" t="str">
        <f>AO71</f>
        <v>1</v>
      </c>
      <c r="AC72" s="65" t="str">
        <f>AP71</f>
        <v>0</v>
      </c>
      <c r="AD72" s="66" t="str">
        <f>AS71</f>
        <v>1</v>
      </c>
      <c r="AE72" s="66" t="str">
        <f>AT71</f>
        <v>0</v>
      </c>
      <c r="AF72" s="66" t="str">
        <f>AU71</f>
        <v>0</v>
      </c>
      <c r="AG72" s="67" t="str">
        <f>AV71</f>
        <v>0</v>
      </c>
      <c r="AH72" s="432" t="s">
        <v>593</v>
      </c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4"/>
      <c r="AX72" s="2"/>
      <c r="AY72" s="2"/>
      <c r="AZ72" s="2"/>
      <c r="BA72" s="2"/>
      <c r="BB72" s="2"/>
      <c r="BC72" s="2"/>
      <c r="BD72" s="2"/>
      <c r="BE72" s="2"/>
    </row>
    <row r="73" spans="1:65" ht="18.75" thickBot="1">
      <c r="A73" s="58" t="s">
        <v>390</v>
      </c>
      <c r="B73" s="68" t="str">
        <f>HLOOKUP(B$4,$B$1:$AG$72,72,FALSE)</f>
        <v>1</v>
      </c>
      <c r="C73" s="69" t="str">
        <f t="shared" ref="C73:AG73" si="41">HLOOKUP(C$4,$B$1:$AG$72,72,FALSE)</f>
        <v>1</v>
      </c>
      <c r="D73" s="69" t="str">
        <f t="shared" si="41"/>
        <v>0</v>
      </c>
      <c r="E73" s="69" t="str">
        <f t="shared" si="41"/>
        <v>1</v>
      </c>
      <c r="F73" s="70" t="str">
        <f t="shared" si="41"/>
        <v>1</v>
      </c>
      <c r="G73" s="70" t="str">
        <f t="shared" si="41"/>
        <v>0</v>
      </c>
      <c r="H73" s="70" t="str">
        <f t="shared" si="41"/>
        <v>0</v>
      </c>
      <c r="I73" s="70" t="str">
        <f t="shared" si="41"/>
        <v>0</v>
      </c>
      <c r="J73" s="69" t="str">
        <f t="shared" si="41"/>
        <v>0</v>
      </c>
      <c r="K73" s="69" t="str">
        <f t="shared" si="41"/>
        <v>1</v>
      </c>
      <c r="L73" s="69" t="str">
        <f t="shared" si="41"/>
        <v>0</v>
      </c>
      <c r="M73" s="69" t="str">
        <f t="shared" si="41"/>
        <v>0</v>
      </c>
      <c r="N73" s="70" t="str">
        <f t="shared" si="41"/>
        <v>0</v>
      </c>
      <c r="O73" s="70" t="str">
        <f t="shared" si="41"/>
        <v>0</v>
      </c>
      <c r="P73" s="70" t="str">
        <f t="shared" si="41"/>
        <v>0</v>
      </c>
      <c r="Q73" s="70" t="str">
        <f t="shared" si="41"/>
        <v>0</v>
      </c>
      <c r="R73" s="69" t="str">
        <f t="shared" si="41"/>
        <v>0</v>
      </c>
      <c r="S73" s="69" t="str">
        <f t="shared" si="41"/>
        <v>1</v>
      </c>
      <c r="T73" s="69" t="str">
        <f t="shared" si="41"/>
        <v>1</v>
      </c>
      <c r="U73" s="69" t="str">
        <f t="shared" si="41"/>
        <v>0</v>
      </c>
      <c r="V73" s="70" t="str">
        <f t="shared" si="41"/>
        <v>0</v>
      </c>
      <c r="W73" s="70" t="str">
        <f t="shared" si="41"/>
        <v>1</v>
      </c>
      <c r="X73" s="70" t="str">
        <f t="shared" si="41"/>
        <v>0</v>
      </c>
      <c r="Y73" s="70" t="str">
        <f t="shared" si="41"/>
        <v>1</v>
      </c>
      <c r="Z73" s="69" t="str">
        <f t="shared" si="41"/>
        <v>0</v>
      </c>
      <c r="AA73" s="69" t="str">
        <f t="shared" si="41"/>
        <v>1</v>
      </c>
      <c r="AB73" s="69" t="str">
        <f t="shared" si="41"/>
        <v>0</v>
      </c>
      <c r="AC73" s="69" t="str">
        <f t="shared" si="41"/>
        <v>0</v>
      </c>
      <c r="AD73" s="70" t="str">
        <f t="shared" si="41"/>
        <v>1</v>
      </c>
      <c r="AE73" s="70" t="str">
        <f t="shared" si="41"/>
        <v>1</v>
      </c>
      <c r="AF73" s="70" t="str">
        <f t="shared" si="41"/>
        <v>0</v>
      </c>
      <c r="AG73" s="71" t="str">
        <f t="shared" si="41"/>
        <v>1</v>
      </c>
      <c r="AH73" s="435"/>
      <c r="AI73" s="436"/>
      <c r="AJ73" s="436"/>
      <c r="AK73" s="436"/>
      <c r="AL73" s="436"/>
      <c r="AM73" s="436"/>
      <c r="AN73" s="436"/>
      <c r="AO73" s="436"/>
      <c r="AP73" s="436"/>
      <c r="AQ73" s="436"/>
      <c r="AR73" s="436"/>
      <c r="AS73" s="436"/>
      <c r="AT73" s="436"/>
      <c r="AU73" s="436"/>
      <c r="AV73" s="436"/>
      <c r="AW73" s="437"/>
      <c r="AX73" s="409" t="s">
        <v>610</v>
      </c>
      <c r="AY73" s="410"/>
      <c r="AZ73" s="410"/>
      <c r="BA73" s="410"/>
      <c r="BB73" s="410"/>
      <c r="BC73" s="410"/>
      <c r="BD73" s="410"/>
      <c r="BE73" s="410"/>
      <c r="BF73" s="410"/>
      <c r="BG73" s="410"/>
      <c r="BH73" s="410"/>
      <c r="BI73" s="410"/>
      <c r="BJ73" s="410"/>
      <c r="BK73" s="410"/>
      <c r="BL73" s="410"/>
      <c r="BM73" s="411"/>
    </row>
    <row r="74" spans="1:65" ht="18.75" thickBot="1">
      <c r="A74" s="58" t="s">
        <v>420</v>
      </c>
      <c r="B74" s="72">
        <f>IF(B73+B59=1,1,0)</f>
        <v>1</v>
      </c>
      <c r="C74" s="70">
        <f t="shared" ref="C74:AG74" si="42">IF(C73+C59=1,1,0)</f>
        <v>1</v>
      </c>
      <c r="D74" s="70">
        <f t="shared" si="42"/>
        <v>1</v>
      </c>
      <c r="E74" s="70">
        <f t="shared" si="42"/>
        <v>0</v>
      </c>
      <c r="F74" s="69">
        <f t="shared" si="42"/>
        <v>1</v>
      </c>
      <c r="G74" s="69">
        <f t="shared" si="42"/>
        <v>1</v>
      </c>
      <c r="H74" s="69">
        <f t="shared" si="42"/>
        <v>1</v>
      </c>
      <c r="I74" s="69">
        <f t="shared" si="42"/>
        <v>0</v>
      </c>
      <c r="J74" s="70">
        <f t="shared" si="42"/>
        <v>1</v>
      </c>
      <c r="K74" s="70">
        <f t="shared" si="42"/>
        <v>0</v>
      </c>
      <c r="L74" s="70">
        <f t="shared" si="42"/>
        <v>0</v>
      </c>
      <c r="M74" s="70">
        <f t="shared" si="42"/>
        <v>0</v>
      </c>
      <c r="N74" s="69">
        <f t="shared" si="42"/>
        <v>0</v>
      </c>
      <c r="O74" s="69">
        <f t="shared" si="42"/>
        <v>0</v>
      </c>
      <c r="P74" s="69">
        <f t="shared" si="42"/>
        <v>1</v>
      </c>
      <c r="Q74" s="69">
        <f t="shared" si="42"/>
        <v>0</v>
      </c>
      <c r="R74" s="70">
        <f t="shared" si="42"/>
        <v>0</v>
      </c>
      <c r="S74" s="70">
        <f t="shared" si="42"/>
        <v>0</v>
      </c>
      <c r="T74" s="70">
        <f t="shared" si="42"/>
        <v>0</v>
      </c>
      <c r="U74" s="70">
        <f t="shared" si="42"/>
        <v>0</v>
      </c>
      <c r="V74" s="69">
        <f t="shared" si="42"/>
        <v>1</v>
      </c>
      <c r="W74" s="69">
        <f t="shared" si="42"/>
        <v>0</v>
      </c>
      <c r="X74" s="69">
        <f t="shared" si="42"/>
        <v>0</v>
      </c>
      <c r="Y74" s="69">
        <f t="shared" si="42"/>
        <v>0</v>
      </c>
      <c r="Z74" s="70">
        <f t="shared" si="42"/>
        <v>0</v>
      </c>
      <c r="AA74" s="70">
        <f t="shared" si="42"/>
        <v>1</v>
      </c>
      <c r="AB74" s="70">
        <f t="shared" si="42"/>
        <v>0</v>
      </c>
      <c r="AC74" s="70">
        <f t="shared" si="42"/>
        <v>1</v>
      </c>
      <c r="AD74" s="69">
        <f t="shared" si="42"/>
        <v>1</v>
      </c>
      <c r="AE74" s="69">
        <f t="shared" si="42"/>
        <v>1</v>
      </c>
      <c r="AF74" s="69">
        <f t="shared" si="42"/>
        <v>1</v>
      </c>
      <c r="AG74" s="73">
        <f t="shared" si="42"/>
        <v>0</v>
      </c>
      <c r="AH74" s="435"/>
      <c r="AI74" s="436"/>
      <c r="AJ74" s="436"/>
      <c r="AK74" s="436"/>
      <c r="AL74" s="436"/>
      <c r="AM74" s="436"/>
      <c r="AN74" s="436"/>
      <c r="AO74" s="436"/>
      <c r="AP74" s="436"/>
      <c r="AQ74" s="436"/>
      <c r="AR74" s="436"/>
      <c r="AS74" s="436"/>
      <c r="AT74" s="436"/>
      <c r="AU74" s="436"/>
      <c r="AV74" s="436"/>
      <c r="AW74" s="437"/>
      <c r="AX74" s="247" t="str">
        <f>VLOOKUP(CONCATENATE(B74,C74,D74,E74),LookUp!$AG$2:$AH$17,2,FALSE)</f>
        <v>E</v>
      </c>
      <c r="AY74" s="248" t="str">
        <f>VLOOKUP(CONCATENATE(F74,G74,H74,I74),LookUp!$AG$2:$AH$17,2,FALSE)</f>
        <v>E</v>
      </c>
      <c r="AZ74" s="248">
        <f>VLOOKUP(CONCATENATE(J74,K74,L74,M74),LookUp!$AG$2:$AH$17,2,FALSE)</f>
        <v>8</v>
      </c>
      <c r="BA74" s="248">
        <f>VLOOKUP(CONCATENATE(N74,O74,P74,Q74),LookUp!$AG$2:$AH$17,2,FALSE)</f>
        <v>2</v>
      </c>
      <c r="BB74" s="248">
        <f>VLOOKUP(CONCATENATE(R74,S74,T74,U74),LookUp!$AG$2:$AH$17,2,FALSE)</f>
        <v>0</v>
      </c>
      <c r="BC74" s="248">
        <f>VLOOKUP(CONCATENATE(V74,W74,X74,Y74),LookUp!$AG$2:$AH$17,2,FALSE)</f>
        <v>8</v>
      </c>
      <c r="BD74" s="248">
        <f>VLOOKUP(CONCATENATE(Z74,AA74,AB74,AC74),LookUp!$AG$2:$AH$17,2,FALSE)</f>
        <v>5</v>
      </c>
      <c r="BE74" s="248" t="str">
        <f>VLOOKUP(CONCATENATE(AD74,AE74,AF74,AG74),LookUp!$AG$2:$AH$17,2,FALSE)</f>
        <v>E</v>
      </c>
      <c r="BF74" s="248">
        <f>VLOOKUP(CONCATENATE(B67,C67,D67,E67),LookUp!$AG$2:$AH$17,2,FALSE)</f>
        <v>6</v>
      </c>
      <c r="BG74" s="248">
        <f>VLOOKUP(CONCATENATE(F67,G67,H67,I67),LookUp!$AG$2:$AH$17,2,FALSE)</f>
        <v>7</v>
      </c>
      <c r="BH74" s="248">
        <f>VLOOKUP(CONCATENATE(J67,K67,L67,M67),LookUp!$AG$2:$AH$17,2,FALSE)</f>
        <v>7</v>
      </c>
      <c r="BI74" s="248" t="str">
        <f>VLOOKUP(CONCATENATE(N67,O67,P67,Q67),LookUp!$AG$2:$AH$17,2,FALSE)</f>
        <v>D</v>
      </c>
      <c r="BJ74" s="248">
        <f>VLOOKUP(CONCATENATE(R67,S67,T67,U67),LookUp!$AG$2:$AH$17,2,FALSE)</f>
        <v>7</v>
      </c>
      <c r="BK74" s="248">
        <f>VLOOKUP(CONCATENATE(V67,W67,X67,Y67),LookUp!$AG$2:$AH$17,2,FALSE)</f>
        <v>9</v>
      </c>
      <c r="BL74" s="248" t="str">
        <f>VLOOKUP(CONCATENATE(Z67,AA67,AB67,AC67),LookUp!$AG$2:$AH$17,2,FALSE)</f>
        <v>A</v>
      </c>
      <c r="BM74" s="249">
        <f>VLOOKUP(CONCATENATE(AD67,AE67,AF67,AG67),LookUp!$AG$2:$AH$17,2,FALSE)</f>
        <v>0</v>
      </c>
    </row>
    <row r="75" spans="1:65" ht="18.75" thickBot="1">
      <c r="A75" s="59" t="s">
        <v>421</v>
      </c>
      <c r="B75" s="172">
        <f>B74</f>
        <v>1</v>
      </c>
      <c r="C75" s="171">
        <f t="shared" ref="C75:AG75" si="43">C74</f>
        <v>1</v>
      </c>
      <c r="D75" s="171">
        <f t="shared" si="43"/>
        <v>1</v>
      </c>
      <c r="E75" s="171">
        <f t="shared" si="43"/>
        <v>0</v>
      </c>
      <c r="F75" s="170">
        <f t="shared" si="43"/>
        <v>1</v>
      </c>
      <c r="G75" s="170">
        <f t="shared" si="43"/>
        <v>1</v>
      </c>
      <c r="H75" s="170">
        <f t="shared" si="43"/>
        <v>1</v>
      </c>
      <c r="I75" s="170">
        <f t="shared" si="43"/>
        <v>0</v>
      </c>
      <c r="J75" s="171">
        <f t="shared" si="43"/>
        <v>1</v>
      </c>
      <c r="K75" s="171">
        <f t="shared" si="43"/>
        <v>0</v>
      </c>
      <c r="L75" s="171">
        <f t="shared" si="43"/>
        <v>0</v>
      </c>
      <c r="M75" s="171">
        <f t="shared" si="43"/>
        <v>0</v>
      </c>
      <c r="N75" s="170">
        <f t="shared" si="43"/>
        <v>0</v>
      </c>
      <c r="O75" s="170">
        <f t="shared" si="43"/>
        <v>0</v>
      </c>
      <c r="P75" s="170">
        <f t="shared" si="43"/>
        <v>1</v>
      </c>
      <c r="Q75" s="170">
        <f t="shared" si="43"/>
        <v>0</v>
      </c>
      <c r="R75" s="171">
        <f t="shared" si="43"/>
        <v>0</v>
      </c>
      <c r="S75" s="171">
        <f t="shared" si="43"/>
        <v>0</v>
      </c>
      <c r="T75" s="171">
        <f t="shared" si="43"/>
        <v>0</v>
      </c>
      <c r="U75" s="171">
        <f t="shared" si="43"/>
        <v>0</v>
      </c>
      <c r="V75" s="170">
        <f t="shared" si="43"/>
        <v>1</v>
      </c>
      <c r="W75" s="170">
        <f t="shared" si="43"/>
        <v>0</v>
      </c>
      <c r="X75" s="170">
        <f t="shared" si="43"/>
        <v>0</v>
      </c>
      <c r="Y75" s="170">
        <f t="shared" si="43"/>
        <v>0</v>
      </c>
      <c r="Z75" s="171">
        <f t="shared" si="43"/>
        <v>0</v>
      </c>
      <c r="AA75" s="171">
        <f t="shared" si="43"/>
        <v>1</v>
      </c>
      <c r="AB75" s="171">
        <f t="shared" si="43"/>
        <v>0</v>
      </c>
      <c r="AC75" s="171">
        <f t="shared" si="43"/>
        <v>1</v>
      </c>
      <c r="AD75" s="170">
        <f t="shared" si="43"/>
        <v>1</v>
      </c>
      <c r="AE75" s="170">
        <f t="shared" si="43"/>
        <v>1</v>
      </c>
      <c r="AF75" s="170">
        <f t="shared" si="43"/>
        <v>1</v>
      </c>
      <c r="AG75" s="136">
        <f t="shared" si="43"/>
        <v>0</v>
      </c>
      <c r="AH75" s="438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  <c r="AT75" s="439"/>
      <c r="AU75" s="439"/>
      <c r="AV75" s="439"/>
      <c r="AW75" s="44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0</v>
      </c>
      <c r="C76" s="65">
        <f t="shared" ref="C76:AW76" si="44">HLOOKUP(C$3,$B$1:$AW$74,74,FALSE)</f>
        <v>1</v>
      </c>
      <c r="D76" s="65">
        <f t="shared" si="44"/>
        <v>1</v>
      </c>
      <c r="E76" s="65">
        <f t="shared" si="44"/>
        <v>1</v>
      </c>
      <c r="F76" s="66">
        <f t="shared" si="44"/>
        <v>0</v>
      </c>
      <c r="G76" s="66">
        <f t="shared" si="44"/>
        <v>1</v>
      </c>
      <c r="H76" s="66">
        <f t="shared" si="44"/>
        <v>0</v>
      </c>
      <c r="I76" s="66">
        <f t="shared" si="44"/>
        <v>1</v>
      </c>
      <c r="J76" s="65">
        <f t="shared" si="44"/>
        <v>1</v>
      </c>
      <c r="K76" s="65">
        <f t="shared" si="44"/>
        <v>1</v>
      </c>
      <c r="L76" s="65">
        <f t="shared" si="44"/>
        <v>0</v>
      </c>
      <c r="M76" s="65">
        <f t="shared" si="44"/>
        <v>1</v>
      </c>
      <c r="N76" s="66">
        <f t="shared" si="44"/>
        <v>0</v>
      </c>
      <c r="O76" s="66">
        <f t="shared" si="44"/>
        <v>1</v>
      </c>
      <c r="P76" s="66">
        <f t="shared" si="44"/>
        <v>0</v>
      </c>
      <c r="Q76" s="65">
        <f t="shared" si="44"/>
        <v>0</v>
      </c>
      <c r="R76" s="65">
        <f t="shared" si="44"/>
        <v>0</v>
      </c>
      <c r="S76" s="65">
        <f t="shared" si="44"/>
        <v>0</v>
      </c>
      <c r="T76" s="65">
        <f t="shared" si="44"/>
        <v>0</v>
      </c>
      <c r="U76" s="65">
        <f t="shared" si="44"/>
        <v>0</v>
      </c>
      <c r="V76" s="66">
        <f t="shared" si="44"/>
        <v>0</v>
      </c>
      <c r="W76" s="66">
        <f t="shared" si="44"/>
        <v>1</v>
      </c>
      <c r="X76" s="66">
        <f t="shared" si="44"/>
        <v>0</v>
      </c>
      <c r="Y76" s="66">
        <f t="shared" si="44"/>
        <v>0</v>
      </c>
      <c r="Z76" s="65">
        <f t="shared" si="44"/>
        <v>0</v>
      </c>
      <c r="AA76" s="65">
        <f t="shared" si="44"/>
        <v>0</v>
      </c>
      <c r="AB76" s="65">
        <f t="shared" si="44"/>
        <v>0</v>
      </c>
      <c r="AC76" s="65">
        <f t="shared" si="44"/>
        <v>0</v>
      </c>
      <c r="AD76" s="66">
        <f t="shared" si="44"/>
        <v>0</v>
      </c>
      <c r="AE76" s="66">
        <f t="shared" si="44"/>
        <v>1</v>
      </c>
      <c r="AF76" s="66">
        <f t="shared" si="44"/>
        <v>0</v>
      </c>
      <c r="AG76" s="66">
        <f t="shared" si="44"/>
        <v>1</v>
      </c>
      <c r="AH76" s="65">
        <f t="shared" si="44"/>
        <v>0</v>
      </c>
      <c r="AI76" s="65">
        <f t="shared" si="44"/>
        <v>0</v>
      </c>
      <c r="AJ76" s="65">
        <f t="shared" si="44"/>
        <v>0</v>
      </c>
      <c r="AK76" s="65">
        <f t="shared" si="44"/>
        <v>0</v>
      </c>
      <c r="AL76" s="66">
        <f t="shared" si="44"/>
        <v>0</v>
      </c>
      <c r="AM76" s="66">
        <f t="shared" si="44"/>
        <v>0</v>
      </c>
      <c r="AN76" s="66">
        <f t="shared" si="44"/>
        <v>1</v>
      </c>
      <c r="AO76" s="65">
        <f t="shared" si="44"/>
        <v>0</v>
      </c>
      <c r="AP76" s="65">
        <f t="shared" si="44"/>
        <v>1</v>
      </c>
      <c r="AQ76" s="65">
        <f t="shared" si="44"/>
        <v>1</v>
      </c>
      <c r="AR76" s="65">
        <f t="shared" si="44"/>
        <v>1</v>
      </c>
      <c r="AS76" s="65">
        <f t="shared" si="44"/>
        <v>1</v>
      </c>
      <c r="AT76" s="66">
        <f t="shared" si="44"/>
        <v>1</v>
      </c>
      <c r="AU76" s="66">
        <f t="shared" si="44"/>
        <v>1</v>
      </c>
      <c r="AV76" s="66">
        <f t="shared" si="44"/>
        <v>0</v>
      </c>
      <c r="AW76" s="67">
        <f t="shared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471</v>
      </c>
      <c r="B77" s="68" t="str">
        <f>'Key3'!B83</f>
        <v>1</v>
      </c>
      <c r="C77" s="69" t="str">
        <f>'Key3'!C83</f>
        <v>0</v>
      </c>
      <c r="D77" s="69" t="str">
        <f>'Key3'!D83</f>
        <v>0</v>
      </c>
      <c r="E77" s="69" t="str">
        <f>'Key3'!E83</f>
        <v>0</v>
      </c>
      <c r="F77" s="70" t="str">
        <f>'Key3'!F83</f>
        <v>0</v>
      </c>
      <c r="G77" s="70" t="str">
        <f>'Key3'!G83</f>
        <v>1</v>
      </c>
      <c r="H77" s="70" t="str">
        <f>'Key3'!H83</f>
        <v>0</v>
      </c>
      <c r="I77" s="70" t="str">
        <f>'Key3'!I83</f>
        <v>0</v>
      </c>
      <c r="J77" s="69" t="str">
        <f>'Key3'!J83</f>
        <v>1</v>
      </c>
      <c r="K77" s="69" t="str">
        <f>'Key3'!K83</f>
        <v>0</v>
      </c>
      <c r="L77" s="69" t="str">
        <f>'Key3'!L83</f>
        <v>1</v>
      </c>
      <c r="M77" s="70" t="str">
        <f>'Key3'!M83</f>
        <v>1</v>
      </c>
      <c r="N77" s="70" t="str">
        <f>'Key3'!N83</f>
        <v>1</v>
      </c>
      <c r="O77" s="70" t="str">
        <f>'Key3'!O83</f>
        <v>0</v>
      </c>
      <c r="P77" s="70" t="str">
        <f>'Key3'!P83</f>
        <v>1</v>
      </c>
      <c r="Q77" s="70" t="str">
        <f>'Key3'!Q83</f>
        <v>1</v>
      </c>
      <c r="R77" s="69" t="str">
        <f>'Key3'!R83</f>
        <v>0</v>
      </c>
      <c r="S77" s="69" t="str">
        <f>'Key3'!S83</f>
        <v>1</v>
      </c>
      <c r="T77" s="69" t="str">
        <f>'Key3'!T83</f>
        <v>0</v>
      </c>
      <c r="U77" s="69" t="str">
        <f>'Key3'!U83</f>
        <v>0</v>
      </c>
      <c r="V77" s="70" t="str">
        <f>'Key3'!V83</f>
        <v>0</v>
      </c>
      <c r="W77" s="70" t="str">
        <f>'Key3'!W83</f>
        <v>1</v>
      </c>
      <c r="X77" s="70" t="str">
        <f>'Key3'!X83</f>
        <v>0</v>
      </c>
      <c r="Y77" s="70" t="str">
        <f>'Key3'!Y83</f>
        <v>0</v>
      </c>
      <c r="Z77" s="69" t="str">
        <f>'Key3'!Z83</f>
        <v>0</v>
      </c>
      <c r="AA77" s="69" t="str">
        <f>'Key3'!AA83</f>
        <v>1</v>
      </c>
      <c r="AB77" s="69" t="str">
        <f>'Key3'!AB83</f>
        <v>1</v>
      </c>
      <c r="AC77" s="69" t="str">
        <f>'Key3'!AC83</f>
        <v>1</v>
      </c>
      <c r="AD77" s="70" t="str">
        <f>'Key3'!AD83</f>
        <v>0</v>
      </c>
      <c r="AE77" s="70" t="str">
        <f>'Key3'!AE83</f>
        <v>0</v>
      </c>
      <c r="AF77" s="70" t="str">
        <f>'Key3'!AF83</f>
        <v>1</v>
      </c>
      <c r="AG77" s="70" t="str">
        <f>'Key3'!AG83</f>
        <v>1</v>
      </c>
      <c r="AH77" s="69" t="str">
        <f>'Key3'!AH83</f>
        <v>1</v>
      </c>
      <c r="AI77" s="69" t="str">
        <f>'Key3'!AI83</f>
        <v>1</v>
      </c>
      <c r="AJ77" s="69" t="str">
        <f>'Key3'!AJ83</f>
        <v>0</v>
      </c>
      <c r="AK77" s="70" t="str">
        <f>'Key3'!AK83</f>
        <v>1</v>
      </c>
      <c r="AL77" s="70" t="str">
        <f>'Key3'!AL83</f>
        <v>1</v>
      </c>
      <c r="AM77" s="70" t="str">
        <f>'Key3'!AM83</f>
        <v>1</v>
      </c>
      <c r="AN77" s="70" t="str">
        <f>'Key3'!AN83</f>
        <v>0</v>
      </c>
      <c r="AO77" s="70" t="str">
        <f>'Key3'!AO83</f>
        <v>0</v>
      </c>
      <c r="AP77" s="69" t="str">
        <f>'Key3'!AP83</f>
        <v>1</v>
      </c>
      <c r="AQ77" s="69" t="str">
        <f>'Key3'!AQ83</f>
        <v>1</v>
      </c>
      <c r="AR77" s="69" t="str">
        <f>'Key3'!AR83</f>
        <v>0</v>
      </c>
      <c r="AS77" s="69" t="str">
        <f>'Key3'!AS83</f>
        <v>0</v>
      </c>
      <c r="AT77" s="70" t="str">
        <f>'Key3'!AT83</f>
        <v>1</v>
      </c>
      <c r="AU77" s="70" t="str">
        <f>'Key3'!AU83</f>
        <v>1</v>
      </c>
      <c r="AV77" s="70" t="str">
        <f>'Key3'!AV83</f>
        <v>0</v>
      </c>
      <c r="AW77" s="71" t="str">
        <f>'Key3'!AW83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423</v>
      </c>
      <c r="B78" s="137">
        <f>IF(B76+B77=1,1,0)</f>
        <v>1</v>
      </c>
      <c r="C78" s="50">
        <f t="shared" ref="C78:AW78" si="45">IF(C76+C77=1,1,0)</f>
        <v>1</v>
      </c>
      <c r="D78" s="50">
        <f t="shared" si="45"/>
        <v>1</v>
      </c>
      <c r="E78" s="50">
        <f t="shared" si="45"/>
        <v>1</v>
      </c>
      <c r="F78" s="49">
        <f t="shared" si="45"/>
        <v>0</v>
      </c>
      <c r="G78" s="49">
        <f t="shared" si="45"/>
        <v>0</v>
      </c>
      <c r="H78" s="49">
        <f t="shared" si="45"/>
        <v>0</v>
      </c>
      <c r="I78" s="49">
        <f t="shared" si="45"/>
        <v>1</v>
      </c>
      <c r="J78" s="50">
        <f t="shared" si="45"/>
        <v>0</v>
      </c>
      <c r="K78" s="50">
        <f t="shared" si="45"/>
        <v>1</v>
      </c>
      <c r="L78" s="50">
        <f t="shared" si="45"/>
        <v>1</v>
      </c>
      <c r="M78" s="50">
        <f t="shared" si="45"/>
        <v>0</v>
      </c>
      <c r="N78" s="49">
        <f t="shared" si="45"/>
        <v>1</v>
      </c>
      <c r="O78" s="49">
        <f t="shared" si="45"/>
        <v>1</v>
      </c>
      <c r="P78" s="49">
        <f t="shared" si="45"/>
        <v>1</v>
      </c>
      <c r="Q78" s="50">
        <f t="shared" si="45"/>
        <v>1</v>
      </c>
      <c r="R78" s="50">
        <f t="shared" si="45"/>
        <v>0</v>
      </c>
      <c r="S78" s="50">
        <f t="shared" si="45"/>
        <v>1</v>
      </c>
      <c r="T78" s="50">
        <f t="shared" si="45"/>
        <v>0</v>
      </c>
      <c r="U78" s="50">
        <f t="shared" si="45"/>
        <v>0</v>
      </c>
      <c r="V78" s="49">
        <f t="shared" si="45"/>
        <v>0</v>
      </c>
      <c r="W78" s="49">
        <f t="shared" si="45"/>
        <v>0</v>
      </c>
      <c r="X78" s="49">
        <f t="shared" si="45"/>
        <v>0</v>
      </c>
      <c r="Y78" s="49">
        <f t="shared" si="45"/>
        <v>0</v>
      </c>
      <c r="Z78" s="50">
        <f t="shared" si="45"/>
        <v>0</v>
      </c>
      <c r="AA78" s="50">
        <f t="shared" si="45"/>
        <v>1</v>
      </c>
      <c r="AB78" s="50">
        <f t="shared" si="45"/>
        <v>1</v>
      </c>
      <c r="AC78" s="50">
        <f t="shared" si="45"/>
        <v>1</v>
      </c>
      <c r="AD78" s="49">
        <f t="shared" si="45"/>
        <v>0</v>
      </c>
      <c r="AE78" s="49">
        <f t="shared" si="45"/>
        <v>1</v>
      </c>
      <c r="AF78" s="49">
        <f t="shared" si="45"/>
        <v>1</v>
      </c>
      <c r="AG78" s="49">
        <f t="shared" si="45"/>
        <v>0</v>
      </c>
      <c r="AH78" s="50">
        <f t="shared" si="45"/>
        <v>1</v>
      </c>
      <c r="AI78" s="50">
        <f t="shared" si="45"/>
        <v>1</v>
      </c>
      <c r="AJ78" s="50">
        <f t="shared" si="45"/>
        <v>0</v>
      </c>
      <c r="AK78" s="50">
        <f t="shared" si="45"/>
        <v>1</v>
      </c>
      <c r="AL78" s="49">
        <f t="shared" si="45"/>
        <v>1</v>
      </c>
      <c r="AM78" s="49">
        <f t="shared" si="45"/>
        <v>1</v>
      </c>
      <c r="AN78" s="49">
        <f t="shared" si="45"/>
        <v>1</v>
      </c>
      <c r="AO78" s="50">
        <f t="shared" si="45"/>
        <v>0</v>
      </c>
      <c r="AP78" s="50">
        <f t="shared" si="45"/>
        <v>0</v>
      </c>
      <c r="AQ78" s="50">
        <f t="shared" si="45"/>
        <v>0</v>
      </c>
      <c r="AR78" s="50">
        <f t="shared" si="45"/>
        <v>1</v>
      </c>
      <c r="AS78" s="50">
        <f t="shared" si="45"/>
        <v>1</v>
      </c>
      <c r="AT78" s="49">
        <f t="shared" si="45"/>
        <v>0</v>
      </c>
      <c r="AU78" s="49">
        <f t="shared" si="45"/>
        <v>0</v>
      </c>
      <c r="AV78" s="49">
        <f t="shared" si="45"/>
        <v>0</v>
      </c>
      <c r="AW78" s="173">
        <f t="shared" si="45"/>
        <v>1</v>
      </c>
      <c r="AX78" s="2"/>
      <c r="AY78" s="2"/>
      <c r="AZ78" s="2"/>
      <c r="BA78" s="12"/>
      <c r="BB78" s="12"/>
      <c r="BC78" s="12"/>
      <c r="BD78" s="12"/>
      <c r="BE78" s="12"/>
    </row>
    <row r="79" spans="1:65" ht="19.5" thickBot="1">
      <c r="A79" s="441" t="s">
        <v>367</v>
      </c>
      <c r="B79" s="130" t="s">
        <v>379</v>
      </c>
      <c r="C79" s="51" t="str">
        <f>LEFT(VLOOKUP(G79,LookUp!$T$2:$U$17,2,FALSE),1)</f>
        <v>0</v>
      </c>
      <c r="D79" s="51" t="str">
        <f>MID(VLOOKUP(G79,LookUp!$T$2:$U$17,2,FALSE),2,1)</f>
        <v>1</v>
      </c>
      <c r="E79" s="51" t="str">
        <f>MID(VLOOKUP(G79,LookUp!$T$2:$U$17,2,FALSE),3,1)</f>
        <v>0</v>
      </c>
      <c r="F79" s="51" t="str">
        <f>RIGHT(VLOOKUP(G79,LookUp!$T$2:$U$17,2,FALSE),1)</f>
        <v>1</v>
      </c>
      <c r="G79" s="53">
        <f>VLOOKUP(CONCATENATE(B78,C78,D78,E78,F78,G78),LookUp!$W$2:$AE$65,2,FALSE)</f>
        <v>5</v>
      </c>
      <c r="H79" s="130" t="s">
        <v>380</v>
      </c>
      <c r="I79" s="51" t="str">
        <f>LEFT(VLOOKUP(M79,LookUp!$T$2:$U$17,2,FALSE),1)</f>
        <v>1</v>
      </c>
      <c r="J79" s="51" t="str">
        <f>MID(VLOOKUP(M79,LookUp!$T$2:$U$17,2,FALSE),2,1)</f>
        <v>1</v>
      </c>
      <c r="K79" s="51" t="str">
        <f>MID(VLOOKUP(M79,LookUp!$T$2:$U$17,2,FALSE),3,1)</f>
        <v>0</v>
      </c>
      <c r="L79" s="51" t="str">
        <f>RIGHT(VLOOKUP(M79,LookUp!$T$2:$U$17,2,FALSE),1)</f>
        <v>1</v>
      </c>
      <c r="M79" s="53">
        <f>VLOOKUP(CONCATENATE(H78,I78,J78,K78,L78,M78),LookUp!$W$2:$AE$65,3,FALSE)</f>
        <v>13</v>
      </c>
      <c r="N79" s="130" t="s">
        <v>381</v>
      </c>
      <c r="O79" s="51" t="str">
        <f>LEFT(VLOOKUP(S79,LookUp!$T$2:$U$17,2,FALSE),1)</f>
        <v>0</v>
      </c>
      <c r="P79" s="51" t="str">
        <f>MID(VLOOKUP(S79,LookUp!$T$2:$U$17,2,FALSE),2,1)</f>
        <v>0</v>
      </c>
      <c r="Q79" s="51" t="str">
        <f>MID(VLOOKUP(S79,LookUp!$T$2:$U$17,2,FALSE),3,1)</f>
        <v>1</v>
      </c>
      <c r="R79" s="51" t="str">
        <f>RIGHT(VLOOKUP(S79,LookUp!$T$2:$U$17,2,FALSE),1)</f>
        <v>0</v>
      </c>
      <c r="S79" s="53">
        <f>VLOOKUP(CONCATENATE(N78,O78,P78,Q78,R78,S78),LookUp!$W$2:$AE$65,4,FALSE)</f>
        <v>2</v>
      </c>
      <c r="T79" s="130" t="s">
        <v>382</v>
      </c>
      <c r="U79" s="51" t="str">
        <f>LEFT(VLOOKUP(Y79,LookUp!$T$2:$U$17,2,FALSE),1)</f>
        <v>0</v>
      </c>
      <c r="V79" s="51" t="str">
        <f>MID(VLOOKUP(Y79,LookUp!$T$2:$U$17,2,FALSE),2,1)</f>
        <v>1</v>
      </c>
      <c r="W79" s="51" t="str">
        <f>MID(VLOOKUP(Y79,LookUp!$T$2:$U$17,2,FALSE),3,1)</f>
        <v>1</v>
      </c>
      <c r="X79" s="51" t="str">
        <f>RIGHT(VLOOKUP(Y79,LookUp!$T$2:$U$17,2,FALSE),1)</f>
        <v>1</v>
      </c>
      <c r="Y79" s="53">
        <f>VLOOKUP(CONCATENATE(T78,U78,V78,W78,X78,Y78),LookUp!$W$2:$AE$65,5,FALSE)</f>
        <v>7</v>
      </c>
      <c r="Z79" s="130" t="s">
        <v>383</v>
      </c>
      <c r="AA79" s="51" t="str">
        <f>LEFT(VLOOKUP(AE79,LookUp!$T$2:$U$17,2,FALSE),1)</f>
        <v>1</v>
      </c>
      <c r="AB79" s="51" t="str">
        <f>MID(VLOOKUP(AE79,LookUp!$T$2:$U$17,2,FALSE),2,1)</f>
        <v>0</v>
      </c>
      <c r="AC79" s="51" t="str">
        <f>MID(VLOOKUP(AE79,LookUp!$T$2:$U$17,2,FALSE),3,1)</f>
        <v>0</v>
      </c>
      <c r="AD79" s="51" t="str">
        <f>RIGHT(VLOOKUP(AE79,LookUp!$T$2:$U$17,2,FALSE),1)</f>
        <v>0</v>
      </c>
      <c r="AE79" s="53">
        <f>VLOOKUP(CONCATENATE(Z78,AA78,AB78,AC78,AD78,AE78),LookUp!$W$2:$AE$65,6,FALSE)</f>
        <v>8</v>
      </c>
      <c r="AF79" s="130" t="s">
        <v>384</v>
      </c>
      <c r="AG79" s="51" t="str">
        <f>LEFT(VLOOKUP(AK79,LookUp!$T$2:$U$17,2,FALSE),1)</f>
        <v>1</v>
      </c>
      <c r="AH79" s="51" t="str">
        <f>MID(VLOOKUP(AK79,LookUp!$T$2:$U$17,2,FALSE),2,1)</f>
        <v>1</v>
      </c>
      <c r="AI79" s="51" t="str">
        <f>MID(VLOOKUP(AK79,LookUp!$T$2:$U$17,2,FALSE),3,1)</f>
        <v>1</v>
      </c>
      <c r="AJ79" s="51" t="str">
        <f>RIGHT(VLOOKUP(AK79,LookUp!$T$2:$U$17,2,FALSE),1)</f>
        <v>1</v>
      </c>
      <c r="AK79" s="53">
        <f>VLOOKUP(CONCATENATE(AF78,AG78,AH78,AI78,AJ78,AK78),LookUp!$W$2:$AE$65,7,FALSE)</f>
        <v>15</v>
      </c>
      <c r="AL79" s="130" t="s">
        <v>385</v>
      </c>
      <c r="AM79" s="51" t="str">
        <f>LEFT(VLOOKUP(AQ79,LookUp!$T$2:$U$17,2,FALSE),1)</f>
        <v>0</v>
      </c>
      <c r="AN79" s="51" t="str">
        <f>MID(VLOOKUP(AQ79,LookUp!$T$2:$U$17,2,FALSE),2,1)</f>
        <v>0</v>
      </c>
      <c r="AO79" s="51" t="str">
        <f>MID(VLOOKUP(AQ79,LookUp!$T$2:$U$17,2,FALSE),3,1)</f>
        <v>0</v>
      </c>
      <c r="AP79" s="51" t="str">
        <f>RIGHT(VLOOKUP(AQ79,LookUp!$T$2:$U$17,2,FALSE),1)</f>
        <v>0</v>
      </c>
      <c r="AQ79" s="53">
        <f>VLOOKUP(CONCATENATE(AL78,AM78,AN78,AO78,AP78,AQ78),LookUp!$W$2:$AE$65,8,FALSE)</f>
        <v>0</v>
      </c>
      <c r="AR79" s="130" t="s">
        <v>386</v>
      </c>
      <c r="AS79" s="51" t="str">
        <f>LEFT(VLOOKUP(AW79,LookUp!$T$2:$U$17,2,FALSE),1)</f>
        <v>1</v>
      </c>
      <c r="AT79" s="51" t="str">
        <f>MID(VLOOKUP(AW79,LookUp!$T$2:$U$17,2,FALSE),2,1)</f>
        <v>1</v>
      </c>
      <c r="AU79" s="51" t="str">
        <f>MID(VLOOKUP(AW79,LookUp!$T$2:$U$17,2,FALSE),3,1)</f>
        <v>1</v>
      </c>
      <c r="AV79" s="51" t="str">
        <f>RIGHT(VLOOKUP(AW79,LookUp!$T$2:$U$17,2,FALSE),1)</f>
        <v>1</v>
      </c>
      <c r="AW79" s="53">
        <f>VLOOKUP(CONCATENATE(AR78,AS78,AT78,AU78,AV78,AW78),LookUp!$W$2:$AE$65,9,FALSE)</f>
        <v>15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441"/>
      <c r="B80" s="64" t="str">
        <f>C79</f>
        <v>0</v>
      </c>
      <c r="C80" s="65" t="str">
        <f>D79</f>
        <v>1</v>
      </c>
      <c r="D80" s="65" t="str">
        <f>E79</f>
        <v>0</v>
      </c>
      <c r="E80" s="65" t="str">
        <f>F79</f>
        <v>1</v>
      </c>
      <c r="F80" s="66" t="str">
        <f>I79</f>
        <v>1</v>
      </c>
      <c r="G80" s="66" t="str">
        <f>J79</f>
        <v>1</v>
      </c>
      <c r="H80" s="66" t="str">
        <f>K79</f>
        <v>0</v>
      </c>
      <c r="I80" s="66" t="str">
        <f>L79</f>
        <v>1</v>
      </c>
      <c r="J80" s="65" t="str">
        <f>O79</f>
        <v>0</v>
      </c>
      <c r="K80" s="65" t="str">
        <f>P79</f>
        <v>0</v>
      </c>
      <c r="L80" s="65" t="str">
        <f>Q79</f>
        <v>1</v>
      </c>
      <c r="M80" s="65" t="str">
        <f>R79</f>
        <v>0</v>
      </c>
      <c r="N80" s="66" t="str">
        <f>U79</f>
        <v>0</v>
      </c>
      <c r="O80" s="66" t="str">
        <f>V79</f>
        <v>1</v>
      </c>
      <c r="P80" s="66" t="str">
        <f>W79</f>
        <v>1</v>
      </c>
      <c r="Q80" s="66" t="str">
        <f>X79</f>
        <v>1</v>
      </c>
      <c r="R80" s="65" t="str">
        <f>AA79</f>
        <v>1</v>
      </c>
      <c r="S80" s="65" t="str">
        <f>AB79</f>
        <v>0</v>
      </c>
      <c r="T80" s="65" t="str">
        <f>AC79</f>
        <v>0</v>
      </c>
      <c r="U80" s="65" t="str">
        <f>AD79</f>
        <v>0</v>
      </c>
      <c r="V80" s="66" t="str">
        <f>AG79</f>
        <v>1</v>
      </c>
      <c r="W80" s="66" t="str">
        <f>AH79</f>
        <v>1</v>
      </c>
      <c r="X80" s="66" t="str">
        <f>AI79</f>
        <v>1</v>
      </c>
      <c r="Y80" s="66" t="str">
        <f>AJ79</f>
        <v>1</v>
      </c>
      <c r="Z80" s="65" t="str">
        <f>AM79</f>
        <v>0</v>
      </c>
      <c r="AA80" s="65" t="str">
        <f>AN79</f>
        <v>0</v>
      </c>
      <c r="AB80" s="65" t="str">
        <f>AO79</f>
        <v>0</v>
      </c>
      <c r="AC80" s="65" t="str">
        <f>AP79</f>
        <v>0</v>
      </c>
      <c r="AD80" s="66" t="str">
        <f>AS79</f>
        <v>1</v>
      </c>
      <c r="AE80" s="66" t="str">
        <f>AT79</f>
        <v>1</v>
      </c>
      <c r="AF80" s="66" t="str">
        <f>AU79</f>
        <v>1</v>
      </c>
      <c r="AG80" s="67" t="str">
        <f>AV79</f>
        <v>1</v>
      </c>
      <c r="AH80" s="412" t="s">
        <v>594</v>
      </c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4"/>
      <c r="AX80" s="2"/>
      <c r="AY80" s="2"/>
      <c r="AZ80" s="2"/>
      <c r="BA80" s="2"/>
      <c r="BB80" s="2"/>
      <c r="BC80" s="2"/>
      <c r="BD80" s="2"/>
      <c r="BE80" s="2"/>
    </row>
    <row r="81" spans="1:65" ht="18.75" thickBot="1">
      <c r="A81" s="62" t="s">
        <v>368</v>
      </c>
      <c r="B81" s="68" t="str">
        <f>HLOOKUP(B$4,$B$1:$AG$80,80,FALSE)</f>
        <v>1</v>
      </c>
      <c r="C81" s="69" t="str">
        <f t="shared" ref="C81:AG81" si="46">HLOOKUP(C$4,$B$1:$AG$80,80,FALSE)</f>
        <v>0</v>
      </c>
      <c r="D81" s="69" t="str">
        <f t="shared" si="46"/>
        <v>0</v>
      </c>
      <c r="E81" s="69" t="str">
        <f t="shared" si="46"/>
        <v>1</v>
      </c>
      <c r="F81" s="70" t="str">
        <f t="shared" si="46"/>
        <v>1</v>
      </c>
      <c r="G81" s="70" t="str">
        <f t="shared" si="46"/>
        <v>0</v>
      </c>
      <c r="H81" s="70" t="str">
        <f t="shared" si="46"/>
        <v>0</v>
      </c>
      <c r="I81" s="70" t="str">
        <f t="shared" si="46"/>
        <v>1</v>
      </c>
      <c r="J81" s="69" t="str">
        <f t="shared" si="46"/>
        <v>0</v>
      </c>
      <c r="K81" s="69" t="str">
        <f t="shared" si="46"/>
        <v>1</v>
      </c>
      <c r="L81" s="69" t="str">
        <f t="shared" si="46"/>
        <v>1</v>
      </c>
      <c r="M81" s="69" t="str">
        <f t="shared" si="46"/>
        <v>0</v>
      </c>
      <c r="N81" s="70" t="str">
        <f t="shared" si="46"/>
        <v>1</v>
      </c>
      <c r="O81" s="70" t="str">
        <f t="shared" si="46"/>
        <v>0</v>
      </c>
      <c r="P81" s="70" t="str">
        <f t="shared" si="46"/>
        <v>1</v>
      </c>
      <c r="Q81" s="70" t="str">
        <f t="shared" si="46"/>
        <v>0</v>
      </c>
      <c r="R81" s="69" t="str">
        <f t="shared" si="46"/>
        <v>1</v>
      </c>
      <c r="S81" s="69" t="str">
        <f t="shared" si="46"/>
        <v>1</v>
      </c>
      <c r="T81" s="69" t="str">
        <f t="shared" si="46"/>
        <v>1</v>
      </c>
      <c r="U81" s="69" t="str">
        <f t="shared" si="46"/>
        <v>1</v>
      </c>
      <c r="V81" s="70" t="str">
        <f t="shared" si="46"/>
        <v>1</v>
      </c>
      <c r="W81" s="70" t="str">
        <f t="shared" si="46"/>
        <v>0</v>
      </c>
      <c r="X81" s="70" t="str">
        <f t="shared" si="46"/>
        <v>0</v>
      </c>
      <c r="Y81" s="70" t="str">
        <f t="shared" si="46"/>
        <v>0</v>
      </c>
      <c r="Z81" s="69" t="str">
        <f t="shared" si="46"/>
        <v>0</v>
      </c>
      <c r="AA81" s="69" t="str">
        <f t="shared" si="46"/>
        <v>0</v>
      </c>
      <c r="AB81" s="69" t="str">
        <f t="shared" si="46"/>
        <v>1</v>
      </c>
      <c r="AC81" s="69" t="str">
        <f t="shared" si="46"/>
        <v>1</v>
      </c>
      <c r="AD81" s="70" t="str">
        <f t="shared" si="46"/>
        <v>1</v>
      </c>
      <c r="AE81" s="70" t="str">
        <f t="shared" si="46"/>
        <v>1</v>
      </c>
      <c r="AF81" s="70" t="str">
        <f t="shared" si="46"/>
        <v>1</v>
      </c>
      <c r="AG81" s="71" t="str">
        <f t="shared" si="46"/>
        <v>0</v>
      </c>
      <c r="AH81" s="415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7"/>
      <c r="AX81" s="409" t="s">
        <v>611</v>
      </c>
      <c r="AY81" s="410"/>
      <c r="AZ81" s="410"/>
      <c r="BA81" s="410"/>
      <c r="BB81" s="410"/>
      <c r="BC81" s="410"/>
      <c r="BD81" s="410"/>
      <c r="BE81" s="410"/>
      <c r="BF81" s="410"/>
      <c r="BG81" s="410"/>
      <c r="BH81" s="410"/>
      <c r="BI81" s="410"/>
      <c r="BJ81" s="410"/>
      <c r="BK81" s="410"/>
      <c r="BL81" s="410"/>
      <c r="BM81" s="411"/>
    </row>
    <row r="82" spans="1:65" ht="18.75" thickBot="1">
      <c r="A82" s="62" t="s">
        <v>424</v>
      </c>
      <c r="B82" s="72">
        <f>IF(B81+B67=1,1,0)</f>
        <v>1</v>
      </c>
      <c r="C82" s="70">
        <f t="shared" ref="C82:AG82" si="47">IF(C81+C67=1,1,0)</f>
        <v>1</v>
      </c>
      <c r="D82" s="70">
        <f t="shared" si="47"/>
        <v>1</v>
      </c>
      <c r="E82" s="70">
        <f t="shared" si="47"/>
        <v>1</v>
      </c>
      <c r="F82" s="69">
        <f t="shared" si="47"/>
        <v>1</v>
      </c>
      <c r="G82" s="69">
        <f t="shared" si="47"/>
        <v>1</v>
      </c>
      <c r="H82" s="69">
        <f t="shared" si="47"/>
        <v>1</v>
      </c>
      <c r="I82" s="69">
        <f t="shared" si="47"/>
        <v>0</v>
      </c>
      <c r="J82" s="70">
        <f t="shared" si="47"/>
        <v>0</v>
      </c>
      <c r="K82" s="70">
        <f t="shared" si="47"/>
        <v>0</v>
      </c>
      <c r="L82" s="70">
        <f t="shared" si="47"/>
        <v>0</v>
      </c>
      <c r="M82" s="70">
        <f t="shared" si="47"/>
        <v>1</v>
      </c>
      <c r="N82" s="69">
        <f t="shared" si="47"/>
        <v>0</v>
      </c>
      <c r="O82" s="69">
        <f t="shared" si="47"/>
        <v>1</v>
      </c>
      <c r="P82" s="69">
        <f t="shared" si="47"/>
        <v>1</v>
      </c>
      <c r="Q82" s="69">
        <f t="shared" si="47"/>
        <v>1</v>
      </c>
      <c r="R82" s="70">
        <f t="shared" si="47"/>
        <v>1</v>
      </c>
      <c r="S82" s="70">
        <f t="shared" si="47"/>
        <v>0</v>
      </c>
      <c r="T82" s="70">
        <f t="shared" si="47"/>
        <v>0</v>
      </c>
      <c r="U82" s="70">
        <f t="shared" si="47"/>
        <v>0</v>
      </c>
      <c r="V82" s="69">
        <f t="shared" si="47"/>
        <v>0</v>
      </c>
      <c r="W82" s="69">
        <f t="shared" si="47"/>
        <v>0</v>
      </c>
      <c r="X82" s="69">
        <f t="shared" si="47"/>
        <v>0</v>
      </c>
      <c r="Y82" s="69">
        <f t="shared" si="47"/>
        <v>1</v>
      </c>
      <c r="Z82" s="70">
        <f t="shared" si="47"/>
        <v>1</v>
      </c>
      <c r="AA82" s="70">
        <f t="shared" si="47"/>
        <v>0</v>
      </c>
      <c r="AB82" s="70">
        <f t="shared" si="47"/>
        <v>0</v>
      </c>
      <c r="AC82" s="70">
        <f t="shared" si="47"/>
        <v>1</v>
      </c>
      <c r="AD82" s="69">
        <f t="shared" si="47"/>
        <v>1</v>
      </c>
      <c r="AE82" s="69">
        <f t="shared" si="47"/>
        <v>1</v>
      </c>
      <c r="AF82" s="69">
        <f t="shared" si="47"/>
        <v>1</v>
      </c>
      <c r="AG82" s="73">
        <f t="shared" si="47"/>
        <v>0</v>
      </c>
      <c r="AH82" s="415"/>
      <c r="AI82" s="416"/>
      <c r="AJ82" s="416"/>
      <c r="AK82" s="416"/>
      <c r="AL82" s="416"/>
      <c r="AM82" s="416"/>
      <c r="AN82" s="416"/>
      <c r="AO82" s="416"/>
      <c r="AP82" s="416"/>
      <c r="AQ82" s="416"/>
      <c r="AR82" s="416"/>
      <c r="AS82" s="416"/>
      <c r="AT82" s="416"/>
      <c r="AU82" s="416"/>
      <c r="AV82" s="416"/>
      <c r="AW82" s="417"/>
      <c r="AX82" s="247" t="str">
        <f>VLOOKUP(CONCATENATE(B82,C82,D82,E82),LookUp!$AG$2:$AH$17,2,FALSE)</f>
        <v>F</v>
      </c>
      <c r="AY82" s="248" t="str">
        <f>VLOOKUP(CONCATENATE(F82,G82,H82,I82),LookUp!$AG$2:$AH$17,2,FALSE)</f>
        <v>E</v>
      </c>
      <c r="AZ82" s="248">
        <f>VLOOKUP(CONCATENATE(J82,K82,L82,M82),LookUp!$AG$2:$AH$17,2,FALSE)</f>
        <v>1</v>
      </c>
      <c r="BA82" s="248">
        <f>VLOOKUP(CONCATENATE(N82,O82,P82,Q82),LookUp!$AG$2:$AH$17,2,FALSE)</f>
        <v>7</v>
      </c>
      <c r="BB82" s="248">
        <f>VLOOKUP(CONCATENATE(R82,S82,T82,U82),LookUp!$AG$2:$AH$17,2,FALSE)</f>
        <v>8</v>
      </c>
      <c r="BC82" s="248">
        <f>VLOOKUP(CONCATENATE(V82,W82,X82,Y82),LookUp!$AG$2:$AH$17,2,FALSE)</f>
        <v>1</v>
      </c>
      <c r="BD82" s="248">
        <f>VLOOKUP(CONCATENATE(Z82,AA82,AB82,AC82),LookUp!$AG$2:$AH$17,2,FALSE)</f>
        <v>9</v>
      </c>
      <c r="BE82" s="248" t="str">
        <f>VLOOKUP(CONCATENATE(AD82,AE82,AF82,AG82),LookUp!$AG$2:$AH$17,2,FALSE)</f>
        <v>E</v>
      </c>
      <c r="BF82" s="248" t="str">
        <f>VLOOKUP(CONCATENATE(B75,C75,D75,E75),LookUp!$AG$2:$AH$17,2,FALSE)</f>
        <v>E</v>
      </c>
      <c r="BG82" s="248" t="str">
        <f>VLOOKUP(CONCATENATE(F75,G75,H75,I75),LookUp!$AG$2:$AH$17,2,FALSE)</f>
        <v>E</v>
      </c>
      <c r="BH82" s="248">
        <f>VLOOKUP(CONCATENATE(J75,K75,L75,M75),LookUp!$AG$2:$AH$17,2,FALSE)</f>
        <v>8</v>
      </c>
      <c r="BI82" s="248">
        <f>VLOOKUP(CONCATENATE(N75,O75,P75,Q75),LookUp!$AG$2:$AH$17,2,FALSE)</f>
        <v>2</v>
      </c>
      <c r="BJ82" s="248">
        <f>VLOOKUP(CONCATENATE(R75,S75,T75,U75),LookUp!$AG$2:$AH$17,2,FALSE)</f>
        <v>0</v>
      </c>
      <c r="BK82" s="248">
        <f>VLOOKUP(CONCATENATE(V75,W75,X75,Y75),LookUp!$AG$2:$AH$17,2,FALSE)</f>
        <v>8</v>
      </c>
      <c r="BL82" s="248">
        <f>VLOOKUP(CONCATENATE(Z75,AA75,AB75,AC75),LookUp!$AG$2:$AH$17,2,FALSE)</f>
        <v>5</v>
      </c>
      <c r="BM82" s="249" t="str">
        <f>VLOOKUP(CONCATENATE(AD75,AE75,AF75,AG75),LookUp!$AG$2:$AH$17,2,FALSE)</f>
        <v>E</v>
      </c>
    </row>
    <row r="83" spans="1:65" ht="18.75" thickBot="1">
      <c r="A83" s="63" t="s">
        <v>425</v>
      </c>
      <c r="B83" s="172">
        <f>B82</f>
        <v>1</v>
      </c>
      <c r="C83" s="171">
        <f t="shared" ref="C83:AG83" si="48">C82</f>
        <v>1</v>
      </c>
      <c r="D83" s="171">
        <f t="shared" si="48"/>
        <v>1</v>
      </c>
      <c r="E83" s="171">
        <f t="shared" si="48"/>
        <v>1</v>
      </c>
      <c r="F83" s="170">
        <f t="shared" si="48"/>
        <v>1</v>
      </c>
      <c r="G83" s="170">
        <f t="shared" si="48"/>
        <v>1</v>
      </c>
      <c r="H83" s="170">
        <f t="shared" si="48"/>
        <v>1</v>
      </c>
      <c r="I83" s="170">
        <f t="shared" si="48"/>
        <v>0</v>
      </c>
      <c r="J83" s="171">
        <f t="shared" si="48"/>
        <v>0</v>
      </c>
      <c r="K83" s="171">
        <f t="shared" si="48"/>
        <v>0</v>
      </c>
      <c r="L83" s="171">
        <f t="shared" si="48"/>
        <v>0</v>
      </c>
      <c r="M83" s="171">
        <f t="shared" si="48"/>
        <v>1</v>
      </c>
      <c r="N83" s="170">
        <f t="shared" si="48"/>
        <v>0</v>
      </c>
      <c r="O83" s="170">
        <f t="shared" si="48"/>
        <v>1</v>
      </c>
      <c r="P83" s="170">
        <f t="shared" si="48"/>
        <v>1</v>
      </c>
      <c r="Q83" s="170">
        <f t="shared" si="48"/>
        <v>1</v>
      </c>
      <c r="R83" s="171">
        <f t="shared" si="48"/>
        <v>1</v>
      </c>
      <c r="S83" s="171">
        <f t="shared" si="48"/>
        <v>0</v>
      </c>
      <c r="T83" s="171">
        <f t="shared" si="48"/>
        <v>0</v>
      </c>
      <c r="U83" s="171">
        <f t="shared" si="48"/>
        <v>0</v>
      </c>
      <c r="V83" s="170">
        <f t="shared" si="48"/>
        <v>0</v>
      </c>
      <c r="W83" s="170">
        <f t="shared" si="48"/>
        <v>0</v>
      </c>
      <c r="X83" s="170">
        <f t="shared" si="48"/>
        <v>0</v>
      </c>
      <c r="Y83" s="170">
        <f t="shared" si="48"/>
        <v>1</v>
      </c>
      <c r="Z83" s="171">
        <f t="shared" si="48"/>
        <v>1</v>
      </c>
      <c r="AA83" s="171">
        <f t="shared" si="48"/>
        <v>0</v>
      </c>
      <c r="AB83" s="171">
        <f t="shared" si="48"/>
        <v>0</v>
      </c>
      <c r="AC83" s="171">
        <f t="shared" si="48"/>
        <v>1</v>
      </c>
      <c r="AD83" s="170">
        <f t="shared" si="48"/>
        <v>1</v>
      </c>
      <c r="AE83" s="170">
        <f t="shared" si="48"/>
        <v>1</v>
      </c>
      <c r="AF83" s="170">
        <f t="shared" si="48"/>
        <v>1</v>
      </c>
      <c r="AG83" s="136">
        <f t="shared" si="48"/>
        <v>0</v>
      </c>
      <c r="AH83" s="418"/>
      <c r="AI83" s="419"/>
      <c r="AJ83" s="419"/>
      <c r="AK83" s="419"/>
      <c r="AL83" s="419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2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426</v>
      </c>
      <c r="B84" s="64">
        <f>HLOOKUP(B$3,$B$1:$AW$82,82,FALSE)</f>
        <v>0</v>
      </c>
      <c r="C84" s="65">
        <f t="shared" ref="C84:AW84" si="49">HLOOKUP(C$3,$B$1:$AW$82,82,FALSE)</f>
        <v>1</v>
      </c>
      <c r="D84" s="65">
        <f t="shared" si="49"/>
        <v>1</v>
      </c>
      <c r="E84" s="65">
        <f t="shared" si="49"/>
        <v>1</v>
      </c>
      <c r="F84" s="66">
        <f t="shared" si="49"/>
        <v>1</v>
      </c>
      <c r="G84" s="66">
        <f t="shared" si="49"/>
        <v>1</v>
      </c>
      <c r="H84" s="66">
        <f t="shared" si="49"/>
        <v>1</v>
      </c>
      <c r="I84" s="66">
        <f t="shared" si="49"/>
        <v>1</v>
      </c>
      <c r="J84" s="65">
        <f t="shared" si="49"/>
        <v>1</v>
      </c>
      <c r="K84" s="65">
        <f t="shared" si="49"/>
        <v>1</v>
      </c>
      <c r="L84" s="65">
        <f t="shared" si="49"/>
        <v>0</v>
      </c>
      <c r="M84" s="65">
        <f t="shared" si="49"/>
        <v>0</v>
      </c>
      <c r="N84" s="66">
        <f t="shared" si="49"/>
        <v>0</v>
      </c>
      <c r="O84" s="66">
        <f t="shared" si="49"/>
        <v>0</v>
      </c>
      <c r="P84" s="66">
        <f t="shared" si="49"/>
        <v>0</v>
      </c>
      <c r="Q84" s="65">
        <f t="shared" si="49"/>
        <v>0</v>
      </c>
      <c r="R84" s="65">
        <f t="shared" si="49"/>
        <v>1</v>
      </c>
      <c r="S84" s="65">
        <f t="shared" si="49"/>
        <v>0</v>
      </c>
      <c r="T84" s="65">
        <f t="shared" si="49"/>
        <v>1</v>
      </c>
      <c r="U84" s="65">
        <f t="shared" si="49"/>
        <v>0</v>
      </c>
      <c r="V84" s="66">
        <f t="shared" si="49"/>
        <v>1</v>
      </c>
      <c r="W84" s="66">
        <f t="shared" si="49"/>
        <v>1</v>
      </c>
      <c r="X84" s="66">
        <f t="shared" si="49"/>
        <v>1</v>
      </c>
      <c r="Y84" s="66">
        <f t="shared" si="49"/>
        <v>1</v>
      </c>
      <c r="Z84" s="65">
        <f t="shared" si="49"/>
        <v>1</v>
      </c>
      <c r="AA84" s="65">
        <f t="shared" si="49"/>
        <v>1</v>
      </c>
      <c r="AB84" s="65">
        <f t="shared" si="49"/>
        <v>0</v>
      </c>
      <c r="AC84" s="65">
        <f t="shared" si="49"/>
        <v>0</v>
      </c>
      <c r="AD84" s="66">
        <f t="shared" si="49"/>
        <v>0</v>
      </c>
      <c r="AE84" s="66">
        <f t="shared" si="49"/>
        <v>0</v>
      </c>
      <c r="AF84" s="66">
        <f t="shared" si="49"/>
        <v>0</v>
      </c>
      <c r="AG84" s="66">
        <f t="shared" si="49"/>
        <v>0</v>
      </c>
      <c r="AH84" s="65">
        <f t="shared" si="49"/>
        <v>0</v>
      </c>
      <c r="AI84" s="65">
        <f t="shared" si="49"/>
        <v>0</v>
      </c>
      <c r="AJ84" s="65">
        <f t="shared" si="49"/>
        <v>1</v>
      </c>
      <c r="AK84" s="65">
        <f t="shared" si="49"/>
        <v>1</v>
      </c>
      <c r="AL84" s="66">
        <f t="shared" si="49"/>
        <v>1</v>
      </c>
      <c r="AM84" s="66">
        <f t="shared" si="49"/>
        <v>1</v>
      </c>
      <c r="AN84" s="66">
        <f t="shared" si="49"/>
        <v>0</v>
      </c>
      <c r="AO84" s="65">
        <f t="shared" si="49"/>
        <v>0</v>
      </c>
      <c r="AP84" s="65">
        <f t="shared" si="49"/>
        <v>1</v>
      </c>
      <c r="AQ84" s="65">
        <f t="shared" si="49"/>
        <v>1</v>
      </c>
      <c r="AR84" s="65">
        <f t="shared" si="49"/>
        <v>1</v>
      </c>
      <c r="AS84" s="65">
        <f t="shared" si="49"/>
        <v>1</v>
      </c>
      <c r="AT84" s="66">
        <f t="shared" si="49"/>
        <v>1</v>
      </c>
      <c r="AU84" s="66">
        <f t="shared" si="49"/>
        <v>1</v>
      </c>
      <c r="AV84" s="66">
        <f t="shared" si="49"/>
        <v>0</v>
      </c>
      <c r="AW84" s="67">
        <f t="shared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472</v>
      </c>
      <c r="B85" s="68" t="str">
        <f>'Key3'!B84</f>
        <v>0</v>
      </c>
      <c r="C85" s="69" t="str">
        <f>'Key3'!C84</f>
        <v>0</v>
      </c>
      <c r="D85" s="69" t="str">
        <f>'Key3'!D84</f>
        <v>0</v>
      </c>
      <c r="E85" s="69" t="str">
        <f>'Key3'!E84</f>
        <v>0</v>
      </c>
      <c r="F85" s="70" t="str">
        <f>'Key3'!F84</f>
        <v>0</v>
      </c>
      <c r="G85" s="70" t="str">
        <f>'Key3'!G84</f>
        <v>0</v>
      </c>
      <c r="H85" s="70" t="str">
        <f>'Key3'!H84</f>
        <v>1</v>
      </c>
      <c r="I85" s="70" t="str">
        <f>'Key3'!I84</f>
        <v>0</v>
      </c>
      <c r="J85" s="69" t="str">
        <f>'Key3'!J84</f>
        <v>0</v>
      </c>
      <c r="K85" s="69" t="str">
        <f>'Key3'!K84</f>
        <v>1</v>
      </c>
      <c r="L85" s="69" t="str">
        <f>'Key3'!L84</f>
        <v>1</v>
      </c>
      <c r="M85" s="70" t="str">
        <f>'Key3'!M84</f>
        <v>1</v>
      </c>
      <c r="N85" s="70" t="str">
        <f>'Key3'!N84</f>
        <v>0</v>
      </c>
      <c r="O85" s="70" t="str">
        <f>'Key3'!O84</f>
        <v>1</v>
      </c>
      <c r="P85" s="70" t="str">
        <f>'Key3'!P84</f>
        <v>1</v>
      </c>
      <c r="Q85" s="70" t="str">
        <f>'Key3'!Q84</f>
        <v>0</v>
      </c>
      <c r="R85" s="69" t="str">
        <f>'Key3'!R84</f>
        <v>0</v>
      </c>
      <c r="S85" s="69" t="str">
        <f>'Key3'!S84</f>
        <v>1</v>
      </c>
      <c r="T85" s="69" t="str">
        <f>'Key3'!T84</f>
        <v>0</v>
      </c>
      <c r="U85" s="69" t="str">
        <f>'Key3'!U84</f>
        <v>1</v>
      </c>
      <c r="V85" s="70" t="str">
        <f>'Key3'!V84</f>
        <v>0</v>
      </c>
      <c r="W85" s="70" t="str">
        <f>'Key3'!W84</f>
        <v>1</v>
      </c>
      <c r="X85" s="70" t="str">
        <f>'Key3'!X84</f>
        <v>1</v>
      </c>
      <c r="Y85" s="70" t="str">
        <f>'Key3'!Y84</f>
        <v>1</v>
      </c>
      <c r="Z85" s="69" t="str">
        <f>'Key3'!Z84</f>
        <v>0</v>
      </c>
      <c r="AA85" s="69" t="str">
        <f>'Key3'!AA84</f>
        <v>0</v>
      </c>
      <c r="AB85" s="69" t="str">
        <f>'Key3'!AB84</f>
        <v>0</v>
      </c>
      <c r="AC85" s="69" t="str">
        <f>'Key3'!AC84</f>
        <v>0</v>
      </c>
      <c r="AD85" s="70" t="str">
        <f>'Key3'!AD84</f>
        <v>1</v>
      </c>
      <c r="AE85" s="70" t="str">
        <f>'Key3'!AE84</f>
        <v>0</v>
      </c>
      <c r="AF85" s="70" t="str">
        <f>'Key3'!AF84</f>
        <v>0</v>
      </c>
      <c r="AG85" s="70" t="str">
        <f>'Key3'!AG84</f>
        <v>0</v>
      </c>
      <c r="AH85" s="69" t="str">
        <f>'Key3'!AH84</f>
        <v>1</v>
      </c>
      <c r="AI85" s="69" t="str">
        <f>'Key3'!AI84</f>
        <v>0</v>
      </c>
      <c r="AJ85" s="69" t="str">
        <f>'Key3'!AJ84</f>
        <v>1</v>
      </c>
      <c r="AK85" s="70" t="str">
        <f>'Key3'!AK84</f>
        <v>1</v>
      </c>
      <c r="AL85" s="70" t="str">
        <f>'Key3'!AL84</f>
        <v>0</v>
      </c>
      <c r="AM85" s="70" t="str">
        <f>'Key3'!AM84</f>
        <v>1</v>
      </c>
      <c r="AN85" s="70" t="str">
        <f>'Key3'!AN84</f>
        <v>0</v>
      </c>
      <c r="AO85" s="70" t="str">
        <f>'Key3'!AO84</f>
        <v>1</v>
      </c>
      <c r="AP85" s="69" t="str">
        <f>'Key3'!AP84</f>
        <v>1</v>
      </c>
      <c r="AQ85" s="69" t="str">
        <f>'Key3'!AQ84</f>
        <v>0</v>
      </c>
      <c r="AR85" s="69" t="str">
        <f>'Key3'!AR84</f>
        <v>1</v>
      </c>
      <c r="AS85" s="69" t="str">
        <f>'Key3'!AS84</f>
        <v>1</v>
      </c>
      <c r="AT85" s="70" t="str">
        <f>'Key3'!AT84</f>
        <v>1</v>
      </c>
      <c r="AU85" s="70" t="str">
        <f>'Key3'!AU84</f>
        <v>1</v>
      </c>
      <c r="AV85" s="70" t="str">
        <f>'Key3'!AV84</f>
        <v>1</v>
      </c>
      <c r="AW85" s="71" t="str">
        <f>'Key3'!AW84</f>
        <v>1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427</v>
      </c>
      <c r="B86" s="137">
        <f>IF(B84+B85=1,1,0)</f>
        <v>0</v>
      </c>
      <c r="C86" s="50">
        <f t="shared" ref="C86:AW86" si="50">IF(C84+C85=1,1,0)</f>
        <v>1</v>
      </c>
      <c r="D86" s="50">
        <f t="shared" si="50"/>
        <v>1</v>
      </c>
      <c r="E86" s="50">
        <f t="shared" si="50"/>
        <v>1</v>
      </c>
      <c r="F86" s="49">
        <f t="shared" si="50"/>
        <v>1</v>
      </c>
      <c r="G86" s="49">
        <f t="shared" si="50"/>
        <v>1</v>
      </c>
      <c r="H86" s="49">
        <f t="shared" si="50"/>
        <v>0</v>
      </c>
      <c r="I86" s="49">
        <f t="shared" si="50"/>
        <v>1</v>
      </c>
      <c r="J86" s="50">
        <f t="shared" si="50"/>
        <v>1</v>
      </c>
      <c r="K86" s="50">
        <f t="shared" si="50"/>
        <v>0</v>
      </c>
      <c r="L86" s="50">
        <f t="shared" si="50"/>
        <v>1</v>
      </c>
      <c r="M86" s="50">
        <f t="shared" si="50"/>
        <v>1</v>
      </c>
      <c r="N86" s="49">
        <f t="shared" si="50"/>
        <v>0</v>
      </c>
      <c r="O86" s="49">
        <f t="shared" si="50"/>
        <v>1</v>
      </c>
      <c r="P86" s="49">
        <f t="shared" si="50"/>
        <v>1</v>
      </c>
      <c r="Q86" s="50">
        <f t="shared" si="50"/>
        <v>0</v>
      </c>
      <c r="R86" s="50">
        <f t="shared" si="50"/>
        <v>1</v>
      </c>
      <c r="S86" s="50">
        <f t="shared" si="50"/>
        <v>1</v>
      </c>
      <c r="T86" s="50">
        <f t="shared" si="50"/>
        <v>1</v>
      </c>
      <c r="U86" s="50">
        <f t="shared" si="50"/>
        <v>1</v>
      </c>
      <c r="V86" s="49">
        <f t="shared" si="50"/>
        <v>1</v>
      </c>
      <c r="W86" s="49">
        <f t="shared" si="50"/>
        <v>0</v>
      </c>
      <c r="X86" s="49">
        <f t="shared" si="50"/>
        <v>0</v>
      </c>
      <c r="Y86" s="49">
        <f t="shared" si="50"/>
        <v>0</v>
      </c>
      <c r="Z86" s="50">
        <f t="shared" si="50"/>
        <v>1</v>
      </c>
      <c r="AA86" s="50">
        <f t="shared" si="50"/>
        <v>1</v>
      </c>
      <c r="AB86" s="50">
        <f t="shared" si="50"/>
        <v>0</v>
      </c>
      <c r="AC86" s="50">
        <f t="shared" si="50"/>
        <v>0</v>
      </c>
      <c r="AD86" s="49">
        <f t="shared" si="50"/>
        <v>1</v>
      </c>
      <c r="AE86" s="49">
        <f t="shared" si="50"/>
        <v>0</v>
      </c>
      <c r="AF86" s="49">
        <f t="shared" si="50"/>
        <v>0</v>
      </c>
      <c r="AG86" s="49">
        <f t="shared" si="50"/>
        <v>0</v>
      </c>
      <c r="AH86" s="50">
        <f t="shared" si="50"/>
        <v>1</v>
      </c>
      <c r="AI86" s="50">
        <f t="shared" si="50"/>
        <v>0</v>
      </c>
      <c r="AJ86" s="50">
        <f t="shared" si="50"/>
        <v>0</v>
      </c>
      <c r="AK86" s="50">
        <f t="shared" si="50"/>
        <v>0</v>
      </c>
      <c r="AL86" s="49">
        <f t="shared" si="50"/>
        <v>1</v>
      </c>
      <c r="AM86" s="49">
        <f t="shared" si="50"/>
        <v>0</v>
      </c>
      <c r="AN86" s="49">
        <f t="shared" si="50"/>
        <v>0</v>
      </c>
      <c r="AO86" s="50">
        <f t="shared" si="50"/>
        <v>1</v>
      </c>
      <c r="AP86" s="50">
        <f t="shared" si="50"/>
        <v>0</v>
      </c>
      <c r="AQ86" s="50">
        <f t="shared" si="50"/>
        <v>1</v>
      </c>
      <c r="AR86" s="50">
        <f t="shared" si="50"/>
        <v>0</v>
      </c>
      <c r="AS86" s="50">
        <f t="shared" si="50"/>
        <v>0</v>
      </c>
      <c r="AT86" s="49">
        <f t="shared" si="50"/>
        <v>0</v>
      </c>
      <c r="AU86" s="49">
        <f t="shared" si="50"/>
        <v>0</v>
      </c>
      <c r="AV86" s="49">
        <f t="shared" si="50"/>
        <v>1</v>
      </c>
      <c r="AW86" s="173">
        <f t="shared" si="50"/>
        <v>0</v>
      </c>
      <c r="AX86" s="2"/>
      <c r="AY86" s="2"/>
      <c r="AZ86" s="2"/>
      <c r="BA86" s="12"/>
      <c r="BB86" s="12"/>
      <c r="BC86" s="12"/>
      <c r="BD86" s="12"/>
      <c r="BE86" s="12"/>
    </row>
    <row r="87" spans="1:65" ht="19.5" thickBot="1">
      <c r="A87" s="430" t="s">
        <v>389</v>
      </c>
      <c r="B87" s="130" t="s">
        <v>379</v>
      </c>
      <c r="C87" s="51" t="str">
        <f>LEFT(VLOOKUP(G87,LookUp!$T$2:$U$17,2,FALSE),1)</f>
        <v>1</v>
      </c>
      <c r="D87" s="51" t="str">
        <f>MID(VLOOKUP(G87,LookUp!$T$2:$U$17,2,FALSE),2,1)</f>
        <v>0</v>
      </c>
      <c r="E87" s="51" t="str">
        <f>MID(VLOOKUP(G87,LookUp!$T$2:$U$17,2,FALSE),3,1)</f>
        <v>0</v>
      </c>
      <c r="F87" s="51" t="str">
        <f>RIGHT(VLOOKUP(G87,LookUp!$T$2:$U$17,2,FALSE),1)</f>
        <v>0</v>
      </c>
      <c r="G87" s="53">
        <f>VLOOKUP(CONCATENATE(B86,C86,D86,E86,F86,G86),LookUp!$W$2:$AE$65,2,FALSE)</f>
        <v>8</v>
      </c>
      <c r="H87" s="130" t="s">
        <v>380</v>
      </c>
      <c r="I87" s="51" t="str">
        <f>LEFT(VLOOKUP(M87,LookUp!$T$2:$U$17,2,FALSE),1)</f>
        <v>1</v>
      </c>
      <c r="J87" s="51" t="str">
        <f>MID(VLOOKUP(M87,LookUp!$T$2:$U$17,2,FALSE),2,1)</f>
        <v>0</v>
      </c>
      <c r="K87" s="51" t="str">
        <f>MID(VLOOKUP(M87,LookUp!$T$2:$U$17,2,FALSE),3,1)</f>
        <v>0</v>
      </c>
      <c r="L87" s="51" t="str">
        <f>RIGHT(VLOOKUP(M87,LookUp!$T$2:$U$17,2,FALSE),1)</f>
        <v>1</v>
      </c>
      <c r="M87" s="53">
        <f>VLOOKUP(CONCATENATE(H86,I86,J86,K86,L86,M86),LookUp!$W$2:$AE$65,3,FALSE)</f>
        <v>9</v>
      </c>
      <c r="N87" s="130" t="s">
        <v>381</v>
      </c>
      <c r="O87" s="51" t="str">
        <f>LEFT(VLOOKUP(S87,LookUp!$T$2:$U$17,2,FALSE),1)</f>
        <v>1</v>
      </c>
      <c r="P87" s="51" t="str">
        <f>MID(VLOOKUP(S87,LookUp!$T$2:$U$17,2,FALSE),2,1)</f>
        <v>0</v>
      </c>
      <c r="Q87" s="51" t="str">
        <f>MID(VLOOKUP(S87,LookUp!$T$2:$U$17,2,FALSE),3,1)</f>
        <v>1</v>
      </c>
      <c r="R87" s="51" t="str">
        <f>RIGHT(VLOOKUP(S87,LookUp!$T$2:$U$17,2,FALSE),1)</f>
        <v>1</v>
      </c>
      <c r="S87" s="53">
        <f>VLOOKUP(CONCATENATE(N86,O86,P86,Q86,R86,S86),LookUp!$W$2:$AE$65,4,FALSE)</f>
        <v>11</v>
      </c>
      <c r="T87" s="130" t="s">
        <v>382</v>
      </c>
      <c r="U87" s="51" t="str">
        <f>LEFT(VLOOKUP(Y87,LookUp!$T$2:$U$17,2,FALSE),1)</f>
        <v>0</v>
      </c>
      <c r="V87" s="51" t="str">
        <f>MID(VLOOKUP(Y87,LookUp!$T$2:$U$17,2,FALSE),2,1)</f>
        <v>1</v>
      </c>
      <c r="W87" s="51" t="str">
        <f>MID(VLOOKUP(Y87,LookUp!$T$2:$U$17,2,FALSE),3,1)</f>
        <v>0</v>
      </c>
      <c r="X87" s="51" t="str">
        <f>RIGHT(VLOOKUP(Y87,LookUp!$T$2:$U$17,2,FALSE),1)</f>
        <v>1</v>
      </c>
      <c r="Y87" s="53">
        <f>VLOOKUP(CONCATENATE(T86,U86,V86,W86,X86,Y86),LookUp!$W$2:$AE$65,5,FALSE)</f>
        <v>5</v>
      </c>
      <c r="Z87" s="130" t="s">
        <v>383</v>
      </c>
      <c r="AA87" s="51" t="str">
        <f>LEFT(VLOOKUP(AE87,LookUp!$T$2:$U$17,2,FALSE),1)</f>
        <v>1</v>
      </c>
      <c r="AB87" s="51" t="str">
        <f>MID(VLOOKUP(AE87,LookUp!$T$2:$U$17,2,FALSE),2,1)</f>
        <v>0</v>
      </c>
      <c r="AC87" s="51" t="str">
        <f>MID(VLOOKUP(AE87,LookUp!$T$2:$U$17,2,FALSE),3,1)</f>
        <v>0</v>
      </c>
      <c r="AD87" s="51" t="str">
        <f>RIGHT(VLOOKUP(AE87,LookUp!$T$2:$U$17,2,FALSE),1)</f>
        <v>1</v>
      </c>
      <c r="AE87" s="53">
        <f>VLOOKUP(CONCATENATE(Z86,AA86,AB86,AC86,AD86,AE86),LookUp!$W$2:$AE$65,6,FALSE)</f>
        <v>9</v>
      </c>
      <c r="AF87" s="130" t="s">
        <v>384</v>
      </c>
      <c r="AG87" s="51" t="str">
        <f>LEFT(VLOOKUP(AK87,LookUp!$T$2:$U$17,2,FALSE),1)</f>
        <v>1</v>
      </c>
      <c r="AH87" s="131" t="str">
        <f>MID(VLOOKUP(AK87,LookUp!$T$2:$U$17,2,FALSE),2,1)</f>
        <v>0</v>
      </c>
      <c r="AI87" s="131" t="str">
        <f>MID(VLOOKUP(AK87,LookUp!$T$2:$U$17,2,FALSE),3,1)</f>
        <v>0</v>
      </c>
      <c r="AJ87" s="131" t="str">
        <f>RIGHT(VLOOKUP(AK87,LookUp!$T$2:$U$17,2,FALSE),1)</f>
        <v>1</v>
      </c>
      <c r="AK87" s="132">
        <f>VLOOKUP(CONCATENATE(AF86,AG86,AH86,AI86,AJ86,AK86),LookUp!$W$2:$AE$65,7,FALSE)</f>
        <v>9</v>
      </c>
      <c r="AL87" s="130" t="s">
        <v>385</v>
      </c>
      <c r="AM87" s="131" t="str">
        <f>LEFT(VLOOKUP(AQ87,LookUp!$T$2:$U$17,2,FALSE),1)</f>
        <v>1</v>
      </c>
      <c r="AN87" s="131" t="str">
        <f>MID(VLOOKUP(AQ87,LookUp!$T$2:$U$17,2,FALSE),2,1)</f>
        <v>1</v>
      </c>
      <c r="AO87" s="131" t="str">
        <f>MID(VLOOKUP(AQ87,LookUp!$T$2:$U$17,2,FALSE),3,1)</f>
        <v>0</v>
      </c>
      <c r="AP87" s="131" t="str">
        <f>RIGHT(VLOOKUP(AQ87,LookUp!$T$2:$U$17,2,FALSE),1)</f>
        <v>1</v>
      </c>
      <c r="AQ87" s="132">
        <f>VLOOKUP(CONCATENATE(AL86,AM86,AN86,AO86,AP86,AQ86),LookUp!$W$2:$AE$65,8,FALSE)</f>
        <v>13</v>
      </c>
      <c r="AR87" s="130" t="s">
        <v>386</v>
      </c>
      <c r="AS87" s="131" t="str">
        <f>LEFT(VLOOKUP(AW87,LookUp!$T$2:$U$17,2,FALSE),1)</f>
        <v>0</v>
      </c>
      <c r="AT87" s="131" t="str">
        <f>MID(VLOOKUP(AW87,LookUp!$T$2:$U$17,2,FALSE),2,1)</f>
        <v>0</v>
      </c>
      <c r="AU87" s="131" t="str">
        <f>MID(VLOOKUP(AW87,LookUp!$T$2:$U$17,2,FALSE),3,1)</f>
        <v>1</v>
      </c>
      <c r="AV87" s="131" t="str">
        <f>RIGHT(VLOOKUP(AW87,LookUp!$T$2:$U$17,2,FALSE),1)</f>
        <v>0</v>
      </c>
      <c r="AW87" s="132">
        <f>VLOOKUP(CONCATENATE(AR86,AS86,AT86,AU86,AV86,AW86),LookUp!$W$2:$AE$65,9,FALSE)</f>
        <v>2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430"/>
      <c r="B88" s="64" t="str">
        <f>C87</f>
        <v>1</v>
      </c>
      <c r="C88" s="65" t="str">
        <f>D87</f>
        <v>0</v>
      </c>
      <c r="D88" s="65" t="str">
        <f>E87</f>
        <v>0</v>
      </c>
      <c r="E88" s="65" t="str">
        <f>F87</f>
        <v>0</v>
      </c>
      <c r="F88" s="66" t="str">
        <f>I87</f>
        <v>1</v>
      </c>
      <c r="G88" s="66" t="str">
        <f>J87</f>
        <v>0</v>
      </c>
      <c r="H88" s="66" t="str">
        <f>K87</f>
        <v>0</v>
      </c>
      <c r="I88" s="66" t="str">
        <f>L87</f>
        <v>1</v>
      </c>
      <c r="J88" s="65" t="str">
        <f>O87</f>
        <v>1</v>
      </c>
      <c r="K88" s="65" t="str">
        <f>P87</f>
        <v>0</v>
      </c>
      <c r="L88" s="65" t="str">
        <f>Q87</f>
        <v>1</v>
      </c>
      <c r="M88" s="65" t="str">
        <f>R87</f>
        <v>1</v>
      </c>
      <c r="N88" s="66" t="str">
        <f>U87</f>
        <v>0</v>
      </c>
      <c r="O88" s="66" t="str">
        <f>V87</f>
        <v>1</v>
      </c>
      <c r="P88" s="66" t="str">
        <f>W87</f>
        <v>0</v>
      </c>
      <c r="Q88" s="66" t="str">
        <f>X87</f>
        <v>1</v>
      </c>
      <c r="R88" s="65" t="str">
        <f>AA87</f>
        <v>1</v>
      </c>
      <c r="S88" s="65" t="str">
        <f>AB87</f>
        <v>0</v>
      </c>
      <c r="T88" s="65" t="str">
        <f>AC87</f>
        <v>0</v>
      </c>
      <c r="U88" s="65" t="str">
        <f>AD87</f>
        <v>1</v>
      </c>
      <c r="V88" s="66" t="str">
        <f>AG87</f>
        <v>1</v>
      </c>
      <c r="W88" s="66" t="str">
        <f>AH87</f>
        <v>0</v>
      </c>
      <c r="X88" s="66" t="str">
        <f>AI87</f>
        <v>0</v>
      </c>
      <c r="Y88" s="66" t="str">
        <f>AJ87</f>
        <v>1</v>
      </c>
      <c r="Z88" s="65" t="str">
        <f>AM87</f>
        <v>1</v>
      </c>
      <c r="AA88" s="65" t="str">
        <f>AN87</f>
        <v>1</v>
      </c>
      <c r="AB88" s="65" t="str">
        <f>AO87</f>
        <v>0</v>
      </c>
      <c r="AC88" s="65" t="str">
        <f>AP87</f>
        <v>1</v>
      </c>
      <c r="AD88" s="66" t="str">
        <f>AS87</f>
        <v>0</v>
      </c>
      <c r="AE88" s="66" t="str">
        <f>AT87</f>
        <v>0</v>
      </c>
      <c r="AF88" s="66" t="str">
        <f>AU87</f>
        <v>1</v>
      </c>
      <c r="AG88" s="67" t="str">
        <f>AV87</f>
        <v>0</v>
      </c>
      <c r="AH88" s="432" t="s">
        <v>595</v>
      </c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4"/>
      <c r="AX88" s="2"/>
      <c r="AY88" s="2"/>
      <c r="AZ88" s="2"/>
      <c r="BA88" s="2"/>
      <c r="BB88" s="2"/>
      <c r="BC88" s="2"/>
      <c r="BD88" s="2"/>
      <c r="BE88" s="2"/>
    </row>
    <row r="89" spans="1:65" ht="18.75" thickBot="1">
      <c r="A89" s="58" t="s">
        <v>390</v>
      </c>
      <c r="B89" s="68" t="str">
        <f>HLOOKUP(B$4,$B$1:$AG$88,88,FALSE)</f>
        <v>1</v>
      </c>
      <c r="C89" s="69" t="str">
        <f t="shared" ref="C89:AG89" si="51">HLOOKUP(C$4,$B$1:$AG$88,88,FALSE)</f>
        <v>0</v>
      </c>
      <c r="D89" s="69" t="str">
        <f t="shared" si="51"/>
        <v>1</v>
      </c>
      <c r="E89" s="69" t="str">
        <f t="shared" si="51"/>
        <v>1</v>
      </c>
      <c r="F89" s="70" t="str">
        <f t="shared" si="51"/>
        <v>0</v>
      </c>
      <c r="G89" s="70" t="str">
        <f t="shared" si="51"/>
        <v>1</v>
      </c>
      <c r="H89" s="70" t="str">
        <f t="shared" si="51"/>
        <v>1</v>
      </c>
      <c r="I89" s="70" t="str">
        <f t="shared" si="51"/>
        <v>1</v>
      </c>
      <c r="J89" s="69" t="str">
        <f t="shared" si="51"/>
        <v>1</v>
      </c>
      <c r="K89" s="69" t="str">
        <f t="shared" si="51"/>
        <v>0</v>
      </c>
      <c r="L89" s="69" t="str">
        <f t="shared" si="51"/>
        <v>0</v>
      </c>
      <c r="M89" s="69" t="str">
        <f t="shared" si="51"/>
        <v>1</v>
      </c>
      <c r="N89" s="70" t="str">
        <f t="shared" si="51"/>
        <v>1</v>
      </c>
      <c r="O89" s="70" t="str">
        <f t="shared" si="51"/>
        <v>0</v>
      </c>
      <c r="P89" s="70" t="str">
        <f t="shared" si="51"/>
        <v>1</v>
      </c>
      <c r="Q89" s="70" t="str">
        <f t="shared" si="51"/>
        <v>0</v>
      </c>
      <c r="R89" s="69" t="str">
        <f t="shared" si="51"/>
        <v>0</v>
      </c>
      <c r="S89" s="69" t="str">
        <f t="shared" si="51"/>
        <v>1</v>
      </c>
      <c r="T89" s="69" t="str">
        <f t="shared" si="51"/>
        <v>1</v>
      </c>
      <c r="U89" s="69" t="str">
        <f t="shared" si="51"/>
        <v>1</v>
      </c>
      <c r="V89" s="70" t="str">
        <f t="shared" si="51"/>
        <v>0</v>
      </c>
      <c r="W89" s="70" t="str">
        <f t="shared" si="51"/>
        <v>0</v>
      </c>
      <c r="X89" s="70" t="str">
        <f t="shared" si="51"/>
        <v>0</v>
      </c>
      <c r="Y89" s="70" t="str">
        <f t="shared" si="51"/>
        <v>1</v>
      </c>
      <c r="Z89" s="69" t="str">
        <f t="shared" si="51"/>
        <v>0</v>
      </c>
      <c r="AA89" s="69" t="str">
        <f t="shared" si="51"/>
        <v>0</v>
      </c>
      <c r="AB89" s="69" t="str">
        <f t="shared" si="51"/>
        <v>0</v>
      </c>
      <c r="AC89" s="69" t="str">
        <f t="shared" si="51"/>
        <v>0</v>
      </c>
      <c r="AD89" s="70" t="str">
        <f t="shared" si="51"/>
        <v>0</v>
      </c>
      <c r="AE89" s="70" t="str">
        <f t="shared" si="51"/>
        <v>1</v>
      </c>
      <c r="AF89" s="70" t="str">
        <f t="shared" si="51"/>
        <v>0</v>
      </c>
      <c r="AG89" s="71" t="str">
        <f t="shared" si="51"/>
        <v>1</v>
      </c>
      <c r="AH89" s="435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7"/>
      <c r="AX89" s="409" t="s">
        <v>612</v>
      </c>
      <c r="AY89" s="410"/>
      <c r="AZ89" s="410"/>
      <c r="BA89" s="410"/>
      <c r="BB89" s="410"/>
      <c r="BC89" s="410"/>
      <c r="BD89" s="410"/>
      <c r="BE89" s="410"/>
      <c r="BF89" s="410"/>
      <c r="BG89" s="410"/>
      <c r="BH89" s="410"/>
      <c r="BI89" s="410"/>
      <c r="BJ89" s="410"/>
      <c r="BK89" s="410"/>
      <c r="BL89" s="410"/>
      <c r="BM89" s="411"/>
    </row>
    <row r="90" spans="1:65" ht="18.75" thickBot="1">
      <c r="A90" s="58" t="s">
        <v>428</v>
      </c>
      <c r="B90" s="72">
        <f>IF(B89+B75=1,1,0)</f>
        <v>0</v>
      </c>
      <c r="C90" s="70">
        <f t="shared" ref="C90:AG90" si="52">IF(C89+C75=1,1,0)</f>
        <v>1</v>
      </c>
      <c r="D90" s="70">
        <f t="shared" si="52"/>
        <v>0</v>
      </c>
      <c r="E90" s="70">
        <f t="shared" si="52"/>
        <v>1</v>
      </c>
      <c r="F90" s="69">
        <f t="shared" si="52"/>
        <v>1</v>
      </c>
      <c r="G90" s="69">
        <f t="shared" si="52"/>
        <v>0</v>
      </c>
      <c r="H90" s="69">
        <f t="shared" si="52"/>
        <v>0</v>
      </c>
      <c r="I90" s="69">
        <f t="shared" si="52"/>
        <v>1</v>
      </c>
      <c r="J90" s="70">
        <f t="shared" si="52"/>
        <v>0</v>
      </c>
      <c r="K90" s="70">
        <f t="shared" si="52"/>
        <v>0</v>
      </c>
      <c r="L90" s="70">
        <f t="shared" si="52"/>
        <v>0</v>
      </c>
      <c r="M90" s="70">
        <f t="shared" si="52"/>
        <v>1</v>
      </c>
      <c r="N90" s="69">
        <f t="shared" si="52"/>
        <v>1</v>
      </c>
      <c r="O90" s="69">
        <f t="shared" si="52"/>
        <v>0</v>
      </c>
      <c r="P90" s="69">
        <f t="shared" si="52"/>
        <v>0</v>
      </c>
      <c r="Q90" s="69">
        <f t="shared" si="52"/>
        <v>0</v>
      </c>
      <c r="R90" s="70">
        <f t="shared" si="52"/>
        <v>0</v>
      </c>
      <c r="S90" s="70">
        <f t="shared" si="52"/>
        <v>1</v>
      </c>
      <c r="T90" s="70">
        <f t="shared" si="52"/>
        <v>1</v>
      </c>
      <c r="U90" s="70">
        <f t="shared" si="52"/>
        <v>1</v>
      </c>
      <c r="V90" s="69">
        <f t="shared" si="52"/>
        <v>1</v>
      </c>
      <c r="W90" s="69">
        <f t="shared" si="52"/>
        <v>0</v>
      </c>
      <c r="X90" s="69">
        <f t="shared" si="52"/>
        <v>0</v>
      </c>
      <c r="Y90" s="69">
        <f t="shared" si="52"/>
        <v>1</v>
      </c>
      <c r="Z90" s="70">
        <f t="shared" si="52"/>
        <v>0</v>
      </c>
      <c r="AA90" s="70">
        <f t="shared" si="52"/>
        <v>1</v>
      </c>
      <c r="AB90" s="70">
        <f t="shared" si="52"/>
        <v>0</v>
      </c>
      <c r="AC90" s="70">
        <f t="shared" si="52"/>
        <v>1</v>
      </c>
      <c r="AD90" s="69">
        <f t="shared" si="52"/>
        <v>1</v>
      </c>
      <c r="AE90" s="69">
        <f t="shared" si="52"/>
        <v>0</v>
      </c>
      <c r="AF90" s="69">
        <f t="shared" si="52"/>
        <v>1</v>
      </c>
      <c r="AG90" s="73">
        <f t="shared" si="52"/>
        <v>1</v>
      </c>
      <c r="AH90" s="435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7"/>
      <c r="AX90" s="247">
        <f>VLOOKUP(CONCATENATE(B90,C90,D90,E90),LookUp!$AG$2:$AH$17,2,FALSE)</f>
        <v>5</v>
      </c>
      <c r="AY90" s="248">
        <f>VLOOKUP(CONCATENATE(F90,G90,H90,I90),LookUp!$AG$2:$AH$17,2,FALSE)</f>
        <v>9</v>
      </c>
      <c r="AZ90" s="248">
        <f>VLOOKUP(CONCATENATE(J90,K90,L90,M90),LookUp!$AG$2:$AH$17,2,FALSE)</f>
        <v>1</v>
      </c>
      <c r="BA90" s="248">
        <f>VLOOKUP(CONCATENATE(N90,O90,P90,Q90),LookUp!$AG$2:$AH$17,2,FALSE)</f>
        <v>8</v>
      </c>
      <c r="BB90" s="248">
        <f>VLOOKUP(CONCATENATE(R90,S90,T90,U90),LookUp!$AG$2:$AH$17,2,FALSE)</f>
        <v>7</v>
      </c>
      <c r="BC90" s="248">
        <f>VLOOKUP(CONCATENATE(V90,W90,X90,Y90),LookUp!$AG$2:$AH$17,2,FALSE)</f>
        <v>9</v>
      </c>
      <c r="BD90" s="248">
        <f>VLOOKUP(CONCATENATE(Z90,AA90,AB90,AC90),LookUp!$AG$2:$AH$17,2,FALSE)</f>
        <v>5</v>
      </c>
      <c r="BE90" s="248" t="str">
        <f>VLOOKUP(CONCATENATE(AD90,AE90,AF90,AG90),LookUp!$AG$2:$AH$17,2,FALSE)</f>
        <v>B</v>
      </c>
      <c r="BF90" s="248" t="str">
        <f>VLOOKUP(CONCATENATE(B83,C83,D83,E83),LookUp!$AG$2:$AH$17,2,FALSE)</f>
        <v>F</v>
      </c>
      <c r="BG90" s="248" t="str">
        <f>VLOOKUP(CONCATENATE(F83,G83,H83,I83),LookUp!$AG$2:$AH$17,2,FALSE)</f>
        <v>E</v>
      </c>
      <c r="BH90" s="248">
        <f>VLOOKUP(CONCATENATE(J83,K83,L83,M83),LookUp!$AG$2:$AH$17,2,FALSE)</f>
        <v>1</v>
      </c>
      <c r="BI90" s="248">
        <f>VLOOKUP(CONCATENATE(N83,O83,P83,Q83),LookUp!$AG$2:$AH$17,2,FALSE)</f>
        <v>7</v>
      </c>
      <c r="BJ90" s="248">
        <f>VLOOKUP(CONCATENATE(R83,S83,T83,U83),LookUp!$AG$2:$AH$17,2,FALSE)</f>
        <v>8</v>
      </c>
      <c r="BK90" s="248">
        <f>VLOOKUP(CONCATENATE(V83,W83,X83,Y83),LookUp!$AG$2:$AH$17,2,FALSE)</f>
        <v>1</v>
      </c>
      <c r="BL90" s="248">
        <f>VLOOKUP(CONCATENATE(Z83,AA83,AB83,AC83),LookUp!$AG$2:$AH$17,2,FALSE)</f>
        <v>9</v>
      </c>
      <c r="BM90" s="249" t="str">
        <f>VLOOKUP(CONCATENATE(AD83,AE83,AF83,AG83),LookUp!$AG$2:$AH$17,2,FALSE)</f>
        <v>E</v>
      </c>
    </row>
    <row r="91" spans="1:65" ht="18.75" thickBot="1">
      <c r="A91" s="59" t="s">
        <v>429</v>
      </c>
      <c r="B91" s="172">
        <f>B90</f>
        <v>0</v>
      </c>
      <c r="C91" s="171">
        <f t="shared" ref="C91:AG91" si="53">C90</f>
        <v>1</v>
      </c>
      <c r="D91" s="171">
        <f t="shared" si="53"/>
        <v>0</v>
      </c>
      <c r="E91" s="171">
        <f t="shared" si="53"/>
        <v>1</v>
      </c>
      <c r="F91" s="170">
        <f t="shared" si="53"/>
        <v>1</v>
      </c>
      <c r="G91" s="170">
        <f t="shared" si="53"/>
        <v>0</v>
      </c>
      <c r="H91" s="170">
        <f t="shared" si="53"/>
        <v>0</v>
      </c>
      <c r="I91" s="170">
        <f t="shared" si="53"/>
        <v>1</v>
      </c>
      <c r="J91" s="171">
        <f t="shared" si="53"/>
        <v>0</v>
      </c>
      <c r="K91" s="171">
        <f t="shared" si="53"/>
        <v>0</v>
      </c>
      <c r="L91" s="171">
        <f t="shared" si="53"/>
        <v>0</v>
      </c>
      <c r="M91" s="171">
        <f t="shared" si="53"/>
        <v>1</v>
      </c>
      <c r="N91" s="170">
        <f t="shared" si="53"/>
        <v>1</v>
      </c>
      <c r="O91" s="170">
        <f t="shared" si="53"/>
        <v>0</v>
      </c>
      <c r="P91" s="170">
        <f t="shared" si="53"/>
        <v>0</v>
      </c>
      <c r="Q91" s="170">
        <f t="shared" si="53"/>
        <v>0</v>
      </c>
      <c r="R91" s="171">
        <f t="shared" si="53"/>
        <v>0</v>
      </c>
      <c r="S91" s="171">
        <f t="shared" si="53"/>
        <v>1</v>
      </c>
      <c r="T91" s="171">
        <f t="shared" si="53"/>
        <v>1</v>
      </c>
      <c r="U91" s="171">
        <f t="shared" si="53"/>
        <v>1</v>
      </c>
      <c r="V91" s="170">
        <f t="shared" si="53"/>
        <v>1</v>
      </c>
      <c r="W91" s="170">
        <f t="shared" si="53"/>
        <v>0</v>
      </c>
      <c r="X91" s="170">
        <f t="shared" si="53"/>
        <v>0</v>
      </c>
      <c r="Y91" s="170">
        <f t="shared" si="53"/>
        <v>1</v>
      </c>
      <c r="Z91" s="171">
        <f t="shared" si="53"/>
        <v>0</v>
      </c>
      <c r="AA91" s="171">
        <f t="shared" si="53"/>
        <v>1</v>
      </c>
      <c r="AB91" s="171">
        <f t="shared" si="53"/>
        <v>0</v>
      </c>
      <c r="AC91" s="171">
        <f t="shared" si="53"/>
        <v>1</v>
      </c>
      <c r="AD91" s="170">
        <f t="shared" si="53"/>
        <v>1</v>
      </c>
      <c r="AE91" s="170">
        <f t="shared" si="53"/>
        <v>0</v>
      </c>
      <c r="AF91" s="170">
        <f t="shared" si="53"/>
        <v>1</v>
      </c>
      <c r="AG91" s="136">
        <f t="shared" si="53"/>
        <v>1</v>
      </c>
      <c r="AH91" s="438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W91" s="44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430</v>
      </c>
      <c r="B92" s="64">
        <f>HLOOKUP(B$3,$B$1:$AW$90,90,FALSE)</f>
        <v>1</v>
      </c>
      <c r="C92" s="65">
        <f t="shared" ref="C92:AW92" si="54">HLOOKUP(C$3,$B$1:$AW$90,90,FALSE)</f>
        <v>0</v>
      </c>
      <c r="D92" s="65">
        <f t="shared" si="54"/>
        <v>1</v>
      </c>
      <c r="E92" s="65">
        <f t="shared" si="54"/>
        <v>0</v>
      </c>
      <c r="F92" s="66">
        <f t="shared" si="54"/>
        <v>1</v>
      </c>
      <c r="G92" s="66">
        <f t="shared" si="54"/>
        <v>1</v>
      </c>
      <c r="H92" s="66">
        <f t="shared" si="54"/>
        <v>1</v>
      </c>
      <c r="I92" s="66">
        <f t="shared" si="54"/>
        <v>1</v>
      </c>
      <c r="J92" s="65">
        <f t="shared" si="54"/>
        <v>0</v>
      </c>
      <c r="K92" s="65">
        <f t="shared" si="54"/>
        <v>0</v>
      </c>
      <c r="L92" s="65">
        <f t="shared" si="54"/>
        <v>1</v>
      </c>
      <c r="M92" s="65">
        <f t="shared" si="54"/>
        <v>0</v>
      </c>
      <c r="N92" s="66">
        <f t="shared" si="54"/>
        <v>1</v>
      </c>
      <c r="O92" s="66">
        <f t="shared" si="54"/>
        <v>0</v>
      </c>
      <c r="P92" s="66">
        <f t="shared" si="54"/>
        <v>0</v>
      </c>
      <c r="Q92" s="65">
        <f t="shared" si="54"/>
        <v>0</v>
      </c>
      <c r="R92" s="65">
        <f t="shared" si="54"/>
        <v>1</v>
      </c>
      <c r="S92" s="65">
        <f t="shared" si="54"/>
        <v>1</v>
      </c>
      <c r="T92" s="65">
        <f t="shared" si="54"/>
        <v>1</v>
      </c>
      <c r="U92" s="65">
        <f t="shared" si="54"/>
        <v>1</v>
      </c>
      <c r="V92" s="66">
        <f t="shared" si="54"/>
        <v>0</v>
      </c>
      <c r="W92" s="66">
        <f t="shared" si="54"/>
        <v>0</v>
      </c>
      <c r="X92" s="66">
        <f t="shared" si="54"/>
        <v>0</v>
      </c>
      <c r="Y92" s="66">
        <f t="shared" si="54"/>
        <v>0</v>
      </c>
      <c r="Z92" s="65">
        <f t="shared" si="54"/>
        <v>0</v>
      </c>
      <c r="AA92" s="65">
        <f t="shared" si="54"/>
        <v>0</v>
      </c>
      <c r="AB92" s="65">
        <f t="shared" si="54"/>
        <v>1</v>
      </c>
      <c r="AC92" s="65">
        <f t="shared" si="54"/>
        <v>1</v>
      </c>
      <c r="AD92" s="66">
        <f t="shared" si="54"/>
        <v>1</v>
      </c>
      <c r="AE92" s="66">
        <f t="shared" si="54"/>
        <v>1</v>
      </c>
      <c r="AF92" s="66">
        <f t="shared" si="54"/>
        <v>1</v>
      </c>
      <c r="AG92" s="66">
        <f t="shared" si="54"/>
        <v>1</v>
      </c>
      <c r="AH92" s="65">
        <f t="shared" si="54"/>
        <v>0</v>
      </c>
      <c r="AI92" s="65">
        <f t="shared" si="54"/>
        <v>0</v>
      </c>
      <c r="AJ92" s="65">
        <f t="shared" si="54"/>
        <v>1</v>
      </c>
      <c r="AK92" s="65">
        <f t="shared" si="54"/>
        <v>0</v>
      </c>
      <c r="AL92" s="66">
        <f t="shared" si="54"/>
        <v>1</v>
      </c>
      <c r="AM92" s="66">
        <f t="shared" si="54"/>
        <v>0</v>
      </c>
      <c r="AN92" s="66">
        <f t="shared" si="54"/>
        <v>1</v>
      </c>
      <c r="AO92" s="65">
        <f t="shared" si="54"/>
        <v>0</v>
      </c>
      <c r="AP92" s="65">
        <f t="shared" si="54"/>
        <v>1</v>
      </c>
      <c r="AQ92" s="65">
        <f t="shared" si="54"/>
        <v>1</v>
      </c>
      <c r="AR92" s="65">
        <f t="shared" si="54"/>
        <v>1</v>
      </c>
      <c r="AS92" s="65">
        <f t="shared" si="54"/>
        <v>1</v>
      </c>
      <c r="AT92" s="66">
        <f t="shared" si="54"/>
        <v>0</v>
      </c>
      <c r="AU92" s="66">
        <f t="shared" si="54"/>
        <v>1</v>
      </c>
      <c r="AV92" s="66">
        <f t="shared" si="54"/>
        <v>1</v>
      </c>
      <c r="AW92" s="67">
        <f t="shared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473</v>
      </c>
      <c r="B93" s="68" t="str">
        <f>'Key3'!B85</f>
        <v>0</v>
      </c>
      <c r="C93" s="69" t="str">
        <f>'Key3'!C85</f>
        <v>1</v>
      </c>
      <c r="D93" s="69" t="str">
        <f>'Key3'!D85</f>
        <v>1</v>
      </c>
      <c r="E93" s="69" t="str">
        <f>'Key3'!E85</f>
        <v>0</v>
      </c>
      <c r="F93" s="70" t="str">
        <f>'Key3'!F85</f>
        <v>1</v>
      </c>
      <c r="G93" s="70" t="str">
        <f>'Key3'!G85</f>
        <v>1</v>
      </c>
      <c r="H93" s="70" t="str">
        <f>'Key3'!H85</f>
        <v>0</v>
      </c>
      <c r="I93" s="70" t="str">
        <f>'Key3'!I85</f>
        <v>1</v>
      </c>
      <c r="J93" s="69" t="str">
        <f>'Key3'!J85</f>
        <v>0</v>
      </c>
      <c r="K93" s="69" t="str">
        <f>'Key3'!K85</f>
        <v>1</v>
      </c>
      <c r="L93" s="69" t="str">
        <f>'Key3'!L85</f>
        <v>0</v>
      </c>
      <c r="M93" s="70" t="str">
        <f>'Key3'!M85</f>
        <v>1</v>
      </c>
      <c r="N93" s="70" t="str">
        <f>'Key3'!N85</f>
        <v>0</v>
      </c>
      <c r="O93" s="70" t="str">
        <f>'Key3'!O85</f>
        <v>1</v>
      </c>
      <c r="P93" s="70" t="str">
        <f>'Key3'!P85</f>
        <v>0</v>
      </c>
      <c r="Q93" s="70" t="str">
        <f>'Key3'!Q85</f>
        <v>1</v>
      </c>
      <c r="R93" s="69" t="str">
        <f>'Key3'!R85</f>
        <v>0</v>
      </c>
      <c r="S93" s="69" t="str">
        <f>'Key3'!S85</f>
        <v>1</v>
      </c>
      <c r="T93" s="69" t="str">
        <f>'Key3'!T85</f>
        <v>1</v>
      </c>
      <c r="U93" s="69" t="str">
        <f>'Key3'!U85</f>
        <v>0</v>
      </c>
      <c r="V93" s="70" t="str">
        <f>'Key3'!V85</f>
        <v>0</v>
      </c>
      <c r="W93" s="70" t="str">
        <f>'Key3'!W85</f>
        <v>0</v>
      </c>
      <c r="X93" s="70" t="str">
        <f>'Key3'!X85</f>
        <v>0</v>
      </c>
      <c r="Y93" s="70" t="str">
        <f>'Key3'!Y85</f>
        <v>0</v>
      </c>
      <c r="Z93" s="69" t="str">
        <f>'Key3'!Z85</f>
        <v>1</v>
      </c>
      <c r="AA93" s="69" t="str">
        <f>'Key3'!AA85</f>
        <v>0</v>
      </c>
      <c r="AB93" s="69" t="str">
        <f>'Key3'!AB85</f>
        <v>1</v>
      </c>
      <c r="AC93" s="69" t="str">
        <f>'Key3'!AC85</f>
        <v>0</v>
      </c>
      <c r="AD93" s="70" t="str">
        <f>'Key3'!AD85</f>
        <v>1</v>
      </c>
      <c r="AE93" s="70" t="str">
        <f>'Key3'!AE85</f>
        <v>1</v>
      </c>
      <c r="AF93" s="70" t="str">
        <f>'Key3'!AF85</f>
        <v>1</v>
      </c>
      <c r="AG93" s="70" t="str">
        <f>'Key3'!AG85</f>
        <v>1</v>
      </c>
      <c r="AH93" s="69" t="str">
        <f>'Key3'!AH85</f>
        <v>0</v>
      </c>
      <c r="AI93" s="69" t="str">
        <f>'Key3'!AI85</f>
        <v>1</v>
      </c>
      <c r="AJ93" s="69" t="str">
        <f>'Key3'!AJ85</f>
        <v>1</v>
      </c>
      <c r="AK93" s="70" t="str">
        <f>'Key3'!AK85</f>
        <v>1</v>
      </c>
      <c r="AL93" s="70" t="str">
        <f>'Key3'!AL85</f>
        <v>1</v>
      </c>
      <c r="AM93" s="70" t="str">
        <f>'Key3'!AM85</f>
        <v>1</v>
      </c>
      <c r="AN93" s="70" t="str">
        <f>'Key3'!AN85</f>
        <v>0</v>
      </c>
      <c r="AO93" s="70" t="str">
        <f>'Key3'!AO85</f>
        <v>0</v>
      </c>
      <c r="AP93" s="69" t="str">
        <f>'Key3'!AP85</f>
        <v>1</v>
      </c>
      <c r="AQ93" s="69" t="str">
        <f>'Key3'!AQ85</f>
        <v>0</v>
      </c>
      <c r="AR93" s="69" t="str">
        <f>'Key3'!AR85</f>
        <v>1</v>
      </c>
      <c r="AS93" s="69" t="str">
        <f>'Key3'!AS85</f>
        <v>0</v>
      </c>
      <c r="AT93" s="70" t="str">
        <f>'Key3'!AT85</f>
        <v>0</v>
      </c>
      <c r="AU93" s="70" t="str">
        <f>'Key3'!AU85</f>
        <v>1</v>
      </c>
      <c r="AV93" s="70" t="str">
        <f>'Key3'!AV85</f>
        <v>0</v>
      </c>
      <c r="AW93" s="71" t="str">
        <f>'Key3'!AW85</f>
        <v>1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431</v>
      </c>
      <c r="B94" s="137">
        <f>IF(B92+B93=1,1,0)</f>
        <v>1</v>
      </c>
      <c r="C94" s="50">
        <f t="shared" ref="C94:AW94" si="55">IF(C92+C93=1,1,0)</f>
        <v>1</v>
      </c>
      <c r="D94" s="50">
        <f t="shared" si="55"/>
        <v>0</v>
      </c>
      <c r="E94" s="50">
        <f t="shared" si="55"/>
        <v>0</v>
      </c>
      <c r="F94" s="49">
        <f t="shared" si="55"/>
        <v>0</v>
      </c>
      <c r="G94" s="49">
        <f t="shared" si="55"/>
        <v>0</v>
      </c>
      <c r="H94" s="49">
        <f t="shared" si="55"/>
        <v>1</v>
      </c>
      <c r="I94" s="49">
        <f t="shared" si="55"/>
        <v>0</v>
      </c>
      <c r="J94" s="50">
        <f t="shared" si="55"/>
        <v>0</v>
      </c>
      <c r="K94" s="50">
        <f t="shared" si="55"/>
        <v>1</v>
      </c>
      <c r="L94" s="50">
        <f t="shared" si="55"/>
        <v>1</v>
      </c>
      <c r="M94" s="50">
        <f t="shared" si="55"/>
        <v>1</v>
      </c>
      <c r="N94" s="49">
        <f t="shared" si="55"/>
        <v>1</v>
      </c>
      <c r="O94" s="49">
        <f t="shared" si="55"/>
        <v>1</v>
      </c>
      <c r="P94" s="49">
        <f t="shared" si="55"/>
        <v>0</v>
      </c>
      <c r="Q94" s="50">
        <f t="shared" si="55"/>
        <v>1</v>
      </c>
      <c r="R94" s="50">
        <f t="shared" si="55"/>
        <v>1</v>
      </c>
      <c r="S94" s="50">
        <f t="shared" si="55"/>
        <v>0</v>
      </c>
      <c r="T94" s="50">
        <f t="shared" si="55"/>
        <v>0</v>
      </c>
      <c r="U94" s="50">
        <f t="shared" si="55"/>
        <v>1</v>
      </c>
      <c r="V94" s="49">
        <f t="shared" si="55"/>
        <v>0</v>
      </c>
      <c r="W94" s="49">
        <f t="shared" si="55"/>
        <v>0</v>
      </c>
      <c r="X94" s="49">
        <f t="shared" si="55"/>
        <v>0</v>
      </c>
      <c r="Y94" s="49">
        <f t="shared" si="55"/>
        <v>0</v>
      </c>
      <c r="Z94" s="50">
        <f t="shared" si="55"/>
        <v>1</v>
      </c>
      <c r="AA94" s="50">
        <f t="shared" si="55"/>
        <v>0</v>
      </c>
      <c r="AB94" s="50">
        <f t="shared" si="55"/>
        <v>0</v>
      </c>
      <c r="AC94" s="50">
        <f t="shared" si="55"/>
        <v>1</v>
      </c>
      <c r="AD94" s="49">
        <f t="shared" si="55"/>
        <v>0</v>
      </c>
      <c r="AE94" s="49">
        <f t="shared" si="55"/>
        <v>0</v>
      </c>
      <c r="AF94" s="49">
        <f t="shared" si="55"/>
        <v>0</v>
      </c>
      <c r="AG94" s="49">
        <f t="shared" si="55"/>
        <v>0</v>
      </c>
      <c r="AH94" s="50">
        <f t="shared" si="55"/>
        <v>0</v>
      </c>
      <c r="AI94" s="50">
        <f t="shared" si="55"/>
        <v>1</v>
      </c>
      <c r="AJ94" s="50">
        <f t="shared" si="55"/>
        <v>0</v>
      </c>
      <c r="AK94" s="50">
        <f t="shared" si="55"/>
        <v>1</v>
      </c>
      <c r="AL94" s="49">
        <f t="shared" si="55"/>
        <v>0</v>
      </c>
      <c r="AM94" s="49">
        <f t="shared" si="55"/>
        <v>1</v>
      </c>
      <c r="AN94" s="49">
        <f t="shared" si="55"/>
        <v>1</v>
      </c>
      <c r="AO94" s="50">
        <f t="shared" si="55"/>
        <v>0</v>
      </c>
      <c r="AP94" s="50">
        <f t="shared" si="55"/>
        <v>0</v>
      </c>
      <c r="AQ94" s="50">
        <f t="shared" si="55"/>
        <v>1</v>
      </c>
      <c r="AR94" s="50">
        <f t="shared" si="55"/>
        <v>0</v>
      </c>
      <c r="AS94" s="50">
        <f t="shared" si="55"/>
        <v>1</v>
      </c>
      <c r="AT94" s="49">
        <f t="shared" si="55"/>
        <v>0</v>
      </c>
      <c r="AU94" s="49">
        <f t="shared" si="55"/>
        <v>0</v>
      </c>
      <c r="AV94" s="49">
        <f t="shared" si="55"/>
        <v>1</v>
      </c>
      <c r="AW94" s="173">
        <f t="shared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65" ht="19.5" thickBot="1">
      <c r="A95" s="441" t="s">
        <v>367</v>
      </c>
      <c r="B95" s="130" t="s">
        <v>379</v>
      </c>
      <c r="C95" s="51" t="str">
        <f>LEFT(VLOOKUP(G95,LookUp!$T$2:$U$17,2,FALSE),1)</f>
        <v>1</v>
      </c>
      <c r="D95" s="51" t="str">
        <f>MID(VLOOKUP(G95,LookUp!$T$2:$U$17,2,FALSE),2,1)</f>
        <v>1</v>
      </c>
      <c r="E95" s="51" t="str">
        <f>MID(VLOOKUP(G95,LookUp!$T$2:$U$17,2,FALSE),3,1)</f>
        <v>1</v>
      </c>
      <c r="F95" s="51" t="str">
        <f>RIGHT(VLOOKUP(G95,LookUp!$T$2:$U$17,2,FALSE),1)</f>
        <v>1</v>
      </c>
      <c r="G95" s="53">
        <f>VLOOKUP(CONCATENATE(B94,C94,D94,E94,F94,G94),LookUp!$W$2:$AE$65,2,FALSE)</f>
        <v>15</v>
      </c>
      <c r="H95" s="130" t="s">
        <v>380</v>
      </c>
      <c r="I95" s="51" t="str">
        <f>LEFT(VLOOKUP(M95,LookUp!$T$2:$U$17,2,FALSE),1)</f>
        <v>0</v>
      </c>
      <c r="J95" s="51" t="str">
        <f>MID(VLOOKUP(M95,LookUp!$T$2:$U$17,2,FALSE),2,1)</f>
        <v>0</v>
      </c>
      <c r="K95" s="51" t="str">
        <f>MID(VLOOKUP(M95,LookUp!$T$2:$U$17,2,FALSE),3,1)</f>
        <v>0</v>
      </c>
      <c r="L95" s="51" t="str">
        <f>RIGHT(VLOOKUP(M95,LookUp!$T$2:$U$17,2,FALSE),1)</f>
        <v>1</v>
      </c>
      <c r="M95" s="53">
        <f>VLOOKUP(CONCATENATE(H94,I94,J94,K94,L94,M94),LookUp!$W$2:$AE$65,3,FALSE)</f>
        <v>1</v>
      </c>
      <c r="N95" s="130" t="s">
        <v>381</v>
      </c>
      <c r="O95" s="51" t="str">
        <f>LEFT(VLOOKUP(S95,LookUp!$T$2:$U$17,2,FALSE),1)</f>
        <v>1</v>
      </c>
      <c r="P95" s="51" t="str">
        <f>MID(VLOOKUP(S95,LookUp!$T$2:$U$17,2,FALSE),2,1)</f>
        <v>1</v>
      </c>
      <c r="Q95" s="51" t="str">
        <f>MID(VLOOKUP(S95,LookUp!$T$2:$U$17,2,FALSE),3,1)</f>
        <v>0</v>
      </c>
      <c r="R95" s="51" t="str">
        <f>RIGHT(VLOOKUP(S95,LookUp!$T$2:$U$17,2,FALSE),1)</f>
        <v>0</v>
      </c>
      <c r="S95" s="53">
        <f>VLOOKUP(CONCATENATE(N94,O94,P94,Q94,R94,S94),LookUp!$W$2:$AE$65,4,FALSE)</f>
        <v>12</v>
      </c>
      <c r="T95" s="130" t="s">
        <v>382</v>
      </c>
      <c r="U95" s="51" t="str">
        <f>LEFT(VLOOKUP(Y95,LookUp!$T$2:$U$17,2,FALSE),1)</f>
        <v>0</v>
      </c>
      <c r="V95" s="51" t="str">
        <f>MID(VLOOKUP(Y95,LookUp!$T$2:$U$17,2,FALSE),2,1)</f>
        <v>0</v>
      </c>
      <c r="W95" s="51" t="str">
        <f>MID(VLOOKUP(Y95,LookUp!$T$2:$U$17,2,FALSE),3,1)</f>
        <v>0</v>
      </c>
      <c r="X95" s="51" t="str">
        <f>RIGHT(VLOOKUP(Y95,LookUp!$T$2:$U$17,2,FALSE),1)</f>
        <v>1</v>
      </c>
      <c r="Y95" s="53">
        <f>VLOOKUP(CONCATENATE(T94,U94,V94,W94,X94,Y94),LookUp!$W$2:$AE$65,5,FALSE)</f>
        <v>1</v>
      </c>
      <c r="Z95" s="130" t="s">
        <v>383</v>
      </c>
      <c r="AA95" s="51" t="str">
        <f>LEFT(VLOOKUP(AE95,LookUp!$T$2:$U$17,2,FALSE),1)</f>
        <v>0</v>
      </c>
      <c r="AB95" s="51" t="str">
        <f>MID(VLOOKUP(AE95,LookUp!$T$2:$U$17,2,FALSE),2,1)</f>
        <v>0</v>
      </c>
      <c r="AC95" s="51" t="str">
        <f>MID(VLOOKUP(AE95,LookUp!$T$2:$U$17,2,FALSE),3,1)</f>
        <v>0</v>
      </c>
      <c r="AD95" s="51" t="str">
        <f>RIGHT(VLOOKUP(AE95,LookUp!$T$2:$U$17,2,FALSE),1)</f>
        <v>1</v>
      </c>
      <c r="AE95" s="53">
        <f>VLOOKUP(CONCATENATE(Z94,AA94,AB94,AC94,AD94,AE94),LookUp!$W$2:$AE$65,6,FALSE)</f>
        <v>1</v>
      </c>
      <c r="AF95" s="130" t="s">
        <v>384</v>
      </c>
      <c r="AG95" s="51" t="str">
        <f>LEFT(VLOOKUP(AK95,LookUp!$T$2:$U$17,2,FALSE),1)</f>
        <v>0</v>
      </c>
      <c r="AH95" s="51" t="str">
        <f>MID(VLOOKUP(AK95,LookUp!$T$2:$U$17,2,FALSE),2,1)</f>
        <v>1</v>
      </c>
      <c r="AI95" s="51" t="str">
        <f>MID(VLOOKUP(AK95,LookUp!$T$2:$U$17,2,FALSE),3,1)</f>
        <v>0</v>
      </c>
      <c r="AJ95" s="51" t="str">
        <f>RIGHT(VLOOKUP(AK95,LookUp!$T$2:$U$17,2,FALSE),1)</f>
        <v>0</v>
      </c>
      <c r="AK95" s="53">
        <f>VLOOKUP(CONCATENATE(AF94,AG94,AH94,AI94,AJ94,AK94),LookUp!$W$2:$AE$65,7,FALSE)</f>
        <v>4</v>
      </c>
      <c r="AL95" s="130" t="s">
        <v>385</v>
      </c>
      <c r="AM95" s="51" t="str">
        <f>LEFT(VLOOKUP(AQ95,LookUp!$T$2:$U$17,2,FALSE),1)</f>
        <v>0</v>
      </c>
      <c r="AN95" s="51" t="str">
        <f>MID(VLOOKUP(AQ95,LookUp!$T$2:$U$17,2,FALSE),2,1)</f>
        <v>0</v>
      </c>
      <c r="AO95" s="51" t="str">
        <f>MID(VLOOKUP(AQ95,LookUp!$T$2:$U$17,2,FALSE),3,1)</f>
        <v>1</v>
      </c>
      <c r="AP95" s="51" t="str">
        <f>RIGHT(VLOOKUP(AQ95,LookUp!$T$2:$U$17,2,FALSE),1)</f>
        <v>0</v>
      </c>
      <c r="AQ95" s="53">
        <f>VLOOKUP(CONCATENATE(AL94,AM94,AN94,AO94,AP94,AQ94),LookUp!$W$2:$AE$65,8,FALSE)</f>
        <v>2</v>
      </c>
      <c r="AR95" s="130" t="s">
        <v>386</v>
      </c>
      <c r="AS95" s="51" t="str">
        <f>LEFT(VLOOKUP(AW95,LookUp!$T$2:$U$17,2,FALSE),1)</f>
        <v>0</v>
      </c>
      <c r="AT95" s="51" t="str">
        <f>MID(VLOOKUP(AW95,LookUp!$T$2:$U$17,2,FALSE),2,1)</f>
        <v>1</v>
      </c>
      <c r="AU95" s="51" t="str">
        <f>MID(VLOOKUP(AW95,LookUp!$T$2:$U$17,2,FALSE),3,1)</f>
        <v>0</v>
      </c>
      <c r="AV95" s="51" t="str">
        <f>RIGHT(VLOOKUP(AW95,LookUp!$T$2:$U$17,2,FALSE),1)</f>
        <v>1</v>
      </c>
      <c r="AW95" s="53">
        <f>VLOOKUP(CONCATENATE(AR94,AS94,AT94,AU94,AV94,AW94),LookUp!$W$2:$AE$65,9,FALSE)</f>
        <v>5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441"/>
      <c r="B96" s="64" t="str">
        <f>C95</f>
        <v>1</v>
      </c>
      <c r="C96" s="65" t="str">
        <f>D95</f>
        <v>1</v>
      </c>
      <c r="D96" s="65" t="str">
        <f>E95</f>
        <v>1</v>
      </c>
      <c r="E96" s="65" t="str">
        <f>F95</f>
        <v>1</v>
      </c>
      <c r="F96" s="66" t="str">
        <f>I95</f>
        <v>0</v>
      </c>
      <c r="G96" s="66" t="str">
        <f>J95</f>
        <v>0</v>
      </c>
      <c r="H96" s="66" t="str">
        <f>K95</f>
        <v>0</v>
      </c>
      <c r="I96" s="66" t="str">
        <f>L95</f>
        <v>1</v>
      </c>
      <c r="J96" s="65" t="str">
        <f>O95</f>
        <v>1</v>
      </c>
      <c r="K96" s="65" t="str">
        <f>P95</f>
        <v>1</v>
      </c>
      <c r="L96" s="65" t="str">
        <f>Q95</f>
        <v>0</v>
      </c>
      <c r="M96" s="65" t="str">
        <f>R95</f>
        <v>0</v>
      </c>
      <c r="N96" s="66" t="str">
        <f>U95</f>
        <v>0</v>
      </c>
      <c r="O96" s="66" t="str">
        <f>V95</f>
        <v>0</v>
      </c>
      <c r="P96" s="66" t="str">
        <f>W95</f>
        <v>0</v>
      </c>
      <c r="Q96" s="66" t="str">
        <f>X95</f>
        <v>1</v>
      </c>
      <c r="R96" s="65" t="str">
        <f>AA95</f>
        <v>0</v>
      </c>
      <c r="S96" s="65" t="str">
        <f>AB95</f>
        <v>0</v>
      </c>
      <c r="T96" s="65" t="str">
        <f>AC95</f>
        <v>0</v>
      </c>
      <c r="U96" s="65" t="str">
        <f>AD95</f>
        <v>1</v>
      </c>
      <c r="V96" s="66" t="str">
        <f>AG95</f>
        <v>0</v>
      </c>
      <c r="W96" s="66" t="str">
        <f>AH95</f>
        <v>1</v>
      </c>
      <c r="X96" s="66" t="str">
        <f>AI95</f>
        <v>0</v>
      </c>
      <c r="Y96" s="66" t="str">
        <f>AJ95</f>
        <v>0</v>
      </c>
      <c r="Z96" s="65" t="str">
        <f>AM95</f>
        <v>0</v>
      </c>
      <c r="AA96" s="65" t="str">
        <f>AN95</f>
        <v>0</v>
      </c>
      <c r="AB96" s="65" t="str">
        <f>AO95</f>
        <v>1</v>
      </c>
      <c r="AC96" s="65" t="str">
        <f>AP95</f>
        <v>0</v>
      </c>
      <c r="AD96" s="66" t="str">
        <f>AS95</f>
        <v>0</v>
      </c>
      <c r="AE96" s="66" t="str">
        <f>AT95</f>
        <v>1</v>
      </c>
      <c r="AF96" s="66" t="str">
        <f>AU95</f>
        <v>0</v>
      </c>
      <c r="AG96" s="67" t="str">
        <f>AV95</f>
        <v>1</v>
      </c>
      <c r="AH96" s="412" t="s">
        <v>596</v>
      </c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4"/>
      <c r="AX96" s="2"/>
      <c r="AY96" s="2"/>
      <c r="AZ96" s="2"/>
      <c r="BA96" s="2"/>
      <c r="BB96" s="2"/>
      <c r="BC96" s="2"/>
      <c r="BD96" s="2"/>
      <c r="BE96" s="2"/>
    </row>
    <row r="97" spans="1:65" ht="18.75" thickBot="1">
      <c r="A97" s="62" t="s">
        <v>368</v>
      </c>
      <c r="B97" s="68" t="str">
        <f>HLOOKUP(B$4,$B$1:$AG$96,96,FALSE)</f>
        <v>1</v>
      </c>
      <c r="C97" s="69" t="str">
        <f t="shared" ref="C97:AG97" si="56">HLOOKUP(C$4,$B$1:$AG$96,96,FALSE)</f>
        <v>0</v>
      </c>
      <c r="D97" s="69" t="str">
        <f t="shared" si="56"/>
        <v>1</v>
      </c>
      <c r="E97" s="69" t="str">
        <f t="shared" si="56"/>
        <v>0</v>
      </c>
      <c r="F97" s="70" t="str">
        <f t="shared" si="56"/>
        <v>0</v>
      </c>
      <c r="G97" s="70" t="str">
        <f t="shared" si="56"/>
        <v>0</v>
      </c>
      <c r="H97" s="70" t="str">
        <f t="shared" si="56"/>
        <v>0</v>
      </c>
      <c r="I97" s="70" t="str">
        <f t="shared" si="56"/>
        <v>0</v>
      </c>
      <c r="J97" s="69" t="str">
        <f t="shared" si="56"/>
        <v>1</v>
      </c>
      <c r="K97" s="69" t="str">
        <f t="shared" si="56"/>
        <v>0</v>
      </c>
      <c r="L97" s="69" t="str">
        <f t="shared" si="56"/>
        <v>0</v>
      </c>
      <c r="M97" s="69" t="str">
        <f t="shared" si="56"/>
        <v>0</v>
      </c>
      <c r="N97" s="70" t="str">
        <f t="shared" si="56"/>
        <v>0</v>
      </c>
      <c r="O97" s="70" t="str">
        <f t="shared" si="56"/>
        <v>0</v>
      </c>
      <c r="P97" s="70" t="str">
        <f t="shared" si="56"/>
        <v>0</v>
      </c>
      <c r="Q97" s="70" t="str">
        <f t="shared" si="56"/>
        <v>1</v>
      </c>
      <c r="R97" s="69" t="str">
        <f t="shared" si="56"/>
        <v>1</v>
      </c>
      <c r="S97" s="69" t="str">
        <f t="shared" si="56"/>
        <v>1</v>
      </c>
      <c r="T97" s="69" t="str">
        <f t="shared" si="56"/>
        <v>0</v>
      </c>
      <c r="U97" s="69" t="str">
        <f t="shared" si="56"/>
        <v>0</v>
      </c>
      <c r="V97" s="70" t="str">
        <f t="shared" si="56"/>
        <v>1</v>
      </c>
      <c r="W97" s="70" t="str">
        <f t="shared" si="56"/>
        <v>1</v>
      </c>
      <c r="X97" s="70" t="str">
        <f t="shared" si="56"/>
        <v>1</v>
      </c>
      <c r="Y97" s="70" t="str">
        <f t="shared" si="56"/>
        <v>1</v>
      </c>
      <c r="Z97" s="69" t="str">
        <f t="shared" si="56"/>
        <v>0</v>
      </c>
      <c r="AA97" s="69" t="str">
        <f t="shared" si="56"/>
        <v>0</v>
      </c>
      <c r="AB97" s="69" t="str">
        <f t="shared" si="56"/>
        <v>1</v>
      </c>
      <c r="AC97" s="69" t="str">
        <f t="shared" si="56"/>
        <v>0</v>
      </c>
      <c r="AD97" s="70" t="str">
        <f t="shared" si="56"/>
        <v>1</v>
      </c>
      <c r="AE97" s="70" t="str">
        <f t="shared" si="56"/>
        <v>0</v>
      </c>
      <c r="AF97" s="70" t="str">
        <f t="shared" si="56"/>
        <v>1</v>
      </c>
      <c r="AG97" s="71" t="str">
        <f t="shared" si="56"/>
        <v>0</v>
      </c>
      <c r="AH97" s="415"/>
      <c r="AI97" s="416"/>
      <c r="AJ97" s="416"/>
      <c r="AK97" s="416"/>
      <c r="AL97" s="416"/>
      <c r="AM97" s="416"/>
      <c r="AN97" s="416"/>
      <c r="AO97" s="416"/>
      <c r="AP97" s="416"/>
      <c r="AQ97" s="416"/>
      <c r="AR97" s="416"/>
      <c r="AS97" s="416"/>
      <c r="AT97" s="416"/>
      <c r="AU97" s="416"/>
      <c r="AV97" s="416"/>
      <c r="AW97" s="417"/>
      <c r="AX97" s="409" t="s">
        <v>613</v>
      </c>
      <c r="AY97" s="410"/>
      <c r="AZ97" s="410"/>
      <c r="BA97" s="410"/>
      <c r="BB97" s="410"/>
      <c r="BC97" s="410"/>
      <c r="BD97" s="410"/>
      <c r="BE97" s="410"/>
      <c r="BF97" s="410"/>
      <c r="BG97" s="410"/>
      <c r="BH97" s="410"/>
      <c r="BI97" s="410"/>
      <c r="BJ97" s="410"/>
      <c r="BK97" s="410"/>
      <c r="BL97" s="410"/>
      <c r="BM97" s="411"/>
    </row>
    <row r="98" spans="1:65" ht="18.75" thickBot="1">
      <c r="A98" s="62" t="s">
        <v>432</v>
      </c>
      <c r="B98" s="72">
        <f>IF(B97+B83=1,1,0)</f>
        <v>0</v>
      </c>
      <c r="C98" s="70">
        <f t="shared" ref="C98:AG98" si="57">IF(C97+C83=1,1,0)</f>
        <v>1</v>
      </c>
      <c r="D98" s="70">
        <f t="shared" si="57"/>
        <v>0</v>
      </c>
      <c r="E98" s="70">
        <f t="shared" si="57"/>
        <v>1</v>
      </c>
      <c r="F98" s="69">
        <f t="shared" si="57"/>
        <v>1</v>
      </c>
      <c r="G98" s="69">
        <f t="shared" si="57"/>
        <v>1</v>
      </c>
      <c r="H98" s="69">
        <f t="shared" si="57"/>
        <v>1</v>
      </c>
      <c r="I98" s="69">
        <f t="shared" si="57"/>
        <v>0</v>
      </c>
      <c r="J98" s="70">
        <f t="shared" si="57"/>
        <v>1</v>
      </c>
      <c r="K98" s="70">
        <f t="shared" si="57"/>
        <v>0</v>
      </c>
      <c r="L98" s="70">
        <f t="shared" si="57"/>
        <v>0</v>
      </c>
      <c r="M98" s="70">
        <f t="shared" si="57"/>
        <v>1</v>
      </c>
      <c r="N98" s="69">
        <f t="shared" si="57"/>
        <v>0</v>
      </c>
      <c r="O98" s="69">
        <f t="shared" si="57"/>
        <v>1</v>
      </c>
      <c r="P98" s="69">
        <f t="shared" si="57"/>
        <v>1</v>
      </c>
      <c r="Q98" s="69">
        <f t="shared" si="57"/>
        <v>0</v>
      </c>
      <c r="R98" s="70">
        <f t="shared" si="57"/>
        <v>0</v>
      </c>
      <c r="S98" s="70">
        <f t="shared" si="57"/>
        <v>1</v>
      </c>
      <c r="T98" s="70">
        <f t="shared" si="57"/>
        <v>0</v>
      </c>
      <c r="U98" s="70">
        <f t="shared" si="57"/>
        <v>0</v>
      </c>
      <c r="V98" s="69">
        <f t="shared" si="57"/>
        <v>1</v>
      </c>
      <c r="W98" s="69">
        <f t="shared" si="57"/>
        <v>1</v>
      </c>
      <c r="X98" s="69">
        <f t="shared" si="57"/>
        <v>1</v>
      </c>
      <c r="Y98" s="69">
        <f t="shared" si="57"/>
        <v>0</v>
      </c>
      <c r="Z98" s="70">
        <f t="shared" si="57"/>
        <v>1</v>
      </c>
      <c r="AA98" s="70">
        <f t="shared" si="57"/>
        <v>0</v>
      </c>
      <c r="AB98" s="70">
        <f t="shared" si="57"/>
        <v>1</v>
      </c>
      <c r="AC98" s="70">
        <f t="shared" si="57"/>
        <v>1</v>
      </c>
      <c r="AD98" s="69">
        <f t="shared" si="57"/>
        <v>0</v>
      </c>
      <c r="AE98" s="69">
        <f t="shared" si="57"/>
        <v>1</v>
      </c>
      <c r="AF98" s="69">
        <f t="shared" si="57"/>
        <v>0</v>
      </c>
      <c r="AG98" s="73">
        <f t="shared" si="57"/>
        <v>0</v>
      </c>
      <c r="AH98" s="415"/>
      <c r="AI98" s="416"/>
      <c r="AJ98" s="416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7"/>
      <c r="AX98" s="247">
        <f>VLOOKUP(CONCATENATE(B98,C98,D98,E98),LookUp!$AG$2:$AH$17,2,FALSE)</f>
        <v>5</v>
      </c>
      <c r="AY98" s="248" t="str">
        <f>VLOOKUP(CONCATENATE(F98,G98,H98,I98),LookUp!$AG$2:$AH$17,2,FALSE)</f>
        <v>E</v>
      </c>
      <c r="AZ98" s="248">
        <f>VLOOKUP(CONCATENATE(J98,K98,L98,M98),LookUp!$AG$2:$AH$17,2,FALSE)</f>
        <v>9</v>
      </c>
      <c r="BA98" s="248">
        <f>VLOOKUP(CONCATENATE(N98,O98,P98,Q98),LookUp!$AG$2:$AH$17,2,FALSE)</f>
        <v>6</v>
      </c>
      <c r="BB98" s="248">
        <f>VLOOKUP(CONCATENATE(R98,S98,T98,U98),LookUp!$AG$2:$AH$17,2,FALSE)</f>
        <v>4</v>
      </c>
      <c r="BC98" s="248" t="str">
        <f>VLOOKUP(CONCATENATE(V98,W98,X98,Y98),LookUp!$AG$2:$AH$17,2,FALSE)</f>
        <v>E</v>
      </c>
      <c r="BD98" s="248" t="str">
        <f>VLOOKUP(CONCATENATE(Z98,AA98,AB98,AC98),LookUp!$AG$2:$AH$17,2,FALSE)</f>
        <v>B</v>
      </c>
      <c r="BE98" s="248">
        <f>VLOOKUP(CONCATENATE(AD98,AE98,AF98,AG98),LookUp!$AG$2:$AH$17,2,FALSE)</f>
        <v>4</v>
      </c>
      <c r="BF98" s="248">
        <f>VLOOKUP(CONCATENATE(B91,C91,D91,E91),LookUp!$AG$2:$AH$17,2,FALSE)</f>
        <v>5</v>
      </c>
      <c r="BG98" s="248">
        <f>VLOOKUP(CONCATENATE(F91,G91,H91,I91),LookUp!$AG$2:$AH$17,2,FALSE)</f>
        <v>9</v>
      </c>
      <c r="BH98" s="248">
        <f>VLOOKUP(CONCATENATE(J91,K91,L91,M91),LookUp!$AG$2:$AH$17,2,FALSE)</f>
        <v>1</v>
      </c>
      <c r="BI98" s="248">
        <f>VLOOKUP(CONCATENATE(N91,O91,P91,Q91),LookUp!$AG$2:$AH$17,2,FALSE)</f>
        <v>8</v>
      </c>
      <c r="BJ98" s="248">
        <f>VLOOKUP(CONCATENATE(R91,S91,T91,U91),LookUp!$AG$2:$AH$17,2,FALSE)</f>
        <v>7</v>
      </c>
      <c r="BK98" s="248">
        <f>VLOOKUP(CONCATENATE(V91,W91,X91,Y91),LookUp!$AG$2:$AH$17,2,FALSE)</f>
        <v>9</v>
      </c>
      <c r="BL98" s="248">
        <f>VLOOKUP(CONCATENATE(Z91,AA91,AB91,AC91),LookUp!$AG$2:$AH$17,2,FALSE)</f>
        <v>5</v>
      </c>
      <c r="BM98" s="249" t="str">
        <f>VLOOKUP(CONCATENATE(AD91,AE91,AF91,AG91),LookUp!$AG$2:$AH$17,2,FALSE)</f>
        <v>B</v>
      </c>
    </row>
    <row r="99" spans="1:65" ht="18.75" thickBot="1">
      <c r="A99" s="63" t="s">
        <v>433</v>
      </c>
      <c r="B99" s="172">
        <f>B98</f>
        <v>0</v>
      </c>
      <c r="C99" s="171">
        <f t="shared" ref="C99:AG99" si="58">C98</f>
        <v>1</v>
      </c>
      <c r="D99" s="171">
        <f t="shared" si="58"/>
        <v>0</v>
      </c>
      <c r="E99" s="171">
        <f t="shared" si="58"/>
        <v>1</v>
      </c>
      <c r="F99" s="170">
        <f t="shared" si="58"/>
        <v>1</v>
      </c>
      <c r="G99" s="170">
        <f t="shared" si="58"/>
        <v>1</v>
      </c>
      <c r="H99" s="170">
        <f t="shared" si="58"/>
        <v>1</v>
      </c>
      <c r="I99" s="170">
        <f t="shared" si="58"/>
        <v>0</v>
      </c>
      <c r="J99" s="171">
        <f t="shared" si="58"/>
        <v>1</v>
      </c>
      <c r="K99" s="171">
        <f t="shared" si="58"/>
        <v>0</v>
      </c>
      <c r="L99" s="171">
        <f t="shared" si="58"/>
        <v>0</v>
      </c>
      <c r="M99" s="171">
        <f t="shared" si="58"/>
        <v>1</v>
      </c>
      <c r="N99" s="170">
        <f t="shared" si="58"/>
        <v>0</v>
      </c>
      <c r="O99" s="170">
        <f t="shared" si="58"/>
        <v>1</v>
      </c>
      <c r="P99" s="170">
        <f t="shared" si="58"/>
        <v>1</v>
      </c>
      <c r="Q99" s="170">
        <f t="shared" si="58"/>
        <v>0</v>
      </c>
      <c r="R99" s="171">
        <f t="shared" si="58"/>
        <v>0</v>
      </c>
      <c r="S99" s="171">
        <f t="shared" si="58"/>
        <v>1</v>
      </c>
      <c r="T99" s="171">
        <f t="shared" si="58"/>
        <v>0</v>
      </c>
      <c r="U99" s="171">
        <f t="shared" si="58"/>
        <v>0</v>
      </c>
      <c r="V99" s="170">
        <f t="shared" si="58"/>
        <v>1</v>
      </c>
      <c r="W99" s="170">
        <f t="shared" si="58"/>
        <v>1</v>
      </c>
      <c r="X99" s="170">
        <f t="shared" si="58"/>
        <v>1</v>
      </c>
      <c r="Y99" s="170">
        <f t="shared" si="58"/>
        <v>0</v>
      </c>
      <c r="Z99" s="171">
        <f t="shared" si="58"/>
        <v>1</v>
      </c>
      <c r="AA99" s="171">
        <f t="shared" si="58"/>
        <v>0</v>
      </c>
      <c r="AB99" s="171">
        <f t="shared" si="58"/>
        <v>1</v>
      </c>
      <c r="AC99" s="171">
        <f t="shared" si="58"/>
        <v>1</v>
      </c>
      <c r="AD99" s="170">
        <f t="shared" si="58"/>
        <v>0</v>
      </c>
      <c r="AE99" s="170">
        <f t="shared" si="58"/>
        <v>1</v>
      </c>
      <c r="AF99" s="170">
        <f t="shared" si="58"/>
        <v>0</v>
      </c>
      <c r="AG99" s="136">
        <f t="shared" si="58"/>
        <v>0</v>
      </c>
      <c r="AH99" s="418"/>
      <c r="AI99" s="419"/>
      <c r="AJ99" s="419"/>
      <c r="AK99" s="419"/>
      <c r="AL99" s="419"/>
      <c r="AM99" s="419"/>
      <c r="AN99" s="419"/>
      <c r="AO99" s="419"/>
      <c r="AP99" s="419"/>
      <c r="AQ99" s="419"/>
      <c r="AR99" s="419"/>
      <c r="AS99" s="419"/>
      <c r="AT99" s="419"/>
      <c r="AU99" s="419"/>
      <c r="AV99" s="419"/>
      <c r="AW99" s="42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437</v>
      </c>
      <c r="B100" s="64">
        <f>HLOOKUP(B$3,$B$1:$AW$99,99,FALSE)</f>
        <v>0</v>
      </c>
      <c r="C100" s="65">
        <f t="shared" ref="C100:AW100" si="59">HLOOKUP(C$3,$B$1:$AW$99,99,FALSE)</f>
        <v>0</v>
      </c>
      <c r="D100" s="65">
        <f t="shared" si="59"/>
        <v>1</v>
      </c>
      <c r="E100" s="65">
        <f t="shared" si="59"/>
        <v>0</v>
      </c>
      <c r="F100" s="66">
        <f t="shared" si="59"/>
        <v>1</v>
      </c>
      <c r="G100" s="66">
        <f t="shared" si="59"/>
        <v>1</v>
      </c>
      <c r="H100" s="66">
        <f t="shared" si="59"/>
        <v>1</v>
      </c>
      <c r="I100" s="66">
        <f t="shared" si="59"/>
        <v>1</v>
      </c>
      <c r="J100" s="65">
        <f t="shared" si="59"/>
        <v>1</v>
      </c>
      <c r="K100" s="65">
        <f t="shared" si="59"/>
        <v>1</v>
      </c>
      <c r="L100" s="65">
        <f t="shared" si="59"/>
        <v>0</v>
      </c>
      <c r="M100" s="65">
        <f t="shared" si="59"/>
        <v>1</v>
      </c>
      <c r="N100" s="66">
        <f t="shared" si="59"/>
        <v>0</v>
      </c>
      <c r="O100" s="66">
        <f t="shared" si="59"/>
        <v>1</v>
      </c>
      <c r="P100" s="66">
        <f t="shared" si="59"/>
        <v>0</v>
      </c>
      <c r="Q100" s="65">
        <f t="shared" si="59"/>
        <v>0</v>
      </c>
      <c r="R100" s="65">
        <f t="shared" si="59"/>
        <v>1</v>
      </c>
      <c r="S100" s="65">
        <f t="shared" si="59"/>
        <v>0</v>
      </c>
      <c r="T100" s="65">
        <f t="shared" si="59"/>
        <v>1</v>
      </c>
      <c r="U100" s="65">
        <f t="shared" si="59"/>
        <v>0</v>
      </c>
      <c r="V100" s="66">
        <f t="shared" si="59"/>
        <v>1</v>
      </c>
      <c r="W100" s="66">
        <f t="shared" si="59"/>
        <v>1</v>
      </c>
      <c r="X100" s="66">
        <f t="shared" si="59"/>
        <v>0</v>
      </c>
      <c r="Y100" s="66">
        <f t="shared" si="59"/>
        <v>0</v>
      </c>
      <c r="Z100" s="65">
        <f t="shared" si="59"/>
        <v>0</v>
      </c>
      <c r="AA100" s="65">
        <f t="shared" si="59"/>
        <v>0</v>
      </c>
      <c r="AB100" s="65">
        <f t="shared" si="59"/>
        <v>1</v>
      </c>
      <c r="AC100" s="65">
        <f t="shared" si="59"/>
        <v>0</v>
      </c>
      <c r="AD100" s="66">
        <f t="shared" si="59"/>
        <v>0</v>
      </c>
      <c r="AE100" s="66">
        <f t="shared" si="59"/>
        <v>1</v>
      </c>
      <c r="AF100" s="66">
        <f t="shared" si="59"/>
        <v>0</v>
      </c>
      <c r="AG100" s="66">
        <f t="shared" si="59"/>
        <v>1</v>
      </c>
      <c r="AH100" s="65">
        <f t="shared" si="59"/>
        <v>1</v>
      </c>
      <c r="AI100" s="65">
        <f t="shared" si="59"/>
        <v>1</v>
      </c>
      <c r="AJ100" s="65">
        <f t="shared" si="59"/>
        <v>0</v>
      </c>
      <c r="AK100" s="65">
        <f t="shared" si="59"/>
        <v>1</v>
      </c>
      <c r="AL100" s="66">
        <f t="shared" si="59"/>
        <v>0</v>
      </c>
      <c r="AM100" s="66">
        <f t="shared" si="59"/>
        <v>1</v>
      </c>
      <c r="AN100" s="66">
        <f t="shared" si="59"/>
        <v>0</v>
      </c>
      <c r="AO100" s="65">
        <f t="shared" si="59"/>
        <v>1</v>
      </c>
      <c r="AP100" s="65">
        <f t="shared" si="59"/>
        <v>1</v>
      </c>
      <c r="AQ100" s="65">
        <f t="shared" si="59"/>
        <v>0</v>
      </c>
      <c r="AR100" s="65">
        <f t="shared" si="59"/>
        <v>1</v>
      </c>
      <c r="AS100" s="65">
        <f t="shared" si="59"/>
        <v>0</v>
      </c>
      <c r="AT100" s="66">
        <f t="shared" si="59"/>
        <v>1</v>
      </c>
      <c r="AU100" s="66">
        <f t="shared" si="59"/>
        <v>0</v>
      </c>
      <c r="AV100" s="66">
        <f t="shared" si="59"/>
        <v>0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474</v>
      </c>
      <c r="B101" s="68" t="str">
        <f>'Key3'!B86</f>
        <v>1</v>
      </c>
      <c r="C101" s="69" t="str">
        <f>'Key3'!C86</f>
        <v>1</v>
      </c>
      <c r="D101" s="69" t="str">
        <f>'Key3'!D86</f>
        <v>0</v>
      </c>
      <c r="E101" s="69" t="str">
        <f>'Key3'!E86</f>
        <v>0</v>
      </c>
      <c r="F101" s="70" t="str">
        <f>'Key3'!F86</f>
        <v>0</v>
      </c>
      <c r="G101" s="70" t="str">
        <f>'Key3'!G86</f>
        <v>0</v>
      </c>
      <c r="H101" s="70" t="str">
        <f>'Key3'!H86</f>
        <v>1</v>
      </c>
      <c r="I101" s="70" t="str">
        <f>'Key3'!I86</f>
        <v>0</v>
      </c>
      <c r="J101" s="69" t="str">
        <f>'Key3'!J86</f>
        <v>1</v>
      </c>
      <c r="K101" s="69" t="str">
        <f>'Key3'!K86</f>
        <v>1</v>
      </c>
      <c r="L101" s="69" t="str">
        <f>'Key3'!L86</f>
        <v>0</v>
      </c>
      <c r="M101" s="70" t="str">
        <f>'Key3'!M86</f>
        <v>0</v>
      </c>
      <c r="N101" s="70" t="str">
        <f>'Key3'!N86</f>
        <v>0</v>
      </c>
      <c r="O101" s="70" t="str">
        <f>'Key3'!O86</f>
        <v>0</v>
      </c>
      <c r="P101" s="70" t="str">
        <f>'Key3'!P86</f>
        <v>0</v>
      </c>
      <c r="Q101" s="70" t="str">
        <f>'Key3'!Q86</f>
        <v>1</v>
      </c>
      <c r="R101" s="69" t="str">
        <f>'Key3'!R86</f>
        <v>1</v>
      </c>
      <c r="S101" s="69" t="str">
        <f>'Key3'!S86</f>
        <v>1</v>
      </c>
      <c r="T101" s="69" t="str">
        <f>'Key3'!T86</f>
        <v>1</v>
      </c>
      <c r="U101" s="69" t="str">
        <f>'Key3'!U86</f>
        <v>0</v>
      </c>
      <c r="V101" s="70" t="str">
        <f>'Key3'!V86</f>
        <v>1</v>
      </c>
      <c r="W101" s="70" t="str">
        <f>'Key3'!W86</f>
        <v>0</v>
      </c>
      <c r="X101" s="70" t="str">
        <f>'Key3'!X86</f>
        <v>0</v>
      </c>
      <c r="Y101" s="70" t="str">
        <f>'Key3'!Y86</f>
        <v>1</v>
      </c>
      <c r="Z101" s="69" t="str">
        <f>'Key3'!Z86</f>
        <v>0</v>
      </c>
      <c r="AA101" s="69" t="str">
        <f>'Key3'!AA86</f>
        <v>1</v>
      </c>
      <c r="AB101" s="69" t="str">
        <f>'Key3'!AB86</f>
        <v>1</v>
      </c>
      <c r="AC101" s="69" t="str">
        <f>'Key3'!AC86</f>
        <v>0</v>
      </c>
      <c r="AD101" s="70" t="str">
        <f>'Key3'!AD86</f>
        <v>1</v>
      </c>
      <c r="AE101" s="70" t="str">
        <f>'Key3'!AE86</f>
        <v>0</v>
      </c>
      <c r="AF101" s="70" t="str">
        <f>'Key3'!AF86</f>
        <v>1</v>
      </c>
      <c r="AG101" s="70" t="str">
        <f>'Key3'!AG86</f>
        <v>0</v>
      </c>
      <c r="AH101" s="69" t="str">
        <f>'Key3'!AH86</f>
        <v>0</v>
      </c>
      <c r="AI101" s="69" t="str">
        <f>'Key3'!AI86</f>
        <v>1</v>
      </c>
      <c r="AJ101" s="69" t="str">
        <f>'Key3'!AJ86</f>
        <v>0</v>
      </c>
      <c r="AK101" s="70" t="str">
        <f>'Key3'!AK86</f>
        <v>0</v>
      </c>
      <c r="AL101" s="70" t="str">
        <f>'Key3'!AL86</f>
        <v>1</v>
      </c>
      <c r="AM101" s="70" t="str">
        <f>'Key3'!AM86</f>
        <v>0</v>
      </c>
      <c r="AN101" s="70" t="str">
        <f>'Key3'!AN86</f>
        <v>1</v>
      </c>
      <c r="AO101" s="70" t="str">
        <f>'Key3'!AO86</f>
        <v>1</v>
      </c>
      <c r="AP101" s="69" t="str">
        <f>'Key3'!AP86</f>
        <v>1</v>
      </c>
      <c r="AQ101" s="69" t="str">
        <f>'Key3'!AQ86</f>
        <v>1</v>
      </c>
      <c r="AR101" s="69" t="str">
        <f>'Key3'!AR86</f>
        <v>1</v>
      </c>
      <c r="AS101" s="69" t="str">
        <f>'Key3'!AS86</f>
        <v>1</v>
      </c>
      <c r="AT101" s="70" t="str">
        <f>'Key3'!AT86</f>
        <v>0</v>
      </c>
      <c r="AU101" s="70" t="str">
        <f>'Key3'!AU86</f>
        <v>0</v>
      </c>
      <c r="AV101" s="70" t="str">
        <f>'Key3'!AV86</f>
        <v>1</v>
      </c>
      <c r="AW101" s="71" t="str">
        <f>'Key3'!AW86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434</v>
      </c>
      <c r="B102" s="137">
        <f>IF(B100+B101=1,1,0)</f>
        <v>1</v>
      </c>
      <c r="C102" s="50">
        <f t="shared" ref="C102:AW102" si="60">IF(C100+C101=1,1,0)</f>
        <v>1</v>
      </c>
      <c r="D102" s="50">
        <f t="shared" si="60"/>
        <v>1</v>
      </c>
      <c r="E102" s="50">
        <f t="shared" si="60"/>
        <v>0</v>
      </c>
      <c r="F102" s="49">
        <f t="shared" si="60"/>
        <v>1</v>
      </c>
      <c r="G102" s="49">
        <f t="shared" si="60"/>
        <v>1</v>
      </c>
      <c r="H102" s="49">
        <f t="shared" si="60"/>
        <v>0</v>
      </c>
      <c r="I102" s="49">
        <f t="shared" si="60"/>
        <v>1</v>
      </c>
      <c r="J102" s="50">
        <f t="shared" si="60"/>
        <v>0</v>
      </c>
      <c r="K102" s="50">
        <f t="shared" si="60"/>
        <v>0</v>
      </c>
      <c r="L102" s="50">
        <f t="shared" si="60"/>
        <v>0</v>
      </c>
      <c r="M102" s="50">
        <f t="shared" si="60"/>
        <v>1</v>
      </c>
      <c r="N102" s="49">
        <f t="shared" si="60"/>
        <v>0</v>
      </c>
      <c r="O102" s="49">
        <f t="shared" si="60"/>
        <v>1</v>
      </c>
      <c r="P102" s="49">
        <f t="shared" si="60"/>
        <v>0</v>
      </c>
      <c r="Q102" s="50">
        <f t="shared" si="60"/>
        <v>1</v>
      </c>
      <c r="R102" s="50">
        <f t="shared" si="60"/>
        <v>0</v>
      </c>
      <c r="S102" s="50">
        <f t="shared" si="60"/>
        <v>1</v>
      </c>
      <c r="T102" s="50">
        <f t="shared" si="60"/>
        <v>0</v>
      </c>
      <c r="U102" s="50">
        <f t="shared" si="60"/>
        <v>0</v>
      </c>
      <c r="V102" s="49">
        <f t="shared" si="60"/>
        <v>0</v>
      </c>
      <c r="W102" s="49">
        <f t="shared" si="60"/>
        <v>1</v>
      </c>
      <c r="X102" s="49">
        <f t="shared" si="60"/>
        <v>0</v>
      </c>
      <c r="Y102" s="49">
        <f t="shared" si="60"/>
        <v>1</v>
      </c>
      <c r="Z102" s="50">
        <f t="shared" si="60"/>
        <v>0</v>
      </c>
      <c r="AA102" s="50">
        <f t="shared" si="60"/>
        <v>1</v>
      </c>
      <c r="AB102" s="50">
        <f t="shared" si="60"/>
        <v>0</v>
      </c>
      <c r="AC102" s="50">
        <f t="shared" si="60"/>
        <v>0</v>
      </c>
      <c r="AD102" s="49">
        <f t="shared" si="60"/>
        <v>1</v>
      </c>
      <c r="AE102" s="49">
        <f t="shared" si="60"/>
        <v>1</v>
      </c>
      <c r="AF102" s="49">
        <f t="shared" si="60"/>
        <v>1</v>
      </c>
      <c r="AG102" s="49">
        <f t="shared" si="60"/>
        <v>1</v>
      </c>
      <c r="AH102" s="50">
        <f t="shared" si="60"/>
        <v>1</v>
      </c>
      <c r="AI102" s="50">
        <f t="shared" si="60"/>
        <v>0</v>
      </c>
      <c r="AJ102" s="50">
        <f t="shared" si="60"/>
        <v>0</v>
      </c>
      <c r="AK102" s="50">
        <f t="shared" si="60"/>
        <v>1</v>
      </c>
      <c r="AL102" s="49">
        <f t="shared" si="60"/>
        <v>1</v>
      </c>
      <c r="AM102" s="49">
        <f t="shared" si="60"/>
        <v>1</v>
      </c>
      <c r="AN102" s="49">
        <f t="shared" si="60"/>
        <v>1</v>
      </c>
      <c r="AO102" s="50">
        <f t="shared" si="60"/>
        <v>0</v>
      </c>
      <c r="AP102" s="50">
        <f t="shared" si="60"/>
        <v>0</v>
      </c>
      <c r="AQ102" s="50">
        <f t="shared" si="60"/>
        <v>1</v>
      </c>
      <c r="AR102" s="50">
        <f t="shared" si="60"/>
        <v>0</v>
      </c>
      <c r="AS102" s="50">
        <f t="shared" si="60"/>
        <v>1</v>
      </c>
      <c r="AT102" s="49">
        <f t="shared" si="60"/>
        <v>1</v>
      </c>
      <c r="AU102" s="49">
        <f t="shared" si="60"/>
        <v>0</v>
      </c>
      <c r="AV102" s="49">
        <f t="shared" si="60"/>
        <v>1</v>
      </c>
      <c r="AW102" s="173">
        <f t="shared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9.5" thickBot="1">
      <c r="A103" s="430" t="s">
        <v>389</v>
      </c>
      <c r="B103" s="130" t="s">
        <v>379</v>
      </c>
      <c r="C103" s="51" t="str">
        <f>LEFT(VLOOKUP(G103,LookUp!$T$2:$U$17,2,FALSE),1)</f>
        <v>0</v>
      </c>
      <c r="D103" s="51" t="str">
        <f>MID(VLOOKUP(G103,LookUp!$T$2:$U$17,2,FALSE),2,1)</f>
        <v>0</v>
      </c>
      <c r="E103" s="51" t="str">
        <f>MID(VLOOKUP(G103,LookUp!$T$2:$U$17,2,FALSE),3,1)</f>
        <v>0</v>
      </c>
      <c r="F103" s="51" t="str">
        <f>RIGHT(VLOOKUP(G103,LookUp!$T$2:$U$17,2,FALSE),1)</f>
        <v>0</v>
      </c>
      <c r="G103" s="53">
        <f>VLOOKUP(CONCATENATE(B102,C102,D102,E102,F102,G102),LookUp!$W$2:$AE$65,2,FALSE)</f>
        <v>0</v>
      </c>
      <c r="H103" s="130" t="s">
        <v>380</v>
      </c>
      <c r="I103" s="51" t="str">
        <f>LEFT(VLOOKUP(M103,LookUp!$T$2:$U$17,2,FALSE),1)</f>
        <v>1</v>
      </c>
      <c r="J103" s="51" t="str">
        <f>MID(VLOOKUP(M103,LookUp!$T$2:$U$17,2,FALSE),2,1)</f>
        <v>1</v>
      </c>
      <c r="K103" s="51" t="str">
        <f>MID(VLOOKUP(M103,LookUp!$T$2:$U$17,2,FALSE),3,1)</f>
        <v>0</v>
      </c>
      <c r="L103" s="51" t="str">
        <f>RIGHT(VLOOKUP(M103,LookUp!$T$2:$U$17,2,FALSE),1)</f>
        <v>0</v>
      </c>
      <c r="M103" s="53">
        <f>VLOOKUP(CONCATENATE(H102,I102,J102,K102,L102,M102),LookUp!$W$2:$AE$65,3,FALSE)</f>
        <v>12</v>
      </c>
      <c r="N103" s="130" t="s">
        <v>381</v>
      </c>
      <c r="O103" s="51" t="str">
        <f>LEFT(VLOOKUP(S103,LookUp!$T$2:$U$17,2,FALSE),1)</f>
        <v>0</v>
      </c>
      <c r="P103" s="51" t="str">
        <f>MID(VLOOKUP(S103,LookUp!$T$2:$U$17,2,FALSE),2,1)</f>
        <v>1</v>
      </c>
      <c r="Q103" s="51" t="str">
        <f>MID(VLOOKUP(S103,LookUp!$T$2:$U$17,2,FALSE),3,1)</f>
        <v>0</v>
      </c>
      <c r="R103" s="51" t="str">
        <f>RIGHT(VLOOKUP(S103,LookUp!$T$2:$U$17,2,FALSE),1)</f>
        <v>1</v>
      </c>
      <c r="S103" s="53">
        <f>VLOOKUP(CONCATENATE(N102,O102,P102,Q102,R102,S102),LookUp!$W$2:$AE$65,4,FALSE)</f>
        <v>5</v>
      </c>
      <c r="T103" s="130" t="s">
        <v>382</v>
      </c>
      <c r="U103" s="51" t="str">
        <f>LEFT(VLOOKUP(Y103,LookUp!$T$2:$U$17,2,FALSE),1)</f>
        <v>1</v>
      </c>
      <c r="V103" s="51" t="str">
        <f>MID(VLOOKUP(Y103,LookUp!$T$2:$U$17,2,FALSE),2,1)</f>
        <v>0</v>
      </c>
      <c r="W103" s="51" t="str">
        <f>MID(VLOOKUP(Y103,LookUp!$T$2:$U$17,2,FALSE),3,1)</f>
        <v>1</v>
      </c>
      <c r="X103" s="51" t="str">
        <f>RIGHT(VLOOKUP(Y103,LookUp!$T$2:$U$17,2,FALSE),1)</f>
        <v>1</v>
      </c>
      <c r="Y103" s="53">
        <f>VLOOKUP(CONCATENATE(T102,U102,V102,W102,X102,Y102),LookUp!$W$2:$AE$65,5,FALSE)</f>
        <v>11</v>
      </c>
      <c r="Z103" s="130" t="s">
        <v>383</v>
      </c>
      <c r="AA103" s="51" t="str">
        <f>LEFT(VLOOKUP(AE103,LookUp!$T$2:$U$17,2,FALSE),1)</f>
        <v>0</v>
      </c>
      <c r="AB103" s="51" t="str">
        <f>MID(VLOOKUP(AE103,LookUp!$T$2:$U$17,2,FALSE),2,1)</f>
        <v>0</v>
      </c>
      <c r="AC103" s="51" t="str">
        <f>MID(VLOOKUP(AE103,LookUp!$T$2:$U$17,2,FALSE),3,1)</f>
        <v>0</v>
      </c>
      <c r="AD103" s="51" t="str">
        <f>RIGHT(VLOOKUP(AE103,LookUp!$T$2:$U$17,2,FALSE),1)</f>
        <v>0</v>
      </c>
      <c r="AE103" s="53">
        <f>VLOOKUP(CONCATENATE(Z102,AA102,AB102,AC102,AD102,AE102),LookUp!$W$2:$AE$65,6,FALSE)</f>
        <v>0</v>
      </c>
      <c r="AF103" s="130" t="s">
        <v>384</v>
      </c>
      <c r="AG103" s="51" t="str">
        <f>LEFT(VLOOKUP(AK103,LookUp!$T$2:$U$17,2,FALSE),1)</f>
        <v>0</v>
      </c>
      <c r="AH103" s="131" t="str">
        <f>MID(VLOOKUP(AK103,LookUp!$T$2:$U$17,2,FALSE),2,1)</f>
        <v>1</v>
      </c>
      <c r="AI103" s="131" t="str">
        <f>MID(VLOOKUP(AK103,LookUp!$T$2:$U$17,2,FALSE),3,1)</f>
        <v>1</v>
      </c>
      <c r="AJ103" s="131" t="str">
        <f>RIGHT(VLOOKUP(AK103,LookUp!$T$2:$U$17,2,FALSE),1)</f>
        <v>0</v>
      </c>
      <c r="AK103" s="132">
        <f>VLOOKUP(CONCATENATE(AF102,AG102,AH102,AI102,AJ102,AK102),LookUp!$W$2:$AE$65,7,FALSE)</f>
        <v>6</v>
      </c>
      <c r="AL103" s="130" t="s">
        <v>385</v>
      </c>
      <c r="AM103" s="131" t="str">
        <f>LEFT(VLOOKUP(AQ103,LookUp!$T$2:$U$17,2,FALSE),1)</f>
        <v>1</v>
      </c>
      <c r="AN103" s="131" t="str">
        <f>MID(VLOOKUP(AQ103,LookUp!$T$2:$U$17,2,FALSE),2,1)</f>
        <v>1</v>
      </c>
      <c r="AO103" s="131" t="str">
        <f>MID(VLOOKUP(AQ103,LookUp!$T$2:$U$17,2,FALSE),3,1)</f>
        <v>1</v>
      </c>
      <c r="AP103" s="131" t="str">
        <f>RIGHT(VLOOKUP(AQ103,LookUp!$T$2:$U$17,2,FALSE),1)</f>
        <v>0</v>
      </c>
      <c r="AQ103" s="132">
        <f>VLOOKUP(CONCATENATE(AL102,AM102,AN102,AO102,AP102,AQ102),LookUp!$W$2:$AE$65,8,FALSE)</f>
        <v>14</v>
      </c>
      <c r="AR103" s="130" t="s">
        <v>386</v>
      </c>
      <c r="AS103" s="131" t="str">
        <f>LEFT(VLOOKUP(AW103,LookUp!$T$2:$U$17,2,FALSE),1)</f>
        <v>1</v>
      </c>
      <c r="AT103" s="131" t="str">
        <f>MID(VLOOKUP(AW103,LookUp!$T$2:$U$17,2,FALSE),2,1)</f>
        <v>1</v>
      </c>
      <c r="AU103" s="131" t="str">
        <f>MID(VLOOKUP(AW103,LookUp!$T$2:$U$17,2,FALSE),3,1)</f>
        <v>1</v>
      </c>
      <c r="AV103" s="131" t="str">
        <f>RIGHT(VLOOKUP(AW103,LookUp!$T$2:$U$17,2,FALSE),1)</f>
        <v>0</v>
      </c>
      <c r="AW103" s="132">
        <f>VLOOKUP(CONCATENATE(AR102,AS102,AT102,AU102,AV102,AW102),LookUp!$W$2:$AE$65,9,FALSE)</f>
        <v>14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430"/>
      <c r="B104" s="64" t="str">
        <f>C103</f>
        <v>0</v>
      </c>
      <c r="C104" s="65" t="str">
        <f>D103</f>
        <v>0</v>
      </c>
      <c r="D104" s="65" t="str">
        <f>E103</f>
        <v>0</v>
      </c>
      <c r="E104" s="65" t="str">
        <f>F103</f>
        <v>0</v>
      </c>
      <c r="F104" s="66" t="str">
        <f>I103</f>
        <v>1</v>
      </c>
      <c r="G104" s="66" t="str">
        <f>J103</f>
        <v>1</v>
      </c>
      <c r="H104" s="66" t="str">
        <f>K103</f>
        <v>0</v>
      </c>
      <c r="I104" s="66" t="str">
        <f>L103</f>
        <v>0</v>
      </c>
      <c r="J104" s="65" t="str">
        <f>O103</f>
        <v>0</v>
      </c>
      <c r="K104" s="65" t="str">
        <f>P103</f>
        <v>1</v>
      </c>
      <c r="L104" s="65" t="str">
        <f>Q103</f>
        <v>0</v>
      </c>
      <c r="M104" s="65" t="str">
        <f>R103</f>
        <v>1</v>
      </c>
      <c r="N104" s="66" t="str">
        <f>U103</f>
        <v>1</v>
      </c>
      <c r="O104" s="66" t="str">
        <f>V103</f>
        <v>0</v>
      </c>
      <c r="P104" s="66" t="str">
        <f>W103</f>
        <v>1</v>
      </c>
      <c r="Q104" s="66" t="str">
        <f>X103</f>
        <v>1</v>
      </c>
      <c r="R104" s="65" t="str">
        <f>AA103</f>
        <v>0</v>
      </c>
      <c r="S104" s="65" t="str">
        <f>AB103</f>
        <v>0</v>
      </c>
      <c r="T104" s="65" t="str">
        <f>AC103</f>
        <v>0</v>
      </c>
      <c r="U104" s="65" t="str">
        <f>AD103</f>
        <v>0</v>
      </c>
      <c r="V104" s="66" t="str">
        <f>AG103</f>
        <v>0</v>
      </c>
      <c r="W104" s="66" t="str">
        <f>AH103</f>
        <v>1</v>
      </c>
      <c r="X104" s="66" t="str">
        <f>AI103</f>
        <v>1</v>
      </c>
      <c r="Y104" s="66" t="str">
        <f>AJ103</f>
        <v>0</v>
      </c>
      <c r="Z104" s="65" t="str">
        <f>AM103</f>
        <v>1</v>
      </c>
      <c r="AA104" s="65" t="str">
        <f>AN103</f>
        <v>1</v>
      </c>
      <c r="AB104" s="65" t="str">
        <f>AO103</f>
        <v>1</v>
      </c>
      <c r="AC104" s="65" t="str">
        <f>AP103</f>
        <v>0</v>
      </c>
      <c r="AD104" s="66" t="str">
        <f>AS103</f>
        <v>1</v>
      </c>
      <c r="AE104" s="66" t="str">
        <f>AT103</f>
        <v>1</v>
      </c>
      <c r="AF104" s="66" t="str">
        <f>AU103</f>
        <v>1</v>
      </c>
      <c r="AG104" s="67" t="str">
        <f>AV103</f>
        <v>0</v>
      </c>
      <c r="AH104" s="432" t="s">
        <v>597</v>
      </c>
      <c r="AI104" s="433"/>
      <c r="AJ104" s="433"/>
      <c r="AK104" s="433"/>
      <c r="AL104" s="433"/>
      <c r="AM104" s="433"/>
      <c r="AN104" s="433"/>
      <c r="AO104" s="433"/>
      <c r="AP104" s="433"/>
      <c r="AQ104" s="433"/>
      <c r="AR104" s="433"/>
      <c r="AS104" s="433"/>
      <c r="AT104" s="433"/>
      <c r="AU104" s="433"/>
      <c r="AV104" s="433"/>
      <c r="AW104" s="434"/>
      <c r="AX104" s="2"/>
      <c r="AY104" s="2"/>
      <c r="AZ104" s="2"/>
      <c r="BA104" s="2"/>
      <c r="BB104" s="2"/>
      <c r="BC104" s="2"/>
      <c r="BD104" s="2"/>
      <c r="BE104" s="2"/>
    </row>
    <row r="105" spans="1:65" ht="18.75" thickBot="1">
      <c r="A105" s="58" t="s">
        <v>390</v>
      </c>
      <c r="B105" s="68" t="str">
        <f>HLOOKUP(B$4,$B$1:$AG$104,104,FALSE)</f>
        <v>1</v>
      </c>
      <c r="C105" s="69" t="str">
        <f t="shared" ref="C105:AG105" si="61">HLOOKUP(C$4,$B$1:$AG$104,104,FALSE)</f>
        <v>0</v>
      </c>
      <c r="D105" s="69" t="str">
        <f t="shared" si="61"/>
        <v>0</v>
      </c>
      <c r="E105" s="69" t="str">
        <f t="shared" si="61"/>
        <v>0</v>
      </c>
      <c r="F105" s="70" t="str">
        <f t="shared" si="61"/>
        <v>1</v>
      </c>
      <c r="G105" s="70" t="str">
        <f t="shared" si="61"/>
        <v>1</v>
      </c>
      <c r="H105" s="70" t="str">
        <f t="shared" si="61"/>
        <v>0</v>
      </c>
      <c r="I105" s="70" t="str">
        <f t="shared" si="61"/>
        <v>0</v>
      </c>
      <c r="J105" s="69" t="str">
        <f t="shared" si="61"/>
        <v>0</v>
      </c>
      <c r="K105" s="69" t="str">
        <f t="shared" si="61"/>
        <v>1</v>
      </c>
      <c r="L105" s="69" t="str">
        <f t="shared" si="61"/>
        <v>1</v>
      </c>
      <c r="M105" s="69" t="str">
        <f t="shared" si="61"/>
        <v>1</v>
      </c>
      <c r="N105" s="70" t="str">
        <f t="shared" si="61"/>
        <v>1</v>
      </c>
      <c r="O105" s="70" t="str">
        <f t="shared" si="61"/>
        <v>0</v>
      </c>
      <c r="P105" s="70" t="str">
        <f t="shared" si="61"/>
        <v>1</v>
      </c>
      <c r="Q105" s="70" t="str">
        <f t="shared" si="61"/>
        <v>1</v>
      </c>
      <c r="R105" s="69" t="str">
        <f t="shared" si="61"/>
        <v>0</v>
      </c>
      <c r="S105" s="69" t="str">
        <f t="shared" si="61"/>
        <v>0</v>
      </c>
      <c r="T105" s="69" t="str">
        <f t="shared" si="61"/>
        <v>0</v>
      </c>
      <c r="U105" s="69" t="str">
        <f t="shared" si="61"/>
        <v>0</v>
      </c>
      <c r="V105" s="70" t="str">
        <f t="shared" si="61"/>
        <v>0</v>
      </c>
      <c r="W105" s="70" t="str">
        <f t="shared" si="61"/>
        <v>1</v>
      </c>
      <c r="X105" s="70" t="str">
        <f t="shared" si="61"/>
        <v>0</v>
      </c>
      <c r="Y105" s="70" t="str">
        <f t="shared" si="61"/>
        <v>0</v>
      </c>
      <c r="Z105" s="69" t="str">
        <f t="shared" si="61"/>
        <v>0</v>
      </c>
      <c r="AA105" s="69" t="str">
        <f t="shared" si="61"/>
        <v>1</v>
      </c>
      <c r="AB105" s="69" t="str">
        <f t="shared" si="61"/>
        <v>1</v>
      </c>
      <c r="AC105" s="69" t="str">
        <f t="shared" si="61"/>
        <v>1</v>
      </c>
      <c r="AD105" s="70" t="str">
        <f t="shared" si="61"/>
        <v>1</v>
      </c>
      <c r="AE105" s="70" t="str">
        <f t="shared" si="61"/>
        <v>0</v>
      </c>
      <c r="AF105" s="70" t="str">
        <f t="shared" si="61"/>
        <v>0</v>
      </c>
      <c r="AG105" s="71" t="str">
        <f t="shared" si="61"/>
        <v>1</v>
      </c>
      <c r="AH105" s="435"/>
      <c r="AI105" s="436"/>
      <c r="AJ105" s="436"/>
      <c r="AK105" s="436"/>
      <c r="AL105" s="436"/>
      <c r="AM105" s="436"/>
      <c r="AN105" s="436"/>
      <c r="AO105" s="436"/>
      <c r="AP105" s="436"/>
      <c r="AQ105" s="436"/>
      <c r="AR105" s="436"/>
      <c r="AS105" s="436"/>
      <c r="AT105" s="436"/>
      <c r="AU105" s="436"/>
      <c r="AV105" s="436"/>
      <c r="AW105" s="437"/>
      <c r="AX105" s="409" t="s">
        <v>614</v>
      </c>
      <c r="AY105" s="410"/>
      <c r="AZ105" s="410"/>
      <c r="BA105" s="410"/>
      <c r="BB105" s="410"/>
      <c r="BC105" s="410"/>
      <c r="BD105" s="410"/>
      <c r="BE105" s="410"/>
      <c r="BF105" s="410"/>
      <c r="BG105" s="410"/>
      <c r="BH105" s="410"/>
      <c r="BI105" s="410"/>
      <c r="BJ105" s="410"/>
      <c r="BK105" s="410"/>
      <c r="BL105" s="410"/>
      <c r="BM105" s="411"/>
    </row>
    <row r="106" spans="1:65" ht="18.75" thickBot="1">
      <c r="A106" s="58" t="s">
        <v>435</v>
      </c>
      <c r="B106" s="72">
        <f>IF(B105+B91=1,1,0)</f>
        <v>1</v>
      </c>
      <c r="C106" s="70">
        <f t="shared" ref="C106:AG106" si="62">IF(C105+C91=1,1,0)</f>
        <v>1</v>
      </c>
      <c r="D106" s="70">
        <f t="shared" si="62"/>
        <v>0</v>
      </c>
      <c r="E106" s="70">
        <f t="shared" si="62"/>
        <v>1</v>
      </c>
      <c r="F106" s="69">
        <f t="shared" si="62"/>
        <v>0</v>
      </c>
      <c r="G106" s="69">
        <f t="shared" si="62"/>
        <v>1</v>
      </c>
      <c r="H106" s="69">
        <f t="shared" si="62"/>
        <v>0</v>
      </c>
      <c r="I106" s="69">
        <f t="shared" si="62"/>
        <v>1</v>
      </c>
      <c r="J106" s="70">
        <f t="shared" si="62"/>
        <v>0</v>
      </c>
      <c r="K106" s="70">
        <f t="shared" si="62"/>
        <v>1</v>
      </c>
      <c r="L106" s="70">
        <f t="shared" si="62"/>
        <v>1</v>
      </c>
      <c r="M106" s="70">
        <f t="shared" si="62"/>
        <v>0</v>
      </c>
      <c r="N106" s="69">
        <f t="shared" si="62"/>
        <v>0</v>
      </c>
      <c r="O106" s="69">
        <f t="shared" si="62"/>
        <v>0</v>
      </c>
      <c r="P106" s="69">
        <f t="shared" si="62"/>
        <v>1</v>
      </c>
      <c r="Q106" s="69">
        <f t="shared" si="62"/>
        <v>1</v>
      </c>
      <c r="R106" s="70">
        <f t="shared" si="62"/>
        <v>0</v>
      </c>
      <c r="S106" s="70">
        <f t="shared" si="62"/>
        <v>1</v>
      </c>
      <c r="T106" s="70">
        <f t="shared" si="62"/>
        <v>1</v>
      </c>
      <c r="U106" s="70">
        <f t="shared" si="62"/>
        <v>1</v>
      </c>
      <c r="V106" s="69">
        <f t="shared" si="62"/>
        <v>1</v>
      </c>
      <c r="W106" s="69">
        <f t="shared" si="62"/>
        <v>1</v>
      </c>
      <c r="X106" s="69">
        <f t="shared" si="62"/>
        <v>0</v>
      </c>
      <c r="Y106" s="69">
        <f t="shared" si="62"/>
        <v>1</v>
      </c>
      <c r="Z106" s="70">
        <f t="shared" si="62"/>
        <v>0</v>
      </c>
      <c r="AA106" s="70">
        <f t="shared" si="62"/>
        <v>0</v>
      </c>
      <c r="AB106" s="70">
        <f t="shared" si="62"/>
        <v>1</v>
      </c>
      <c r="AC106" s="70">
        <f t="shared" si="62"/>
        <v>0</v>
      </c>
      <c r="AD106" s="69">
        <f t="shared" si="62"/>
        <v>0</v>
      </c>
      <c r="AE106" s="69">
        <f t="shared" si="62"/>
        <v>0</v>
      </c>
      <c r="AF106" s="69">
        <f t="shared" si="62"/>
        <v>1</v>
      </c>
      <c r="AG106" s="73">
        <f t="shared" si="62"/>
        <v>0</v>
      </c>
      <c r="AH106" s="435"/>
      <c r="AI106" s="436"/>
      <c r="AJ106" s="436"/>
      <c r="AK106" s="436"/>
      <c r="AL106" s="436"/>
      <c r="AM106" s="436"/>
      <c r="AN106" s="436"/>
      <c r="AO106" s="436"/>
      <c r="AP106" s="436"/>
      <c r="AQ106" s="436"/>
      <c r="AR106" s="436"/>
      <c r="AS106" s="436"/>
      <c r="AT106" s="436"/>
      <c r="AU106" s="436"/>
      <c r="AV106" s="436"/>
      <c r="AW106" s="437"/>
      <c r="AX106" s="247" t="str">
        <f>VLOOKUP(CONCATENATE(B106,C106,D106,E106),LookUp!$AG$2:$AH$17,2,FALSE)</f>
        <v>D</v>
      </c>
      <c r="AY106" s="248">
        <f>VLOOKUP(CONCATENATE(F106,G106,H106,I106),LookUp!$AG$2:$AH$17,2,FALSE)</f>
        <v>5</v>
      </c>
      <c r="AZ106" s="248">
        <f>VLOOKUP(CONCATENATE(J106,K106,L106,M106),LookUp!$AG$2:$AH$17,2,FALSE)</f>
        <v>6</v>
      </c>
      <c r="BA106" s="248">
        <f>VLOOKUP(CONCATENATE(N106,O106,P106,Q106),LookUp!$AG$2:$AH$17,2,FALSE)</f>
        <v>3</v>
      </c>
      <c r="BB106" s="248">
        <f>VLOOKUP(CONCATENATE(R106,S106,T106,U106),LookUp!$AG$2:$AH$17,2,FALSE)</f>
        <v>7</v>
      </c>
      <c r="BC106" s="248" t="str">
        <f>VLOOKUP(CONCATENATE(V106,W106,X106,Y106),LookUp!$AG$2:$AH$17,2,FALSE)</f>
        <v>D</v>
      </c>
      <c r="BD106" s="248">
        <f>VLOOKUP(CONCATENATE(Z106,AA106,AB106,AC106),LookUp!$AG$2:$AH$17,2,FALSE)</f>
        <v>2</v>
      </c>
      <c r="BE106" s="248">
        <f>VLOOKUP(CONCATENATE(AD106,AE106,AF106,AG106),LookUp!$AG$2:$AH$17,2,FALSE)</f>
        <v>2</v>
      </c>
      <c r="BF106" s="248">
        <f>VLOOKUP(CONCATENATE(B99,C99,D99,E99),LookUp!$AG$2:$AH$17,2,FALSE)</f>
        <v>5</v>
      </c>
      <c r="BG106" s="248" t="str">
        <f>VLOOKUP(CONCATENATE(F99,G99,H99,I99),LookUp!$AG$2:$AH$17,2,FALSE)</f>
        <v>E</v>
      </c>
      <c r="BH106" s="248">
        <f>VLOOKUP(CONCATENATE(J99,K99,L99,M99),LookUp!$AG$2:$AH$17,2,FALSE)</f>
        <v>9</v>
      </c>
      <c r="BI106" s="248">
        <f>VLOOKUP(CONCATENATE(N99,O99,P99,Q99),LookUp!$AG$2:$AH$17,2,FALSE)</f>
        <v>6</v>
      </c>
      <c r="BJ106" s="248">
        <f>VLOOKUP(CONCATENATE(R99,S99,T99,U99),LookUp!$AG$2:$AH$17,2,FALSE)</f>
        <v>4</v>
      </c>
      <c r="BK106" s="248" t="str">
        <f>VLOOKUP(CONCATENATE(V99,W99,X99,Y99),LookUp!$AG$2:$AH$17,2,FALSE)</f>
        <v>E</v>
      </c>
      <c r="BL106" s="248" t="str">
        <f>VLOOKUP(CONCATENATE(Z99,AA99,AB99,AC99),LookUp!$AG$2:$AH$17,2,FALSE)</f>
        <v>B</v>
      </c>
      <c r="BM106" s="249">
        <f>VLOOKUP(CONCATENATE(AD99,AE99,AF99,AG99),LookUp!$AG$2:$AH$17,2,FALSE)</f>
        <v>4</v>
      </c>
    </row>
    <row r="107" spans="1:65" ht="18.75" thickBot="1">
      <c r="A107" s="59" t="s">
        <v>436</v>
      </c>
      <c r="B107" s="172">
        <f>B106</f>
        <v>1</v>
      </c>
      <c r="C107" s="171">
        <f t="shared" ref="C107:AG107" si="63">C106</f>
        <v>1</v>
      </c>
      <c r="D107" s="171">
        <f t="shared" si="63"/>
        <v>0</v>
      </c>
      <c r="E107" s="171">
        <f t="shared" si="63"/>
        <v>1</v>
      </c>
      <c r="F107" s="170">
        <f t="shared" si="63"/>
        <v>0</v>
      </c>
      <c r="G107" s="170">
        <f t="shared" si="63"/>
        <v>1</v>
      </c>
      <c r="H107" s="170">
        <f t="shared" si="63"/>
        <v>0</v>
      </c>
      <c r="I107" s="170">
        <f t="shared" si="63"/>
        <v>1</v>
      </c>
      <c r="J107" s="171">
        <f t="shared" si="63"/>
        <v>0</v>
      </c>
      <c r="K107" s="171">
        <f t="shared" si="63"/>
        <v>1</v>
      </c>
      <c r="L107" s="171">
        <f t="shared" si="63"/>
        <v>1</v>
      </c>
      <c r="M107" s="171">
        <f t="shared" si="63"/>
        <v>0</v>
      </c>
      <c r="N107" s="170">
        <f t="shared" si="63"/>
        <v>0</v>
      </c>
      <c r="O107" s="170">
        <f t="shared" si="63"/>
        <v>0</v>
      </c>
      <c r="P107" s="170">
        <f t="shared" si="63"/>
        <v>1</v>
      </c>
      <c r="Q107" s="170">
        <f t="shared" si="63"/>
        <v>1</v>
      </c>
      <c r="R107" s="171">
        <f t="shared" si="63"/>
        <v>0</v>
      </c>
      <c r="S107" s="171">
        <f t="shared" si="63"/>
        <v>1</v>
      </c>
      <c r="T107" s="171">
        <f t="shared" si="63"/>
        <v>1</v>
      </c>
      <c r="U107" s="171">
        <f t="shared" si="63"/>
        <v>1</v>
      </c>
      <c r="V107" s="170">
        <f t="shared" si="63"/>
        <v>1</v>
      </c>
      <c r="W107" s="170">
        <f t="shared" si="63"/>
        <v>1</v>
      </c>
      <c r="X107" s="170">
        <f t="shared" si="63"/>
        <v>0</v>
      </c>
      <c r="Y107" s="170">
        <f t="shared" si="63"/>
        <v>1</v>
      </c>
      <c r="Z107" s="171">
        <f t="shared" si="63"/>
        <v>0</v>
      </c>
      <c r="AA107" s="171">
        <f t="shared" si="63"/>
        <v>0</v>
      </c>
      <c r="AB107" s="171">
        <f t="shared" si="63"/>
        <v>1</v>
      </c>
      <c r="AC107" s="171">
        <f t="shared" si="63"/>
        <v>0</v>
      </c>
      <c r="AD107" s="170">
        <f t="shared" si="63"/>
        <v>0</v>
      </c>
      <c r="AE107" s="170">
        <f t="shared" si="63"/>
        <v>0</v>
      </c>
      <c r="AF107" s="170">
        <f t="shared" si="63"/>
        <v>1</v>
      </c>
      <c r="AG107" s="136">
        <f t="shared" si="63"/>
        <v>0</v>
      </c>
      <c r="AH107" s="438"/>
      <c r="AI107" s="439"/>
      <c r="AJ107" s="439"/>
      <c r="AK107" s="439"/>
      <c r="AL107" s="439"/>
      <c r="AM107" s="439"/>
      <c r="AN107" s="439"/>
      <c r="AO107" s="439"/>
      <c r="AP107" s="439"/>
      <c r="AQ107" s="439"/>
      <c r="AR107" s="439"/>
      <c r="AS107" s="439"/>
      <c r="AT107" s="439"/>
      <c r="AU107" s="439"/>
      <c r="AV107" s="439"/>
      <c r="AW107" s="44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438</v>
      </c>
      <c r="B108" s="64">
        <f>HLOOKUP(B$3,$B$1:$AW$107,107,FALSE)</f>
        <v>0</v>
      </c>
      <c r="C108" s="65">
        <f t="shared" ref="C108:AW108" si="64">HLOOKUP(C$3,$B$1:$AW$107,107,FALSE)</f>
        <v>1</v>
      </c>
      <c r="D108" s="65">
        <f t="shared" si="64"/>
        <v>1</v>
      </c>
      <c r="E108" s="65">
        <f t="shared" si="64"/>
        <v>0</v>
      </c>
      <c r="F108" s="66">
        <f t="shared" si="64"/>
        <v>1</v>
      </c>
      <c r="G108" s="66">
        <f t="shared" si="64"/>
        <v>0</v>
      </c>
      <c r="H108" s="66">
        <f t="shared" si="64"/>
        <v>1</v>
      </c>
      <c r="I108" s="66">
        <f t="shared" si="64"/>
        <v>0</v>
      </c>
      <c r="J108" s="65">
        <f t="shared" si="64"/>
        <v>1</v>
      </c>
      <c r="K108" s="65">
        <f t="shared" si="64"/>
        <v>0</v>
      </c>
      <c r="L108" s="65">
        <f t="shared" si="64"/>
        <v>1</v>
      </c>
      <c r="M108" s="65">
        <f t="shared" si="64"/>
        <v>0</v>
      </c>
      <c r="N108" s="66">
        <f t="shared" si="64"/>
        <v>1</v>
      </c>
      <c r="O108" s="66">
        <f t="shared" si="64"/>
        <v>0</v>
      </c>
      <c r="P108" s="66">
        <f t="shared" si="64"/>
        <v>1</v>
      </c>
      <c r="Q108" s="65">
        <f t="shared" si="64"/>
        <v>1</v>
      </c>
      <c r="R108" s="65">
        <f t="shared" si="64"/>
        <v>0</v>
      </c>
      <c r="S108" s="65">
        <f t="shared" si="64"/>
        <v>0</v>
      </c>
      <c r="T108" s="65">
        <f t="shared" si="64"/>
        <v>0</v>
      </c>
      <c r="U108" s="65">
        <f t="shared" si="64"/>
        <v>0</v>
      </c>
      <c r="V108" s="66">
        <f t="shared" si="64"/>
        <v>0</v>
      </c>
      <c r="W108" s="66">
        <f t="shared" si="64"/>
        <v>1</v>
      </c>
      <c r="X108" s="66">
        <f t="shared" si="64"/>
        <v>1</v>
      </c>
      <c r="Y108" s="66">
        <f t="shared" si="64"/>
        <v>0</v>
      </c>
      <c r="Z108" s="65">
        <f t="shared" si="64"/>
        <v>1</v>
      </c>
      <c r="AA108" s="65">
        <f t="shared" si="64"/>
        <v>0</v>
      </c>
      <c r="AB108" s="65">
        <f t="shared" si="64"/>
        <v>1</v>
      </c>
      <c r="AC108" s="65">
        <f t="shared" si="64"/>
        <v>1</v>
      </c>
      <c r="AD108" s="66">
        <f t="shared" si="64"/>
        <v>1</v>
      </c>
      <c r="AE108" s="66">
        <f t="shared" si="64"/>
        <v>1</v>
      </c>
      <c r="AF108" s="66">
        <f t="shared" si="64"/>
        <v>1</v>
      </c>
      <c r="AG108" s="66">
        <f t="shared" si="64"/>
        <v>1</v>
      </c>
      <c r="AH108" s="65">
        <f t="shared" si="64"/>
        <v>1</v>
      </c>
      <c r="AI108" s="65">
        <f t="shared" si="64"/>
        <v>0</v>
      </c>
      <c r="AJ108" s="65">
        <f t="shared" si="64"/>
        <v>1</v>
      </c>
      <c r="AK108" s="65">
        <f t="shared" si="64"/>
        <v>0</v>
      </c>
      <c r="AL108" s="66">
        <f t="shared" si="64"/>
        <v>1</v>
      </c>
      <c r="AM108" s="66">
        <f t="shared" si="64"/>
        <v>0</v>
      </c>
      <c r="AN108" s="66">
        <f t="shared" si="64"/>
        <v>0</v>
      </c>
      <c r="AO108" s="65">
        <f t="shared" si="64"/>
        <v>1</v>
      </c>
      <c r="AP108" s="65">
        <f t="shared" si="64"/>
        <v>0</v>
      </c>
      <c r="AQ108" s="65">
        <f t="shared" si="64"/>
        <v>0</v>
      </c>
      <c r="AR108" s="65">
        <f t="shared" si="64"/>
        <v>0</v>
      </c>
      <c r="AS108" s="65">
        <f t="shared" si="64"/>
        <v>0</v>
      </c>
      <c r="AT108" s="66">
        <f t="shared" si="64"/>
        <v>0</v>
      </c>
      <c r="AU108" s="66">
        <f t="shared" si="64"/>
        <v>1</v>
      </c>
      <c r="AV108" s="66">
        <f t="shared" si="64"/>
        <v>0</v>
      </c>
      <c r="AW108" s="67">
        <f t="shared" si="64"/>
        <v>1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475</v>
      </c>
      <c r="B109" s="68" t="str">
        <f>'Key3'!B87</f>
        <v>1</v>
      </c>
      <c r="C109" s="69" t="str">
        <f>'Key3'!C87</f>
        <v>0</v>
      </c>
      <c r="D109" s="69" t="str">
        <f>'Key3'!D87</f>
        <v>0</v>
      </c>
      <c r="E109" s="69" t="str">
        <f>'Key3'!E87</f>
        <v>1</v>
      </c>
      <c r="F109" s="70" t="str">
        <f>'Key3'!F87</f>
        <v>1</v>
      </c>
      <c r="G109" s="70" t="str">
        <f>'Key3'!G87</f>
        <v>0</v>
      </c>
      <c r="H109" s="70" t="str">
        <f>'Key3'!H87</f>
        <v>0</v>
      </c>
      <c r="I109" s="70" t="str">
        <f>'Key3'!I87</f>
        <v>1</v>
      </c>
      <c r="J109" s="69" t="str">
        <f>'Key3'!J87</f>
        <v>1</v>
      </c>
      <c r="K109" s="69" t="str">
        <f>'Key3'!K87</f>
        <v>1</v>
      </c>
      <c r="L109" s="69" t="str">
        <f>'Key3'!L87</f>
        <v>0</v>
      </c>
      <c r="M109" s="70" t="str">
        <f>'Key3'!M87</f>
        <v>0</v>
      </c>
      <c r="N109" s="70" t="str">
        <f>'Key3'!N87</f>
        <v>0</v>
      </c>
      <c r="O109" s="70" t="str">
        <f>'Key3'!O87</f>
        <v>0</v>
      </c>
      <c r="P109" s="70" t="str">
        <f>'Key3'!P87</f>
        <v>1</v>
      </c>
      <c r="Q109" s="70" t="str">
        <f>'Key3'!Q87</f>
        <v>1</v>
      </c>
      <c r="R109" s="69" t="str">
        <f>'Key3'!R87</f>
        <v>0</v>
      </c>
      <c r="S109" s="69" t="str">
        <f>'Key3'!S87</f>
        <v>0</v>
      </c>
      <c r="T109" s="69" t="str">
        <f>'Key3'!T87</f>
        <v>0</v>
      </c>
      <c r="U109" s="69" t="str">
        <f>'Key3'!U87</f>
        <v>1</v>
      </c>
      <c r="V109" s="70" t="str">
        <f>'Key3'!V87</f>
        <v>0</v>
      </c>
      <c r="W109" s="70" t="str">
        <f>'Key3'!W87</f>
        <v>0</v>
      </c>
      <c r="X109" s="70" t="str">
        <f>'Key3'!X87</f>
        <v>1</v>
      </c>
      <c r="Y109" s="70" t="str">
        <f>'Key3'!Y87</f>
        <v>1</v>
      </c>
      <c r="Z109" s="69" t="str">
        <f>'Key3'!Z87</f>
        <v>1</v>
      </c>
      <c r="AA109" s="69" t="str">
        <f>'Key3'!AA87</f>
        <v>0</v>
      </c>
      <c r="AB109" s="69" t="str">
        <f>'Key3'!AB87</f>
        <v>0</v>
      </c>
      <c r="AC109" s="69" t="str">
        <f>'Key3'!AC87</f>
        <v>1</v>
      </c>
      <c r="AD109" s="70" t="str">
        <f>'Key3'!AD87</f>
        <v>0</v>
      </c>
      <c r="AE109" s="70" t="str">
        <f>'Key3'!AE87</f>
        <v>1</v>
      </c>
      <c r="AF109" s="70" t="str">
        <f>'Key3'!AF87</f>
        <v>1</v>
      </c>
      <c r="AG109" s="70" t="str">
        <f>'Key3'!AG87</f>
        <v>1</v>
      </c>
      <c r="AH109" s="69" t="str">
        <f>'Key3'!AH87</f>
        <v>1</v>
      </c>
      <c r="AI109" s="69" t="str">
        <f>'Key3'!AI87</f>
        <v>1</v>
      </c>
      <c r="AJ109" s="69" t="str">
        <f>'Key3'!AJ87</f>
        <v>0</v>
      </c>
      <c r="AK109" s="70" t="str">
        <f>'Key3'!AK87</f>
        <v>0</v>
      </c>
      <c r="AL109" s="70" t="str">
        <f>'Key3'!AL87</f>
        <v>1</v>
      </c>
      <c r="AM109" s="70" t="str">
        <f>'Key3'!AM87</f>
        <v>0</v>
      </c>
      <c r="AN109" s="70" t="str">
        <f>'Key3'!AN87</f>
        <v>0</v>
      </c>
      <c r="AO109" s="70" t="str">
        <f>'Key3'!AO87</f>
        <v>1</v>
      </c>
      <c r="AP109" s="69" t="str">
        <f>'Key3'!AP87</f>
        <v>0</v>
      </c>
      <c r="AQ109" s="69" t="str">
        <f>'Key3'!AQ87</f>
        <v>0</v>
      </c>
      <c r="AR109" s="69" t="str">
        <f>'Key3'!AR87</f>
        <v>0</v>
      </c>
      <c r="AS109" s="69" t="str">
        <f>'Key3'!AS87</f>
        <v>1</v>
      </c>
      <c r="AT109" s="70" t="str">
        <f>'Key3'!AT87</f>
        <v>1</v>
      </c>
      <c r="AU109" s="70" t="str">
        <f>'Key3'!AU87</f>
        <v>1</v>
      </c>
      <c r="AV109" s="70" t="str">
        <f>'Key3'!AV87</f>
        <v>1</v>
      </c>
      <c r="AW109" s="71" t="str">
        <f>'Key3'!AW87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439</v>
      </c>
      <c r="B110" s="137">
        <f>IF(B108+B109=1,1,0)</f>
        <v>1</v>
      </c>
      <c r="C110" s="50">
        <f t="shared" ref="C110:AW110" si="65">IF(C108+C109=1,1,0)</f>
        <v>1</v>
      </c>
      <c r="D110" s="50">
        <f t="shared" si="65"/>
        <v>1</v>
      </c>
      <c r="E110" s="50">
        <f t="shared" si="65"/>
        <v>1</v>
      </c>
      <c r="F110" s="49">
        <f t="shared" si="65"/>
        <v>0</v>
      </c>
      <c r="G110" s="49">
        <f t="shared" si="65"/>
        <v>0</v>
      </c>
      <c r="H110" s="49">
        <f t="shared" si="65"/>
        <v>1</v>
      </c>
      <c r="I110" s="49">
        <f t="shared" si="65"/>
        <v>1</v>
      </c>
      <c r="J110" s="50">
        <f t="shared" si="65"/>
        <v>0</v>
      </c>
      <c r="K110" s="50">
        <f t="shared" si="65"/>
        <v>1</v>
      </c>
      <c r="L110" s="50">
        <f t="shared" si="65"/>
        <v>1</v>
      </c>
      <c r="M110" s="50">
        <f t="shared" si="65"/>
        <v>0</v>
      </c>
      <c r="N110" s="49">
        <f t="shared" si="65"/>
        <v>1</v>
      </c>
      <c r="O110" s="49">
        <f t="shared" si="65"/>
        <v>0</v>
      </c>
      <c r="P110" s="49">
        <f t="shared" si="65"/>
        <v>0</v>
      </c>
      <c r="Q110" s="50">
        <f t="shared" si="65"/>
        <v>0</v>
      </c>
      <c r="R110" s="50">
        <f t="shared" si="65"/>
        <v>0</v>
      </c>
      <c r="S110" s="50">
        <f t="shared" si="65"/>
        <v>0</v>
      </c>
      <c r="T110" s="50">
        <f t="shared" si="65"/>
        <v>0</v>
      </c>
      <c r="U110" s="50">
        <f t="shared" si="65"/>
        <v>1</v>
      </c>
      <c r="V110" s="49">
        <f t="shared" si="65"/>
        <v>0</v>
      </c>
      <c r="W110" s="49">
        <f t="shared" si="65"/>
        <v>1</v>
      </c>
      <c r="X110" s="49">
        <f t="shared" si="65"/>
        <v>0</v>
      </c>
      <c r="Y110" s="49">
        <f t="shared" si="65"/>
        <v>1</v>
      </c>
      <c r="Z110" s="50">
        <f t="shared" si="65"/>
        <v>0</v>
      </c>
      <c r="AA110" s="50">
        <f t="shared" si="65"/>
        <v>0</v>
      </c>
      <c r="AB110" s="50">
        <f t="shared" si="65"/>
        <v>1</v>
      </c>
      <c r="AC110" s="50">
        <f t="shared" si="65"/>
        <v>0</v>
      </c>
      <c r="AD110" s="49">
        <f t="shared" si="65"/>
        <v>1</v>
      </c>
      <c r="AE110" s="49">
        <f t="shared" si="65"/>
        <v>0</v>
      </c>
      <c r="AF110" s="49">
        <f t="shared" si="65"/>
        <v>0</v>
      </c>
      <c r="AG110" s="49">
        <f t="shared" si="65"/>
        <v>0</v>
      </c>
      <c r="AH110" s="50">
        <f t="shared" si="65"/>
        <v>0</v>
      </c>
      <c r="AI110" s="50">
        <f t="shared" si="65"/>
        <v>1</v>
      </c>
      <c r="AJ110" s="50">
        <f t="shared" si="65"/>
        <v>1</v>
      </c>
      <c r="AK110" s="50">
        <f t="shared" si="65"/>
        <v>0</v>
      </c>
      <c r="AL110" s="49">
        <f t="shared" si="65"/>
        <v>0</v>
      </c>
      <c r="AM110" s="49">
        <f t="shared" si="65"/>
        <v>0</v>
      </c>
      <c r="AN110" s="49">
        <f t="shared" si="65"/>
        <v>0</v>
      </c>
      <c r="AO110" s="50">
        <f t="shared" si="65"/>
        <v>0</v>
      </c>
      <c r="AP110" s="50">
        <f t="shared" si="65"/>
        <v>0</v>
      </c>
      <c r="AQ110" s="50">
        <f t="shared" si="65"/>
        <v>0</v>
      </c>
      <c r="AR110" s="50">
        <f t="shared" si="65"/>
        <v>0</v>
      </c>
      <c r="AS110" s="50">
        <f t="shared" si="65"/>
        <v>1</v>
      </c>
      <c r="AT110" s="49">
        <f t="shared" si="65"/>
        <v>1</v>
      </c>
      <c r="AU110" s="49">
        <f t="shared" si="65"/>
        <v>0</v>
      </c>
      <c r="AV110" s="49">
        <f t="shared" si="65"/>
        <v>1</v>
      </c>
      <c r="AW110" s="173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9.5" thickBot="1">
      <c r="A111" s="441" t="s">
        <v>367</v>
      </c>
      <c r="B111" s="130" t="s">
        <v>379</v>
      </c>
      <c r="C111" s="51" t="str">
        <f>LEFT(VLOOKUP(G111,LookUp!$T$2:$U$17,2,FALSE),1)</f>
        <v>0</v>
      </c>
      <c r="D111" s="51" t="str">
        <f>MID(VLOOKUP(G111,LookUp!$T$2:$U$17,2,FALSE),2,1)</f>
        <v>1</v>
      </c>
      <c r="E111" s="51" t="str">
        <f>MID(VLOOKUP(G111,LookUp!$T$2:$U$17,2,FALSE),3,1)</f>
        <v>0</v>
      </c>
      <c r="F111" s="51" t="str">
        <f>RIGHT(VLOOKUP(G111,LookUp!$T$2:$U$17,2,FALSE),1)</f>
        <v>1</v>
      </c>
      <c r="G111" s="53">
        <f>VLOOKUP(CONCATENATE(B110,C110,D110,E110,F110,G110),LookUp!$W$2:$AE$65,2,FALSE)</f>
        <v>5</v>
      </c>
      <c r="H111" s="130" t="s">
        <v>380</v>
      </c>
      <c r="I111" s="51" t="str">
        <f>LEFT(VLOOKUP(M111,LookUp!$T$2:$U$17,2,FALSE),1)</f>
        <v>0</v>
      </c>
      <c r="J111" s="51" t="str">
        <f>MID(VLOOKUP(M111,LookUp!$T$2:$U$17,2,FALSE),2,1)</f>
        <v>1</v>
      </c>
      <c r="K111" s="51" t="str">
        <f>MID(VLOOKUP(M111,LookUp!$T$2:$U$17,2,FALSE),3,1)</f>
        <v>1</v>
      </c>
      <c r="L111" s="51" t="str">
        <f>RIGHT(VLOOKUP(M111,LookUp!$T$2:$U$17,2,FALSE),1)</f>
        <v>0</v>
      </c>
      <c r="M111" s="53">
        <f>VLOOKUP(CONCATENATE(H110,I110,J110,K110,L110,M110),LookUp!$W$2:$AE$65,3,FALSE)</f>
        <v>6</v>
      </c>
      <c r="N111" s="130" t="s">
        <v>381</v>
      </c>
      <c r="O111" s="51" t="str">
        <f>LEFT(VLOOKUP(S111,LookUp!$T$2:$U$17,2,FALSE),1)</f>
        <v>1</v>
      </c>
      <c r="P111" s="51" t="str">
        <f>MID(VLOOKUP(S111,LookUp!$T$2:$U$17,2,FALSE),2,1)</f>
        <v>1</v>
      </c>
      <c r="Q111" s="51" t="str">
        <f>MID(VLOOKUP(S111,LookUp!$T$2:$U$17,2,FALSE),3,1)</f>
        <v>0</v>
      </c>
      <c r="R111" s="51" t="str">
        <f>RIGHT(VLOOKUP(S111,LookUp!$T$2:$U$17,2,FALSE),1)</f>
        <v>1</v>
      </c>
      <c r="S111" s="53">
        <f>VLOOKUP(CONCATENATE(N110,O110,P110,Q110,R110,S110),LookUp!$W$2:$AE$65,4,FALSE)</f>
        <v>13</v>
      </c>
      <c r="T111" s="130" t="s">
        <v>382</v>
      </c>
      <c r="U111" s="51" t="str">
        <f>LEFT(VLOOKUP(Y111,LookUp!$T$2:$U$17,2,FALSE),1)</f>
        <v>0</v>
      </c>
      <c r="V111" s="51" t="str">
        <f>MID(VLOOKUP(Y111,LookUp!$T$2:$U$17,2,FALSE),2,1)</f>
        <v>0</v>
      </c>
      <c r="W111" s="51" t="str">
        <f>MID(VLOOKUP(Y111,LookUp!$T$2:$U$17,2,FALSE),3,1)</f>
        <v>1</v>
      </c>
      <c r="X111" s="51" t="str">
        <f>RIGHT(VLOOKUP(Y111,LookUp!$T$2:$U$17,2,FALSE),1)</f>
        <v>0</v>
      </c>
      <c r="Y111" s="53">
        <f>VLOOKUP(CONCATENATE(T110,U110,V110,W110,X110,Y110),LookUp!$W$2:$AE$65,5,FALSE)</f>
        <v>2</v>
      </c>
      <c r="Z111" s="130" t="s">
        <v>383</v>
      </c>
      <c r="AA111" s="51" t="str">
        <f>LEFT(VLOOKUP(AE111,LookUp!$T$2:$U$17,2,FALSE),1)</f>
        <v>1</v>
      </c>
      <c r="AB111" s="51" t="str">
        <f>MID(VLOOKUP(AE111,LookUp!$T$2:$U$17,2,FALSE),2,1)</f>
        <v>0</v>
      </c>
      <c r="AC111" s="51" t="str">
        <f>MID(VLOOKUP(AE111,LookUp!$T$2:$U$17,2,FALSE),3,1)</f>
        <v>1</v>
      </c>
      <c r="AD111" s="51" t="str">
        <f>RIGHT(VLOOKUP(AE111,LookUp!$T$2:$U$17,2,FALSE),1)</f>
        <v>0</v>
      </c>
      <c r="AE111" s="53">
        <f>VLOOKUP(CONCATENATE(Z110,AA110,AB110,AC110,AD110,AE110),LookUp!$W$2:$AE$65,6,FALSE)</f>
        <v>10</v>
      </c>
      <c r="AF111" s="130" t="s">
        <v>384</v>
      </c>
      <c r="AG111" s="51" t="str">
        <f>LEFT(VLOOKUP(AK111,LookUp!$T$2:$U$17,2,FALSE),1)</f>
        <v>1</v>
      </c>
      <c r="AH111" s="51" t="str">
        <f>MID(VLOOKUP(AK111,LookUp!$T$2:$U$17,2,FALSE),2,1)</f>
        <v>1</v>
      </c>
      <c r="AI111" s="51" t="str">
        <f>MID(VLOOKUP(AK111,LookUp!$T$2:$U$17,2,FALSE),3,1)</f>
        <v>1</v>
      </c>
      <c r="AJ111" s="51" t="str">
        <f>RIGHT(VLOOKUP(AK111,LookUp!$T$2:$U$17,2,FALSE),1)</f>
        <v>1</v>
      </c>
      <c r="AK111" s="53">
        <f>VLOOKUP(CONCATENATE(AF110,AG110,AH110,AI110,AJ110,AK110),LookUp!$W$2:$AE$65,7,FALSE)</f>
        <v>15</v>
      </c>
      <c r="AL111" s="130" t="s">
        <v>385</v>
      </c>
      <c r="AM111" s="51" t="str">
        <f>LEFT(VLOOKUP(AQ111,LookUp!$T$2:$U$17,2,FALSE),1)</f>
        <v>0</v>
      </c>
      <c r="AN111" s="51" t="str">
        <f>MID(VLOOKUP(AQ111,LookUp!$T$2:$U$17,2,FALSE),2,1)</f>
        <v>1</v>
      </c>
      <c r="AO111" s="51" t="str">
        <f>MID(VLOOKUP(AQ111,LookUp!$T$2:$U$17,2,FALSE),3,1)</f>
        <v>0</v>
      </c>
      <c r="AP111" s="51" t="str">
        <f>RIGHT(VLOOKUP(AQ111,LookUp!$T$2:$U$17,2,FALSE),1)</f>
        <v>0</v>
      </c>
      <c r="AQ111" s="53">
        <f>VLOOKUP(CONCATENATE(AL110,AM110,AN110,AO110,AP110,AQ110),LookUp!$W$2:$AE$65,8,FALSE)</f>
        <v>4</v>
      </c>
      <c r="AR111" s="130" t="s">
        <v>386</v>
      </c>
      <c r="AS111" s="51" t="str">
        <f>LEFT(VLOOKUP(AW111,LookUp!$T$2:$U$17,2,FALSE),1)</f>
        <v>0</v>
      </c>
      <c r="AT111" s="51" t="str">
        <f>MID(VLOOKUP(AW111,LookUp!$T$2:$U$17,2,FALSE),2,1)</f>
        <v>0</v>
      </c>
      <c r="AU111" s="51" t="str">
        <f>MID(VLOOKUP(AW111,LookUp!$T$2:$U$17,2,FALSE),3,1)</f>
        <v>0</v>
      </c>
      <c r="AV111" s="51" t="str">
        <f>RIGHT(VLOOKUP(AW111,LookUp!$T$2:$U$17,2,FALSE),1)</f>
        <v>0</v>
      </c>
      <c r="AW111" s="53">
        <f>VLOOKUP(CONCATENATE(AR110,AS110,AT110,AU110,AV110,AW110),LookUp!$W$2:$AE$65,9,FALSE)</f>
        <v>0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441"/>
      <c r="B112" s="64" t="str">
        <f>C111</f>
        <v>0</v>
      </c>
      <c r="C112" s="65" t="str">
        <f>D111</f>
        <v>1</v>
      </c>
      <c r="D112" s="65" t="str">
        <f>E111</f>
        <v>0</v>
      </c>
      <c r="E112" s="65" t="str">
        <f>F111</f>
        <v>1</v>
      </c>
      <c r="F112" s="66" t="str">
        <f>I111</f>
        <v>0</v>
      </c>
      <c r="G112" s="66" t="str">
        <f>J111</f>
        <v>1</v>
      </c>
      <c r="H112" s="66" t="str">
        <f>K111</f>
        <v>1</v>
      </c>
      <c r="I112" s="66" t="str">
        <f>L111</f>
        <v>0</v>
      </c>
      <c r="J112" s="65" t="str">
        <f>O111</f>
        <v>1</v>
      </c>
      <c r="K112" s="65" t="str">
        <f>P111</f>
        <v>1</v>
      </c>
      <c r="L112" s="65" t="str">
        <f>Q111</f>
        <v>0</v>
      </c>
      <c r="M112" s="65" t="str">
        <f>R111</f>
        <v>1</v>
      </c>
      <c r="N112" s="66" t="str">
        <f>U111</f>
        <v>0</v>
      </c>
      <c r="O112" s="66" t="str">
        <f>V111</f>
        <v>0</v>
      </c>
      <c r="P112" s="66" t="str">
        <f>W111</f>
        <v>1</v>
      </c>
      <c r="Q112" s="66" t="str">
        <f>X111</f>
        <v>0</v>
      </c>
      <c r="R112" s="65" t="str">
        <f>AA111</f>
        <v>1</v>
      </c>
      <c r="S112" s="65" t="str">
        <f>AB111</f>
        <v>0</v>
      </c>
      <c r="T112" s="65" t="str">
        <f>AC111</f>
        <v>1</v>
      </c>
      <c r="U112" s="65" t="str">
        <f>AD111</f>
        <v>0</v>
      </c>
      <c r="V112" s="66" t="str">
        <f>AG111</f>
        <v>1</v>
      </c>
      <c r="W112" s="66" t="str">
        <f>AH111</f>
        <v>1</v>
      </c>
      <c r="X112" s="66" t="str">
        <f>AI111</f>
        <v>1</v>
      </c>
      <c r="Y112" s="66" t="str">
        <f>AJ111</f>
        <v>1</v>
      </c>
      <c r="Z112" s="65" t="str">
        <f>AM111</f>
        <v>0</v>
      </c>
      <c r="AA112" s="65" t="str">
        <f>AN111</f>
        <v>1</v>
      </c>
      <c r="AB112" s="65" t="str">
        <f>AO111</f>
        <v>0</v>
      </c>
      <c r="AC112" s="65" t="str">
        <f>AP111</f>
        <v>0</v>
      </c>
      <c r="AD112" s="66" t="str">
        <f>AS111</f>
        <v>0</v>
      </c>
      <c r="AE112" s="66" t="str">
        <f>AT111</f>
        <v>0</v>
      </c>
      <c r="AF112" s="66" t="str">
        <f>AU111</f>
        <v>0</v>
      </c>
      <c r="AG112" s="67" t="str">
        <f>AV111</f>
        <v>0</v>
      </c>
      <c r="AH112" s="412" t="s">
        <v>598</v>
      </c>
      <c r="AI112" s="413"/>
      <c r="AJ112" s="413"/>
      <c r="AK112" s="413"/>
      <c r="AL112" s="413"/>
      <c r="AM112" s="413"/>
      <c r="AN112" s="413"/>
      <c r="AO112" s="413"/>
      <c r="AP112" s="413"/>
      <c r="AQ112" s="413"/>
      <c r="AR112" s="413"/>
      <c r="AS112" s="413"/>
      <c r="AT112" s="413"/>
      <c r="AU112" s="413"/>
      <c r="AV112" s="413"/>
      <c r="AW112" s="414"/>
      <c r="AX112" s="2"/>
      <c r="AY112" s="2"/>
      <c r="AZ112" s="2"/>
      <c r="BA112" s="2"/>
      <c r="BB112" s="2"/>
      <c r="BC112" s="2"/>
      <c r="BD112" s="2"/>
      <c r="BE112" s="2"/>
    </row>
    <row r="113" spans="1:65" ht="18.75" thickBot="1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1</v>
      </c>
      <c r="D113" s="69" t="str">
        <f t="shared" si="66"/>
        <v>0</v>
      </c>
      <c r="E113" s="69" t="str">
        <f t="shared" si="66"/>
        <v>1</v>
      </c>
      <c r="F113" s="70" t="str">
        <f t="shared" si="66"/>
        <v>0</v>
      </c>
      <c r="G113" s="70" t="str">
        <f t="shared" si="66"/>
        <v>1</v>
      </c>
      <c r="H113" s="70" t="str">
        <f t="shared" si="66"/>
        <v>0</v>
      </c>
      <c r="I113" s="70" t="str">
        <f t="shared" si="66"/>
        <v>1</v>
      </c>
      <c r="J113" s="69" t="str">
        <f t="shared" si="66"/>
        <v>0</v>
      </c>
      <c r="K113" s="69" t="str">
        <f t="shared" si="66"/>
        <v>1</v>
      </c>
      <c r="L113" s="69" t="str">
        <f t="shared" si="66"/>
        <v>1</v>
      </c>
      <c r="M113" s="69" t="str">
        <f t="shared" si="66"/>
        <v>1</v>
      </c>
      <c r="N113" s="70" t="str">
        <f t="shared" si="66"/>
        <v>0</v>
      </c>
      <c r="O113" s="70" t="str">
        <f t="shared" si="66"/>
        <v>0</v>
      </c>
      <c r="P113" s="70" t="str">
        <f t="shared" si="66"/>
        <v>0</v>
      </c>
      <c r="Q113" s="70" t="str">
        <f t="shared" si="66"/>
        <v>1</v>
      </c>
      <c r="R113" s="69" t="str">
        <f t="shared" si="66"/>
        <v>1</v>
      </c>
      <c r="S113" s="69" t="str">
        <f t="shared" si="66"/>
        <v>0</v>
      </c>
      <c r="T113" s="69" t="str">
        <f t="shared" si="66"/>
        <v>1</v>
      </c>
      <c r="U113" s="69" t="str">
        <f t="shared" si="66"/>
        <v>0</v>
      </c>
      <c r="V113" s="70" t="str">
        <f t="shared" si="66"/>
        <v>0</v>
      </c>
      <c r="W113" s="70" t="str">
        <f t="shared" si="66"/>
        <v>0</v>
      </c>
      <c r="X113" s="70" t="str">
        <f t="shared" si="66"/>
        <v>0</v>
      </c>
      <c r="Y113" s="70" t="str">
        <f t="shared" si="66"/>
        <v>1</v>
      </c>
      <c r="Z113" s="69" t="str">
        <f t="shared" si="66"/>
        <v>1</v>
      </c>
      <c r="AA113" s="69" t="str">
        <f t="shared" si="66"/>
        <v>0</v>
      </c>
      <c r="AB113" s="69" t="str">
        <f t="shared" si="66"/>
        <v>0</v>
      </c>
      <c r="AC113" s="69" t="str">
        <f t="shared" si="66"/>
        <v>1</v>
      </c>
      <c r="AD113" s="70" t="str">
        <f t="shared" si="66"/>
        <v>1</v>
      </c>
      <c r="AE113" s="70" t="str">
        <f t="shared" si="66"/>
        <v>0</v>
      </c>
      <c r="AF113" s="70" t="str">
        <f t="shared" si="66"/>
        <v>1</v>
      </c>
      <c r="AG113" s="71" t="str">
        <f t="shared" si="66"/>
        <v>0</v>
      </c>
      <c r="AH113" s="415"/>
      <c r="AI113" s="416"/>
      <c r="AJ113" s="416"/>
      <c r="AK113" s="416"/>
      <c r="AL113" s="416"/>
      <c r="AM113" s="416"/>
      <c r="AN113" s="416"/>
      <c r="AO113" s="416"/>
      <c r="AP113" s="416"/>
      <c r="AQ113" s="416"/>
      <c r="AR113" s="416"/>
      <c r="AS113" s="416"/>
      <c r="AT113" s="416"/>
      <c r="AU113" s="416"/>
      <c r="AV113" s="416"/>
      <c r="AW113" s="417"/>
      <c r="AX113" s="409" t="s">
        <v>615</v>
      </c>
      <c r="AY113" s="410"/>
      <c r="AZ113" s="410"/>
      <c r="BA113" s="410"/>
      <c r="BB113" s="410"/>
      <c r="BC113" s="410"/>
      <c r="BD113" s="410"/>
      <c r="BE113" s="410"/>
      <c r="BF113" s="410"/>
      <c r="BG113" s="410"/>
      <c r="BH113" s="410"/>
      <c r="BI113" s="410"/>
      <c r="BJ113" s="410"/>
      <c r="BK113" s="410"/>
      <c r="BL113" s="410"/>
      <c r="BM113" s="411"/>
    </row>
    <row r="114" spans="1:65" ht="18.75" thickBot="1">
      <c r="A114" s="62" t="s">
        <v>440</v>
      </c>
      <c r="B114" s="72">
        <f>IF(B113+B99=1,1,0)</f>
        <v>0</v>
      </c>
      <c r="C114" s="70">
        <f t="shared" ref="C114:AG114" si="67">IF(C113+C99=1,1,0)</f>
        <v>0</v>
      </c>
      <c r="D114" s="70">
        <f t="shared" si="67"/>
        <v>0</v>
      </c>
      <c r="E114" s="70">
        <f t="shared" si="67"/>
        <v>0</v>
      </c>
      <c r="F114" s="69">
        <f t="shared" si="67"/>
        <v>1</v>
      </c>
      <c r="G114" s="69">
        <f t="shared" si="67"/>
        <v>0</v>
      </c>
      <c r="H114" s="69">
        <f t="shared" si="67"/>
        <v>1</v>
      </c>
      <c r="I114" s="69">
        <f t="shared" si="67"/>
        <v>1</v>
      </c>
      <c r="J114" s="70">
        <f t="shared" si="67"/>
        <v>1</v>
      </c>
      <c r="K114" s="70">
        <f t="shared" si="67"/>
        <v>1</v>
      </c>
      <c r="L114" s="70">
        <f t="shared" si="67"/>
        <v>1</v>
      </c>
      <c r="M114" s="70">
        <f t="shared" si="67"/>
        <v>0</v>
      </c>
      <c r="N114" s="69">
        <f t="shared" si="67"/>
        <v>0</v>
      </c>
      <c r="O114" s="69">
        <f t="shared" si="67"/>
        <v>1</v>
      </c>
      <c r="P114" s="69">
        <f t="shared" si="67"/>
        <v>1</v>
      </c>
      <c r="Q114" s="69">
        <f t="shared" si="67"/>
        <v>1</v>
      </c>
      <c r="R114" s="70">
        <f t="shared" si="67"/>
        <v>1</v>
      </c>
      <c r="S114" s="70">
        <f t="shared" si="67"/>
        <v>1</v>
      </c>
      <c r="T114" s="70">
        <f t="shared" si="67"/>
        <v>1</v>
      </c>
      <c r="U114" s="70">
        <f t="shared" si="67"/>
        <v>0</v>
      </c>
      <c r="V114" s="69">
        <f t="shared" si="67"/>
        <v>1</v>
      </c>
      <c r="W114" s="69">
        <f t="shared" si="67"/>
        <v>1</v>
      </c>
      <c r="X114" s="69">
        <f t="shared" si="67"/>
        <v>1</v>
      </c>
      <c r="Y114" s="69">
        <f t="shared" si="67"/>
        <v>1</v>
      </c>
      <c r="Z114" s="70">
        <f t="shared" si="67"/>
        <v>0</v>
      </c>
      <c r="AA114" s="70">
        <f t="shared" si="67"/>
        <v>0</v>
      </c>
      <c r="AB114" s="70">
        <f t="shared" si="67"/>
        <v>1</v>
      </c>
      <c r="AC114" s="70">
        <f t="shared" si="67"/>
        <v>0</v>
      </c>
      <c r="AD114" s="69">
        <f t="shared" si="67"/>
        <v>1</v>
      </c>
      <c r="AE114" s="69">
        <f t="shared" si="67"/>
        <v>1</v>
      </c>
      <c r="AF114" s="69">
        <f t="shared" si="67"/>
        <v>1</v>
      </c>
      <c r="AG114" s="73">
        <f t="shared" si="67"/>
        <v>0</v>
      </c>
      <c r="AH114" s="415"/>
      <c r="AI114" s="416"/>
      <c r="AJ114" s="416"/>
      <c r="AK114" s="416"/>
      <c r="AL114" s="416"/>
      <c r="AM114" s="416"/>
      <c r="AN114" s="416"/>
      <c r="AO114" s="416"/>
      <c r="AP114" s="416"/>
      <c r="AQ114" s="416"/>
      <c r="AR114" s="416"/>
      <c r="AS114" s="416"/>
      <c r="AT114" s="416"/>
      <c r="AU114" s="416"/>
      <c r="AV114" s="416"/>
      <c r="AW114" s="417"/>
      <c r="AX114" s="247">
        <f>VLOOKUP(CONCATENATE(B114,C114,D114,E114),LookUp!$AG$2:$AH$17,2,FALSE)</f>
        <v>0</v>
      </c>
      <c r="AY114" s="248" t="str">
        <f>VLOOKUP(CONCATENATE(F114,G114,H114,I114),LookUp!$AG$2:$AH$17,2,FALSE)</f>
        <v>B</v>
      </c>
      <c r="AZ114" s="248" t="str">
        <f>VLOOKUP(CONCATENATE(J114,K114,L114,M114),LookUp!$AG$2:$AH$17,2,FALSE)</f>
        <v>E</v>
      </c>
      <c r="BA114" s="248">
        <f>VLOOKUP(CONCATENATE(N114,O114,P114,Q114),LookUp!$AG$2:$AH$17,2,FALSE)</f>
        <v>7</v>
      </c>
      <c r="BB114" s="248" t="str">
        <f>VLOOKUP(CONCATENATE(R114,S114,T114,U114),LookUp!$AG$2:$AH$17,2,FALSE)</f>
        <v>E</v>
      </c>
      <c r="BC114" s="248" t="str">
        <f>VLOOKUP(CONCATENATE(V114,W114,X114,Y114),LookUp!$AG$2:$AH$17,2,FALSE)</f>
        <v>F</v>
      </c>
      <c r="BD114" s="248">
        <f>VLOOKUP(CONCATENATE(Z114,AA114,AB114,AC114),LookUp!$AG$2:$AH$17,2,FALSE)</f>
        <v>2</v>
      </c>
      <c r="BE114" s="248" t="str">
        <f>VLOOKUP(CONCATENATE(AD114,AE114,AF114,AG114),LookUp!$AG$2:$AH$17,2,FALSE)</f>
        <v>E</v>
      </c>
      <c r="BF114" s="248" t="str">
        <f>VLOOKUP(CONCATENATE(B107,C107,D107,E107),LookUp!$AG$2:$AH$17,2,FALSE)</f>
        <v>D</v>
      </c>
      <c r="BG114" s="248">
        <f>VLOOKUP(CONCATENATE(F107,G107,H107,I107),LookUp!$AG$2:$AH$17,2,FALSE)</f>
        <v>5</v>
      </c>
      <c r="BH114" s="248">
        <f>VLOOKUP(CONCATENATE(J107,K107,L107,M107),LookUp!$AG$2:$AH$17,2,FALSE)</f>
        <v>6</v>
      </c>
      <c r="BI114" s="248">
        <f>VLOOKUP(CONCATENATE(N107,O107,P107,Q107),LookUp!$AG$2:$AH$17,2,FALSE)</f>
        <v>3</v>
      </c>
      <c r="BJ114" s="248">
        <f>VLOOKUP(CONCATENATE(R107,S107,T107,U107),LookUp!$AG$2:$AH$17,2,FALSE)</f>
        <v>7</v>
      </c>
      <c r="BK114" s="248" t="str">
        <f>VLOOKUP(CONCATENATE(V107,W107,X107,Y107),LookUp!$AG$2:$AH$17,2,FALSE)</f>
        <v>D</v>
      </c>
      <c r="BL114" s="248">
        <f>VLOOKUP(CONCATENATE(Z107,AA107,AB107,AC107),LookUp!$AG$2:$AH$17,2,FALSE)</f>
        <v>2</v>
      </c>
      <c r="BM114" s="249">
        <f>VLOOKUP(CONCATENATE(AD107,AE107,AF107,AG107),LookUp!$AG$2:$AH$17,2,FALSE)</f>
        <v>2</v>
      </c>
    </row>
    <row r="115" spans="1:65" ht="18.75" thickBot="1">
      <c r="A115" s="63" t="s">
        <v>441</v>
      </c>
      <c r="B115" s="172">
        <f>B114</f>
        <v>0</v>
      </c>
      <c r="C115" s="171">
        <f t="shared" ref="C115:AG115" si="68">C114</f>
        <v>0</v>
      </c>
      <c r="D115" s="171">
        <f t="shared" si="68"/>
        <v>0</v>
      </c>
      <c r="E115" s="171">
        <f t="shared" si="68"/>
        <v>0</v>
      </c>
      <c r="F115" s="170">
        <f t="shared" si="68"/>
        <v>1</v>
      </c>
      <c r="G115" s="170">
        <f t="shared" si="68"/>
        <v>0</v>
      </c>
      <c r="H115" s="170">
        <f t="shared" si="68"/>
        <v>1</v>
      </c>
      <c r="I115" s="170">
        <f t="shared" si="68"/>
        <v>1</v>
      </c>
      <c r="J115" s="171">
        <f t="shared" si="68"/>
        <v>1</v>
      </c>
      <c r="K115" s="171">
        <f t="shared" si="68"/>
        <v>1</v>
      </c>
      <c r="L115" s="171">
        <f t="shared" si="68"/>
        <v>1</v>
      </c>
      <c r="M115" s="171">
        <f t="shared" si="68"/>
        <v>0</v>
      </c>
      <c r="N115" s="170">
        <f t="shared" si="68"/>
        <v>0</v>
      </c>
      <c r="O115" s="170">
        <f t="shared" si="68"/>
        <v>1</v>
      </c>
      <c r="P115" s="170">
        <f t="shared" si="68"/>
        <v>1</v>
      </c>
      <c r="Q115" s="170">
        <f t="shared" si="68"/>
        <v>1</v>
      </c>
      <c r="R115" s="171">
        <f t="shared" si="68"/>
        <v>1</v>
      </c>
      <c r="S115" s="171">
        <f t="shared" si="68"/>
        <v>1</v>
      </c>
      <c r="T115" s="171">
        <f t="shared" si="68"/>
        <v>1</v>
      </c>
      <c r="U115" s="171">
        <f t="shared" si="68"/>
        <v>0</v>
      </c>
      <c r="V115" s="170">
        <f t="shared" si="68"/>
        <v>1</v>
      </c>
      <c r="W115" s="170">
        <f t="shared" si="68"/>
        <v>1</v>
      </c>
      <c r="X115" s="170">
        <f t="shared" si="68"/>
        <v>1</v>
      </c>
      <c r="Y115" s="170">
        <f t="shared" si="68"/>
        <v>1</v>
      </c>
      <c r="Z115" s="171">
        <f t="shared" si="68"/>
        <v>0</v>
      </c>
      <c r="AA115" s="171">
        <f t="shared" si="68"/>
        <v>0</v>
      </c>
      <c r="AB115" s="171">
        <f t="shared" si="68"/>
        <v>1</v>
      </c>
      <c r="AC115" s="171">
        <f t="shared" si="68"/>
        <v>0</v>
      </c>
      <c r="AD115" s="170">
        <f t="shared" si="68"/>
        <v>1</v>
      </c>
      <c r="AE115" s="170">
        <f t="shared" si="68"/>
        <v>1</v>
      </c>
      <c r="AF115" s="170">
        <f t="shared" si="68"/>
        <v>1</v>
      </c>
      <c r="AG115" s="136">
        <f t="shared" si="68"/>
        <v>0</v>
      </c>
      <c r="AH115" s="418"/>
      <c r="AI115" s="419"/>
      <c r="AJ115" s="419"/>
      <c r="AK115" s="419"/>
      <c r="AL115" s="419"/>
      <c r="AM115" s="419"/>
      <c r="AN115" s="419"/>
      <c r="AO115" s="419"/>
      <c r="AP115" s="419"/>
      <c r="AQ115" s="419"/>
      <c r="AR115" s="419"/>
      <c r="AS115" s="419"/>
      <c r="AT115" s="419"/>
      <c r="AU115" s="419"/>
      <c r="AV115" s="419"/>
      <c r="AW115" s="42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442</v>
      </c>
      <c r="B116" s="64">
        <f>HLOOKUP(B$3,$B$1:$AW$115,115,FALSE)</f>
        <v>0</v>
      </c>
      <c r="C116" s="65">
        <f t="shared" ref="C116:AW116" si="69">HLOOKUP(C$3,$B$1:$AW$115,115,FALSE)</f>
        <v>0</v>
      </c>
      <c r="D116" s="65">
        <f t="shared" si="69"/>
        <v>0</v>
      </c>
      <c r="E116" s="65">
        <f t="shared" si="69"/>
        <v>0</v>
      </c>
      <c r="F116" s="66">
        <f t="shared" si="69"/>
        <v>0</v>
      </c>
      <c r="G116" s="66">
        <f t="shared" si="69"/>
        <v>1</v>
      </c>
      <c r="H116" s="66">
        <f t="shared" si="69"/>
        <v>0</v>
      </c>
      <c r="I116" s="66">
        <f t="shared" si="69"/>
        <v>1</v>
      </c>
      <c r="J116" s="65">
        <f t="shared" si="69"/>
        <v>0</v>
      </c>
      <c r="K116" s="65">
        <f t="shared" si="69"/>
        <v>1</v>
      </c>
      <c r="L116" s="65">
        <f t="shared" si="69"/>
        <v>1</v>
      </c>
      <c r="M116" s="65">
        <f t="shared" si="69"/>
        <v>1</v>
      </c>
      <c r="N116" s="66">
        <f t="shared" si="69"/>
        <v>1</v>
      </c>
      <c r="O116" s="66">
        <f t="shared" si="69"/>
        <v>1</v>
      </c>
      <c r="P116" s="66">
        <f t="shared" si="69"/>
        <v>1</v>
      </c>
      <c r="Q116" s="65">
        <f t="shared" si="69"/>
        <v>1</v>
      </c>
      <c r="R116" s="65">
        <f t="shared" si="69"/>
        <v>0</v>
      </c>
      <c r="S116" s="65">
        <f t="shared" si="69"/>
        <v>0</v>
      </c>
      <c r="T116" s="65">
        <f t="shared" si="69"/>
        <v>0</v>
      </c>
      <c r="U116" s="65">
        <f t="shared" si="69"/>
        <v>0</v>
      </c>
      <c r="V116" s="66">
        <f t="shared" si="69"/>
        <v>1</v>
      </c>
      <c r="W116" s="66">
        <f t="shared" si="69"/>
        <v>1</v>
      </c>
      <c r="X116" s="66">
        <f t="shared" si="69"/>
        <v>1</v>
      </c>
      <c r="Y116" s="66">
        <f t="shared" si="69"/>
        <v>1</v>
      </c>
      <c r="Z116" s="65">
        <f t="shared" si="69"/>
        <v>1</v>
      </c>
      <c r="AA116" s="65">
        <f t="shared" si="69"/>
        <v>1</v>
      </c>
      <c r="AB116" s="65">
        <f t="shared" si="69"/>
        <v>1</v>
      </c>
      <c r="AC116" s="65">
        <f t="shared" si="69"/>
        <v>1</v>
      </c>
      <c r="AD116" s="66">
        <f t="shared" si="69"/>
        <v>0</v>
      </c>
      <c r="AE116" s="66">
        <f t="shared" si="69"/>
        <v>1</v>
      </c>
      <c r="AF116" s="66">
        <f t="shared" si="69"/>
        <v>0</v>
      </c>
      <c r="AG116" s="66">
        <f t="shared" si="69"/>
        <v>1</v>
      </c>
      <c r="AH116" s="65">
        <f t="shared" si="69"/>
        <v>1</v>
      </c>
      <c r="AI116" s="65">
        <f t="shared" si="69"/>
        <v>1</v>
      </c>
      <c r="AJ116" s="65">
        <f t="shared" si="69"/>
        <v>1</v>
      </c>
      <c r="AK116" s="65">
        <f t="shared" si="69"/>
        <v>0</v>
      </c>
      <c r="AL116" s="66">
        <f t="shared" si="69"/>
        <v>1</v>
      </c>
      <c r="AM116" s="66">
        <f t="shared" si="69"/>
        <v>0</v>
      </c>
      <c r="AN116" s="66">
        <f t="shared" si="69"/>
        <v>0</v>
      </c>
      <c r="AO116" s="65">
        <f t="shared" si="69"/>
        <v>1</v>
      </c>
      <c r="AP116" s="65">
        <f t="shared" si="69"/>
        <v>0</v>
      </c>
      <c r="AQ116" s="65">
        <f t="shared" si="69"/>
        <v>1</v>
      </c>
      <c r="AR116" s="65">
        <f t="shared" si="69"/>
        <v>0</v>
      </c>
      <c r="AS116" s="65">
        <f t="shared" si="69"/>
        <v>1</v>
      </c>
      <c r="AT116" s="66">
        <f t="shared" si="69"/>
        <v>1</v>
      </c>
      <c r="AU116" s="66">
        <f t="shared" si="69"/>
        <v>1</v>
      </c>
      <c r="AV116" s="66">
        <f t="shared" si="69"/>
        <v>0</v>
      </c>
      <c r="AW116" s="67">
        <f t="shared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476</v>
      </c>
      <c r="B117" s="68" t="str">
        <f>'Key3'!B88</f>
        <v>0</v>
      </c>
      <c r="C117" s="69" t="str">
        <f>'Key3'!C88</f>
        <v>0</v>
      </c>
      <c r="D117" s="69" t="str">
        <f>'Key3'!D88</f>
        <v>1</v>
      </c>
      <c r="E117" s="69" t="str">
        <f>'Key3'!E88</f>
        <v>0</v>
      </c>
      <c r="F117" s="70" t="str">
        <f>'Key3'!F88</f>
        <v>0</v>
      </c>
      <c r="G117" s="70" t="str">
        <f>'Key3'!G88</f>
        <v>1</v>
      </c>
      <c r="H117" s="70" t="str">
        <f>'Key3'!H88</f>
        <v>0</v>
      </c>
      <c r="I117" s="70" t="str">
        <f>'Key3'!I88</f>
        <v>1</v>
      </c>
      <c r="J117" s="69" t="str">
        <f>'Key3'!J88</f>
        <v>0</v>
      </c>
      <c r="K117" s="69" t="str">
        <f>'Key3'!K88</f>
        <v>0</v>
      </c>
      <c r="L117" s="69" t="str">
        <f>'Key3'!L88</f>
        <v>0</v>
      </c>
      <c r="M117" s="70" t="str">
        <f>'Key3'!M88</f>
        <v>1</v>
      </c>
      <c r="N117" s="70" t="str">
        <f>'Key3'!N88</f>
        <v>1</v>
      </c>
      <c r="O117" s="70" t="str">
        <f>'Key3'!O88</f>
        <v>0</v>
      </c>
      <c r="P117" s="70" t="str">
        <f>'Key3'!P88</f>
        <v>1</v>
      </c>
      <c r="Q117" s="70" t="str">
        <f>'Key3'!Q88</f>
        <v>1</v>
      </c>
      <c r="R117" s="69" t="str">
        <f>'Key3'!R88</f>
        <v>1</v>
      </c>
      <c r="S117" s="69" t="str">
        <f>'Key3'!S88</f>
        <v>0</v>
      </c>
      <c r="T117" s="69" t="str">
        <f>'Key3'!T88</f>
        <v>0</v>
      </c>
      <c r="U117" s="69" t="str">
        <f>'Key3'!U88</f>
        <v>0</v>
      </c>
      <c r="V117" s="70" t="str">
        <f>'Key3'!V88</f>
        <v>1</v>
      </c>
      <c r="W117" s="70" t="str">
        <f>'Key3'!W88</f>
        <v>0</v>
      </c>
      <c r="X117" s="70" t="str">
        <f>'Key3'!X88</f>
        <v>1</v>
      </c>
      <c r="Y117" s="70" t="str">
        <f>'Key3'!Y88</f>
        <v>1</v>
      </c>
      <c r="Z117" s="69" t="str">
        <f>'Key3'!Z88</f>
        <v>1</v>
      </c>
      <c r="AA117" s="69" t="str">
        <f>'Key3'!AA88</f>
        <v>1</v>
      </c>
      <c r="AB117" s="69" t="str">
        <f>'Key3'!AB88</f>
        <v>0</v>
      </c>
      <c r="AC117" s="69" t="str">
        <f>'Key3'!AC88</f>
        <v>0</v>
      </c>
      <c r="AD117" s="70" t="str">
        <f>'Key3'!AD88</f>
        <v>0</v>
      </c>
      <c r="AE117" s="70" t="str">
        <f>'Key3'!AE88</f>
        <v>1</v>
      </c>
      <c r="AF117" s="70" t="str">
        <f>'Key3'!AF88</f>
        <v>1</v>
      </c>
      <c r="AG117" s="70" t="str">
        <f>'Key3'!AG88</f>
        <v>1</v>
      </c>
      <c r="AH117" s="69" t="str">
        <f>'Key3'!AH88</f>
        <v>0</v>
      </c>
      <c r="AI117" s="69" t="str">
        <f>'Key3'!AI88</f>
        <v>0</v>
      </c>
      <c r="AJ117" s="69" t="str">
        <f>'Key3'!AJ88</f>
        <v>0</v>
      </c>
      <c r="AK117" s="70" t="str">
        <f>'Key3'!AK88</f>
        <v>1</v>
      </c>
      <c r="AL117" s="70" t="str">
        <f>'Key3'!AL88</f>
        <v>0</v>
      </c>
      <c r="AM117" s="70" t="str">
        <f>'Key3'!AM88</f>
        <v>1</v>
      </c>
      <c r="AN117" s="70" t="str">
        <f>'Key3'!AN88</f>
        <v>1</v>
      </c>
      <c r="AO117" s="70" t="str">
        <f>'Key3'!AO88</f>
        <v>1</v>
      </c>
      <c r="AP117" s="69" t="str">
        <f>'Key3'!AP88</f>
        <v>1</v>
      </c>
      <c r="AQ117" s="69" t="str">
        <f>'Key3'!AQ88</f>
        <v>1</v>
      </c>
      <c r="AR117" s="69" t="str">
        <f>'Key3'!AR88</f>
        <v>0</v>
      </c>
      <c r="AS117" s="69" t="str">
        <f>'Key3'!AS88</f>
        <v>1</v>
      </c>
      <c r="AT117" s="70" t="str">
        <f>'Key3'!AT88</f>
        <v>0</v>
      </c>
      <c r="AU117" s="70" t="str">
        <f>'Key3'!AU88</f>
        <v>0</v>
      </c>
      <c r="AV117" s="70" t="str">
        <f>'Key3'!AV88</f>
        <v>0</v>
      </c>
      <c r="AW117" s="71" t="str">
        <f>'Key3'!AW88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443</v>
      </c>
      <c r="B118" s="137">
        <f>IF(B116+B117=1,1,0)</f>
        <v>0</v>
      </c>
      <c r="C118" s="50">
        <f t="shared" ref="C118:AW118" si="70">IF(C116+C117=1,1,0)</f>
        <v>0</v>
      </c>
      <c r="D118" s="50">
        <f t="shared" si="70"/>
        <v>1</v>
      </c>
      <c r="E118" s="50">
        <f t="shared" si="70"/>
        <v>0</v>
      </c>
      <c r="F118" s="49">
        <f t="shared" si="70"/>
        <v>0</v>
      </c>
      <c r="G118" s="49">
        <f t="shared" si="70"/>
        <v>0</v>
      </c>
      <c r="H118" s="49">
        <f t="shared" si="70"/>
        <v>0</v>
      </c>
      <c r="I118" s="49">
        <f t="shared" si="70"/>
        <v>0</v>
      </c>
      <c r="J118" s="50">
        <f t="shared" si="70"/>
        <v>0</v>
      </c>
      <c r="K118" s="50">
        <f t="shared" si="70"/>
        <v>1</v>
      </c>
      <c r="L118" s="50">
        <f t="shared" si="70"/>
        <v>1</v>
      </c>
      <c r="M118" s="50">
        <f t="shared" si="70"/>
        <v>0</v>
      </c>
      <c r="N118" s="49">
        <f t="shared" si="70"/>
        <v>0</v>
      </c>
      <c r="O118" s="49">
        <f t="shared" si="70"/>
        <v>1</v>
      </c>
      <c r="P118" s="49">
        <f t="shared" si="70"/>
        <v>0</v>
      </c>
      <c r="Q118" s="50">
        <f t="shared" si="70"/>
        <v>0</v>
      </c>
      <c r="R118" s="50">
        <f t="shared" si="70"/>
        <v>1</v>
      </c>
      <c r="S118" s="50">
        <f t="shared" si="70"/>
        <v>0</v>
      </c>
      <c r="T118" s="50">
        <f t="shared" si="70"/>
        <v>0</v>
      </c>
      <c r="U118" s="50">
        <f t="shared" si="70"/>
        <v>0</v>
      </c>
      <c r="V118" s="49">
        <f t="shared" si="70"/>
        <v>0</v>
      </c>
      <c r="W118" s="49">
        <f t="shared" si="70"/>
        <v>1</v>
      </c>
      <c r="X118" s="49">
        <f t="shared" si="70"/>
        <v>0</v>
      </c>
      <c r="Y118" s="49">
        <f t="shared" si="70"/>
        <v>0</v>
      </c>
      <c r="Z118" s="50">
        <f t="shared" si="70"/>
        <v>0</v>
      </c>
      <c r="AA118" s="50">
        <f t="shared" si="70"/>
        <v>0</v>
      </c>
      <c r="AB118" s="50">
        <f t="shared" si="70"/>
        <v>1</v>
      </c>
      <c r="AC118" s="50">
        <f t="shared" si="70"/>
        <v>1</v>
      </c>
      <c r="AD118" s="49">
        <f t="shared" si="70"/>
        <v>0</v>
      </c>
      <c r="AE118" s="49">
        <f t="shared" si="70"/>
        <v>0</v>
      </c>
      <c r="AF118" s="49">
        <f t="shared" si="70"/>
        <v>1</v>
      </c>
      <c r="AG118" s="49">
        <f t="shared" si="70"/>
        <v>0</v>
      </c>
      <c r="AH118" s="50">
        <f t="shared" si="70"/>
        <v>1</v>
      </c>
      <c r="AI118" s="50">
        <f t="shared" si="70"/>
        <v>1</v>
      </c>
      <c r="AJ118" s="50">
        <f t="shared" si="70"/>
        <v>1</v>
      </c>
      <c r="AK118" s="50">
        <f t="shared" si="70"/>
        <v>1</v>
      </c>
      <c r="AL118" s="49">
        <f t="shared" si="70"/>
        <v>1</v>
      </c>
      <c r="AM118" s="49">
        <f t="shared" si="70"/>
        <v>1</v>
      </c>
      <c r="AN118" s="49">
        <f t="shared" si="70"/>
        <v>1</v>
      </c>
      <c r="AO118" s="50">
        <f t="shared" si="70"/>
        <v>0</v>
      </c>
      <c r="AP118" s="50">
        <f t="shared" si="70"/>
        <v>1</v>
      </c>
      <c r="AQ118" s="50">
        <f t="shared" si="70"/>
        <v>0</v>
      </c>
      <c r="AR118" s="50">
        <f t="shared" si="70"/>
        <v>0</v>
      </c>
      <c r="AS118" s="50">
        <f t="shared" si="70"/>
        <v>0</v>
      </c>
      <c r="AT118" s="49">
        <f t="shared" si="70"/>
        <v>1</v>
      </c>
      <c r="AU118" s="49">
        <f t="shared" si="70"/>
        <v>1</v>
      </c>
      <c r="AV118" s="49">
        <f t="shared" si="70"/>
        <v>0</v>
      </c>
      <c r="AW118" s="173">
        <f t="shared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9.5" thickBot="1">
      <c r="A119" s="430" t="s">
        <v>389</v>
      </c>
      <c r="B119" s="130" t="s">
        <v>379</v>
      </c>
      <c r="C119" s="51" t="str">
        <f>LEFT(VLOOKUP(G119,LookUp!$T$2:$U$17,2,FALSE),1)</f>
        <v>0</v>
      </c>
      <c r="D119" s="51" t="str">
        <f>MID(VLOOKUP(G119,LookUp!$T$2:$U$17,2,FALSE),2,1)</f>
        <v>0</v>
      </c>
      <c r="E119" s="51" t="str">
        <f>MID(VLOOKUP(G119,LookUp!$T$2:$U$17,2,FALSE),3,1)</f>
        <v>1</v>
      </c>
      <c r="F119" s="51" t="str">
        <f>RIGHT(VLOOKUP(G119,LookUp!$T$2:$U$17,2,FALSE),1)</f>
        <v>0</v>
      </c>
      <c r="G119" s="53">
        <f>VLOOKUP(CONCATENATE(B118,C118,D118,E118,F118,G118),LookUp!$W$2:$AE$65,2,FALSE)</f>
        <v>2</v>
      </c>
      <c r="H119" s="130" t="s">
        <v>380</v>
      </c>
      <c r="I119" s="51" t="str">
        <f>LEFT(VLOOKUP(M119,LookUp!$T$2:$U$17,2,FALSE),1)</f>
        <v>1</v>
      </c>
      <c r="J119" s="51" t="str">
        <f>MID(VLOOKUP(M119,LookUp!$T$2:$U$17,2,FALSE),2,1)</f>
        <v>1</v>
      </c>
      <c r="K119" s="51" t="str">
        <f>MID(VLOOKUP(M119,LookUp!$T$2:$U$17,2,FALSE),3,1)</f>
        <v>1</v>
      </c>
      <c r="L119" s="51" t="str">
        <f>RIGHT(VLOOKUP(M119,LookUp!$T$2:$U$17,2,FALSE),1)</f>
        <v>0</v>
      </c>
      <c r="M119" s="53">
        <f>VLOOKUP(CONCATENATE(H118,I118,J118,K118,L118,M118),LookUp!$W$2:$AE$65,3,FALSE)</f>
        <v>14</v>
      </c>
      <c r="N119" s="130" t="s">
        <v>381</v>
      </c>
      <c r="O119" s="51" t="str">
        <f>LEFT(VLOOKUP(S119,LookUp!$T$2:$U$17,2,FALSE),1)</f>
        <v>1</v>
      </c>
      <c r="P119" s="51" t="str">
        <f>MID(VLOOKUP(S119,LookUp!$T$2:$U$17,2,FALSE),2,1)</f>
        <v>1</v>
      </c>
      <c r="Q119" s="51" t="str">
        <f>MID(VLOOKUP(S119,LookUp!$T$2:$U$17,2,FALSE),3,1)</f>
        <v>0</v>
      </c>
      <c r="R119" s="51" t="str">
        <f>RIGHT(VLOOKUP(S119,LookUp!$T$2:$U$17,2,FALSE),1)</f>
        <v>1</v>
      </c>
      <c r="S119" s="53">
        <f>VLOOKUP(CONCATENATE(N118,O118,P118,Q118,R118,S118),LookUp!$W$2:$AE$65,4,FALSE)</f>
        <v>13</v>
      </c>
      <c r="T119" s="130" t="s">
        <v>382</v>
      </c>
      <c r="U119" s="51" t="str">
        <f>LEFT(VLOOKUP(Y119,LookUp!$T$2:$U$17,2,FALSE),1)</f>
        <v>1</v>
      </c>
      <c r="V119" s="51" t="str">
        <f>MID(VLOOKUP(Y119,LookUp!$T$2:$U$17,2,FALSE),2,1)</f>
        <v>1</v>
      </c>
      <c r="W119" s="51" t="str">
        <f>MID(VLOOKUP(Y119,LookUp!$T$2:$U$17,2,FALSE),3,1)</f>
        <v>1</v>
      </c>
      <c r="X119" s="51" t="str">
        <f>RIGHT(VLOOKUP(Y119,LookUp!$T$2:$U$17,2,FALSE),1)</f>
        <v>0</v>
      </c>
      <c r="Y119" s="53">
        <f>VLOOKUP(CONCATENATE(T118,U118,V118,W118,X118,Y118),LookUp!$W$2:$AE$65,5,FALSE)</f>
        <v>14</v>
      </c>
      <c r="Z119" s="130" t="s">
        <v>383</v>
      </c>
      <c r="AA119" s="51" t="str">
        <f>LEFT(VLOOKUP(AE119,LookUp!$T$2:$U$17,2,FALSE),1)</f>
        <v>1</v>
      </c>
      <c r="AB119" s="51" t="str">
        <f>MID(VLOOKUP(AE119,LookUp!$T$2:$U$17,2,FALSE),2,1)</f>
        <v>0</v>
      </c>
      <c r="AC119" s="51" t="str">
        <f>MID(VLOOKUP(AE119,LookUp!$T$2:$U$17,2,FALSE),3,1)</f>
        <v>1</v>
      </c>
      <c r="AD119" s="51" t="str">
        <f>RIGHT(VLOOKUP(AE119,LookUp!$T$2:$U$17,2,FALSE),1)</f>
        <v>1</v>
      </c>
      <c r="AE119" s="53">
        <f>VLOOKUP(CONCATENATE(Z118,AA118,AB118,AC118,AD118,AE118),LookUp!$W$2:$AE$65,6,FALSE)</f>
        <v>11</v>
      </c>
      <c r="AF119" s="130" t="s">
        <v>384</v>
      </c>
      <c r="AG119" s="51" t="str">
        <f>LEFT(VLOOKUP(AK119,LookUp!$T$2:$U$17,2,FALSE),1)</f>
        <v>1</v>
      </c>
      <c r="AH119" s="131" t="str">
        <f>MID(VLOOKUP(AK119,LookUp!$T$2:$U$17,2,FALSE),2,1)</f>
        <v>0</v>
      </c>
      <c r="AI119" s="131" t="str">
        <f>MID(VLOOKUP(AK119,LookUp!$T$2:$U$17,2,FALSE),3,1)</f>
        <v>1</v>
      </c>
      <c r="AJ119" s="131" t="str">
        <f>RIGHT(VLOOKUP(AK119,LookUp!$T$2:$U$17,2,FALSE),1)</f>
        <v>0</v>
      </c>
      <c r="AK119" s="132">
        <f>VLOOKUP(CONCATENATE(AF118,AG118,AH118,AI118,AJ118,AK118),LookUp!$W$2:$AE$65,7,FALSE)</f>
        <v>10</v>
      </c>
      <c r="AL119" s="130" t="s">
        <v>385</v>
      </c>
      <c r="AM119" s="131" t="str">
        <f>LEFT(VLOOKUP(AQ119,LookUp!$T$2:$U$17,2,FALSE),1)</f>
        <v>0</v>
      </c>
      <c r="AN119" s="131" t="str">
        <f>MID(VLOOKUP(AQ119,LookUp!$T$2:$U$17,2,FALSE),2,1)</f>
        <v>1</v>
      </c>
      <c r="AO119" s="131" t="str">
        <f>MID(VLOOKUP(AQ119,LookUp!$T$2:$U$17,2,FALSE),3,1)</f>
        <v>0</v>
      </c>
      <c r="AP119" s="131" t="str">
        <f>RIGHT(VLOOKUP(AQ119,LookUp!$T$2:$U$17,2,FALSE),1)</f>
        <v>1</v>
      </c>
      <c r="AQ119" s="132">
        <f>VLOOKUP(CONCATENATE(AL118,AM118,AN118,AO118,AP118,AQ118),LookUp!$W$2:$AE$65,8,FALSE)</f>
        <v>5</v>
      </c>
      <c r="AR119" s="130" t="s">
        <v>386</v>
      </c>
      <c r="AS119" s="131" t="str">
        <f>LEFT(VLOOKUP(AW119,LookUp!$T$2:$U$17,2,FALSE),1)</f>
        <v>1</v>
      </c>
      <c r="AT119" s="131" t="str">
        <f>MID(VLOOKUP(AW119,LookUp!$T$2:$U$17,2,FALSE),2,1)</f>
        <v>0</v>
      </c>
      <c r="AU119" s="131" t="str">
        <f>MID(VLOOKUP(AW119,LookUp!$T$2:$U$17,2,FALSE),3,1)</f>
        <v>1</v>
      </c>
      <c r="AV119" s="131" t="str">
        <f>RIGHT(VLOOKUP(AW119,LookUp!$T$2:$U$17,2,FALSE),1)</f>
        <v>1</v>
      </c>
      <c r="AW119" s="132">
        <f>VLOOKUP(CONCATENATE(AR118,AS118,AT118,AU118,AV118,AW118),LookUp!$W$2:$AE$65,9,FALSE)</f>
        <v>11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430"/>
      <c r="B120" s="64" t="str">
        <f>C119</f>
        <v>0</v>
      </c>
      <c r="C120" s="65" t="str">
        <f>D119</f>
        <v>0</v>
      </c>
      <c r="D120" s="65" t="str">
        <f>E119</f>
        <v>1</v>
      </c>
      <c r="E120" s="65" t="str">
        <f>F119</f>
        <v>0</v>
      </c>
      <c r="F120" s="66" t="str">
        <f>I119</f>
        <v>1</v>
      </c>
      <c r="G120" s="66" t="str">
        <f>J119</f>
        <v>1</v>
      </c>
      <c r="H120" s="66" t="str">
        <f>K119</f>
        <v>1</v>
      </c>
      <c r="I120" s="66" t="str">
        <f>L119</f>
        <v>0</v>
      </c>
      <c r="J120" s="65" t="str">
        <f>O119</f>
        <v>1</v>
      </c>
      <c r="K120" s="65" t="str">
        <f>P119</f>
        <v>1</v>
      </c>
      <c r="L120" s="65" t="str">
        <f>Q119</f>
        <v>0</v>
      </c>
      <c r="M120" s="65" t="str">
        <f>R119</f>
        <v>1</v>
      </c>
      <c r="N120" s="66" t="str">
        <f>U119</f>
        <v>1</v>
      </c>
      <c r="O120" s="66" t="str">
        <f>V119</f>
        <v>1</v>
      </c>
      <c r="P120" s="66" t="str">
        <f>W119</f>
        <v>1</v>
      </c>
      <c r="Q120" s="66" t="str">
        <f>X119</f>
        <v>0</v>
      </c>
      <c r="R120" s="65" t="str">
        <f>AA119</f>
        <v>1</v>
      </c>
      <c r="S120" s="65" t="str">
        <f>AB119</f>
        <v>0</v>
      </c>
      <c r="T120" s="65" t="str">
        <f>AC119</f>
        <v>1</v>
      </c>
      <c r="U120" s="65" t="str">
        <f>AD119</f>
        <v>1</v>
      </c>
      <c r="V120" s="66" t="str">
        <f>AG119</f>
        <v>1</v>
      </c>
      <c r="W120" s="66" t="str">
        <f>AH119</f>
        <v>0</v>
      </c>
      <c r="X120" s="66" t="str">
        <f>AI119</f>
        <v>1</v>
      </c>
      <c r="Y120" s="66" t="str">
        <f>AJ119</f>
        <v>0</v>
      </c>
      <c r="Z120" s="65" t="str">
        <f>AM119</f>
        <v>0</v>
      </c>
      <c r="AA120" s="65" t="str">
        <f>AN119</f>
        <v>1</v>
      </c>
      <c r="AB120" s="65" t="str">
        <f>AO119</f>
        <v>0</v>
      </c>
      <c r="AC120" s="65" t="str">
        <f>AP119</f>
        <v>1</v>
      </c>
      <c r="AD120" s="66" t="str">
        <f>AS119</f>
        <v>1</v>
      </c>
      <c r="AE120" s="66" t="str">
        <f>AT119</f>
        <v>0</v>
      </c>
      <c r="AF120" s="66" t="str">
        <f>AU119</f>
        <v>1</v>
      </c>
      <c r="AG120" s="67" t="str">
        <f>AV119</f>
        <v>1</v>
      </c>
      <c r="AH120" s="432" t="s">
        <v>599</v>
      </c>
      <c r="AI120" s="433"/>
      <c r="AJ120" s="433"/>
      <c r="AK120" s="433"/>
      <c r="AL120" s="433"/>
      <c r="AM120" s="433"/>
      <c r="AN120" s="433"/>
      <c r="AO120" s="433"/>
      <c r="AP120" s="433"/>
      <c r="AQ120" s="433"/>
      <c r="AR120" s="433"/>
      <c r="AS120" s="433"/>
      <c r="AT120" s="433"/>
      <c r="AU120" s="433"/>
      <c r="AV120" s="433"/>
      <c r="AW120" s="434"/>
      <c r="AX120" s="2"/>
      <c r="AY120" s="2"/>
      <c r="AZ120" s="2"/>
      <c r="BA120" s="2"/>
      <c r="BB120" s="2"/>
      <c r="BC120" s="2"/>
      <c r="BD120" s="2"/>
      <c r="BE120" s="2"/>
    </row>
    <row r="121" spans="1:65" ht="18.75" thickBot="1">
      <c r="A121" s="58" t="s">
        <v>390</v>
      </c>
      <c r="B121" s="68" t="str">
        <f>HLOOKUP(B$4,$B$1:$AG$120,120,FALSE)</f>
        <v>0</v>
      </c>
      <c r="C121" s="69" t="str">
        <f t="shared" ref="C121:AG121" si="71">HLOOKUP(C$4,$B$1:$AG$120,120,FALSE)</f>
        <v>1</v>
      </c>
      <c r="D121" s="69" t="str">
        <f t="shared" si="71"/>
        <v>1</v>
      </c>
      <c r="E121" s="69" t="str">
        <f t="shared" si="71"/>
        <v>1</v>
      </c>
      <c r="F121" s="70" t="str">
        <f t="shared" si="71"/>
        <v>1</v>
      </c>
      <c r="G121" s="70" t="str">
        <f t="shared" si="71"/>
        <v>1</v>
      </c>
      <c r="H121" s="70" t="str">
        <f t="shared" si="71"/>
        <v>1</v>
      </c>
      <c r="I121" s="70" t="str">
        <f t="shared" si="71"/>
        <v>1</v>
      </c>
      <c r="J121" s="69" t="str">
        <f t="shared" si="71"/>
        <v>0</v>
      </c>
      <c r="K121" s="69" t="str">
        <f t="shared" si="71"/>
        <v>1</v>
      </c>
      <c r="L121" s="69" t="str">
        <f t="shared" si="71"/>
        <v>1</v>
      </c>
      <c r="M121" s="69" t="str">
        <f t="shared" si="71"/>
        <v>1</v>
      </c>
      <c r="N121" s="70" t="str">
        <f t="shared" si="71"/>
        <v>1</v>
      </c>
      <c r="O121" s="70" t="str">
        <f t="shared" si="71"/>
        <v>0</v>
      </c>
      <c r="P121" s="70" t="str">
        <f t="shared" si="71"/>
        <v>1</v>
      </c>
      <c r="Q121" s="70" t="str">
        <f t="shared" si="71"/>
        <v>1</v>
      </c>
      <c r="R121" s="69" t="str">
        <f t="shared" si="71"/>
        <v>0</v>
      </c>
      <c r="S121" s="69" t="str">
        <f t="shared" si="71"/>
        <v>0</v>
      </c>
      <c r="T121" s="69" t="str">
        <f t="shared" si="71"/>
        <v>0</v>
      </c>
      <c r="U121" s="69" t="str">
        <f t="shared" si="71"/>
        <v>1</v>
      </c>
      <c r="V121" s="70" t="str">
        <f t="shared" si="71"/>
        <v>1</v>
      </c>
      <c r="W121" s="70" t="str">
        <f t="shared" si="71"/>
        <v>0</v>
      </c>
      <c r="X121" s="70" t="str">
        <f t="shared" si="71"/>
        <v>1</v>
      </c>
      <c r="Y121" s="70" t="str">
        <f t="shared" si="71"/>
        <v>1</v>
      </c>
      <c r="Z121" s="69" t="str">
        <f t="shared" si="71"/>
        <v>1</v>
      </c>
      <c r="AA121" s="69" t="str">
        <f t="shared" si="71"/>
        <v>1</v>
      </c>
      <c r="AB121" s="69" t="str">
        <f t="shared" si="71"/>
        <v>0</v>
      </c>
      <c r="AC121" s="69" t="str">
        <f t="shared" si="71"/>
        <v>1</v>
      </c>
      <c r="AD121" s="70" t="str">
        <f t="shared" si="71"/>
        <v>0</v>
      </c>
      <c r="AE121" s="70" t="str">
        <f t="shared" si="71"/>
        <v>0</v>
      </c>
      <c r="AF121" s="70" t="str">
        <f t="shared" si="71"/>
        <v>0</v>
      </c>
      <c r="AG121" s="71" t="str">
        <f t="shared" si="71"/>
        <v>0</v>
      </c>
      <c r="AH121" s="435"/>
      <c r="AI121" s="436"/>
      <c r="AJ121" s="436"/>
      <c r="AK121" s="436"/>
      <c r="AL121" s="436"/>
      <c r="AM121" s="436"/>
      <c r="AN121" s="436"/>
      <c r="AO121" s="436"/>
      <c r="AP121" s="436"/>
      <c r="AQ121" s="436"/>
      <c r="AR121" s="436"/>
      <c r="AS121" s="436"/>
      <c r="AT121" s="436"/>
      <c r="AU121" s="436"/>
      <c r="AV121" s="436"/>
      <c r="AW121" s="437"/>
      <c r="AX121" s="409" t="s">
        <v>616</v>
      </c>
      <c r="AY121" s="410"/>
      <c r="AZ121" s="410"/>
      <c r="BA121" s="410"/>
      <c r="BB121" s="410"/>
      <c r="BC121" s="410"/>
      <c r="BD121" s="410"/>
      <c r="BE121" s="410"/>
      <c r="BF121" s="410"/>
      <c r="BG121" s="410"/>
      <c r="BH121" s="410"/>
      <c r="BI121" s="410"/>
      <c r="BJ121" s="410"/>
      <c r="BK121" s="410"/>
      <c r="BL121" s="410"/>
      <c r="BM121" s="411"/>
    </row>
    <row r="122" spans="1:65" ht="18.75" thickBot="1">
      <c r="A122" s="58" t="s">
        <v>444</v>
      </c>
      <c r="B122" s="72">
        <f>IF(B121+B107=1,1,0)</f>
        <v>1</v>
      </c>
      <c r="C122" s="70">
        <f t="shared" ref="C122:AG122" si="72">IF(C121+C107=1,1,0)</f>
        <v>0</v>
      </c>
      <c r="D122" s="70">
        <f t="shared" si="72"/>
        <v>1</v>
      </c>
      <c r="E122" s="70">
        <f t="shared" si="72"/>
        <v>0</v>
      </c>
      <c r="F122" s="69">
        <f t="shared" si="72"/>
        <v>1</v>
      </c>
      <c r="G122" s="69">
        <f t="shared" si="72"/>
        <v>0</v>
      </c>
      <c r="H122" s="69">
        <f t="shared" si="72"/>
        <v>1</v>
      </c>
      <c r="I122" s="69">
        <f t="shared" si="72"/>
        <v>0</v>
      </c>
      <c r="J122" s="70">
        <f t="shared" si="72"/>
        <v>0</v>
      </c>
      <c r="K122" s="70">
        <f t="shared" si="72"/>
        <v>0</v>
      </c>
      <c r="L122" s="70">
        <f t="shared" si="72"/>
        <v>0</v>
      </c>
      <c r="M122" s="70">
        <f t="shared" si="72"/>
        <v>1</v>
      </c>
      <c r="N122" s="69">
        <f t="shared" si="72"/>
        <v>1</v>
      </c>
      <c r="O122" s="69">
        <f t="shared" si="72"/>
        <v>0</v>
      </c>
      <c r="P122" s="69">
        <f t="shared" si="72"/>
        <v>0</v>
      </c>
      <c r="Q122" s="69">
        <f t="shared" si="72"/>
        <v>0</v>
      </c>
      <c r="R122" s="70">
        <f t="shared" si="72"/>
        <v>0</v>
      </c>
      <c r="S122" s="70">
        <f t="shared" si="72"/>
        <v>1</v>
      </c>
      <c r="T122" s="70">
        <f t="shared" si="72"/>
        <v>1</v>
      </c>
      <c r="U122" s="70">
        <f t="shared" si="72"/>
        <v>0</v>
      </c>
      <c r="V122" s="69">
        <f t="shared" si="72"/>
        <v>0</v>
      </c>
      <c r="W122" s="69">
        <f t="shared" si="72"/>
        <v>1</v>
      </c>
      <c r="X122" s="69">
        <f t="shared" si="72"/>
        <v>1</v>
      </c>
      <c r="Y122" s="69">
        <f t="shared" si="72"/>
        <v>0</v>
      </c>
      <c r="Z122" s="70">
        <f t="shared" si="72"/>
        <v>1</v>
      </c>
      <c r="AA122" s="70">
        <f t="shared" si="72"/>
        <v>1</v>
      </c>
      <c r="AB122" s="70">
        <f t="shared" si="72"/>
        <v>1</v>
      </c>
      <c r="AC122" s="70">
        <f t="shared" si="72"/>
        <v>1</v>
      </c>
      <c r="AD122" s="69">
        <f t="shared" si="72"/>
        <v>0</v>
      </c>
      <c r="AE122" s="69">
        <f t="shared" si="72"/>
        <v>0</v>
      </c>
      <c r="AF122" s="69">
        <f t="shared" si="72"/>
        <v>1</v>
      </c>
      <c r="AG122" s="73">
        <f t="shared" si="72"/>
        <v>0</v>
      </c>
      <c r="AH122" s="435"/>
      <c r="AI122" s="436"/>
      <c r="AJ122" s="436"/>
      <c r="AK122" s="436"/>
      <c r="AL122" s="436"/>
      <c r="AM122" s="436"/>
      <c r="AN122" s="436"/>
      <c r="AO122" s="436"/>
      <c r="AP122" s="436"/>
      <c r="AQ122" s="436"/>
      <c r="AR122" s="436"/>
      <c r="AS122" s="436"/>
      <c r="AT122" s="436"/>
      <c r="AU122" s="436"/>
      <c r="AV122" s="436"/>
      <c r="AW122" s="437"/>
      <c r="AX122" s="247" t="str">
        <f>VLOOKUP(CONCATENATE(B122,C122,D122,E122),LookUp!$AG$2:$AH$17,2,FALSE)</f>
        <v>A</v>
      </c>
      <c r="AY122" s="248" t="str">
        <f>VLOOKUP(CONCATENATE(F122,G122,H122,I122),LookUp!$AG$2:$AH$17,2,FALSE)</f>
        <v>A</v>
      </c>
      <c r="AZ122" s="248">
        <f>VLOOKUP(CONCATENATE(J122,K122,L122,M122),LookUp!$AG$2:$AH$17,2,FALSE)</f>
        <v>1</v>
      </c>
      <c r="BA122" s="248">
        <f>VLOOKUP(CONCATENATE(N122,O122,P122,Q122),LookUp!$AG$2:$AH$17,2,FALSE)</f>
        <v>8</v>
      </c>
      <c r="BB122" s="248">
        <f>VLOOKUP(CONCATENATE(R122,S122,T122,U122),LookUp!$AG$2:$AH$17,2,FALSE)</f>
        <v>6</v>
      </c>
      <c r="BC122" s="248">
        <f>VLOOKUP(CONCATENATE(V122,W122,X122,Y122),LookUp!$AG$2:$AH$17,2,FALSE)</f>
        <v>6</v>
      </c>
      <c r="BD122" s="248" t="str">
        <f>VLOOKUP(CONCATENATE(Z122,AA122,AB122,AC122),LookUp!$AG$2:$AH$17,2,FALSE)</f>
        <v>F</v>
      </c>
      <c r="BE122" s="248">
        <f>VLOOKUP(CONCATENATE(AD122,AE122,AF122,AG122),LookUp!$AG$2:$AH$17,2,FALSE)</f>
        <v>2</v>
      </c>
      <c r="BF122" s="248">
        <f>VLOOKUP(CONCATENATE(B115,C115,D115,E115),LookUp!$AG$2:$AH$17,2,FALSE)</f>
        <v>0</v>
      </c>
      <c r="BG122" s="248" t="str">
        <f>VLOOKUP(CONCATENATE(F115,G115,H115,I115),LookUp!$AG$2:$AH$17,2,FALSE)</f>
        <v>B</v>
      </c>
      <c r="BH122" s="248" t="str">
        <f>VLOOKUP(CONCATENATE(J115,K115,L115,M115),LookUp!$AG$2:$AH$17,2,FALSE)</f>
        <v>E</v>
      </c>
      <c r="BI122" s="248">
        <f>VLOOKUP(CONCATENATE(N115,O115,P115,Q115),LookUp!$AG$2:$AH$17,2,FALSE)</f>
        <v>7</v>
      </c>
      <c r="BJ122" s="248" t="str">
        <f>VLOOKUP(CONCATENATE(R115,S115,T115,U115),LookUp!$AG$2:$AH$17,2,FALSE)</f>
        <v>E</v>
      </c>
      <c r="BK122" s="248" t="str">
        <f>VLOOKUP(CONCATENATE(V115,W115,X115,Y115),LookUp!$AG$2:$AH$17,2,FALSE)</f>
        <v>F</v>
      </c>
      <c r="BL122" s="248">
        <f>VLOOKUP(CONCATENATE(Z115,AA115,AB115,AC115),LookUp!$AG$2:$AH$17,2,FALSE)</f>
        <v>2</v>
      </c>
      <c r="BM122" s="249" t="str">
        <f>VLOOKUP(CONCATENATE(AD115,AE115,AF115,AG115),LookUp!$AG$2:$AH$17,2,FALSE)</f>
        <v>E</v>
      </c>
    </row>
    <row r="123" spans="1:65" ht="18.75" thickBot="1">
      <c r="A123" s="59" t="s">
        <v>445</v>
      </c>
      <c r="B123" s="172">
        <f>B122</f>
        <v>1</v>
      </c>
      <c r="C123" s="171">
        <f t="shared" ref="C123:AG123" si="73">C122</f>
        <v>0</v>
      </c>
      <c r="D123" s="171">
        <f t="shared" si="73"/>
        <v>1</v>
      </c>
      <c r="E123" s="171">
        <f t="shared" si="73"/>
        <v>0</v>
      </c>
      <c r="F123" s="170">
        <f t="shared" si="73"/>
        <v>1</v>
      </c>
      <c r="G123" s="170">
        <f t="shared" si="73"/>
        <v>0</v>
      </c>
      <c r="H123" s="170">
        <f t="shared" si="73"/>
        <v>1</v>
      </c>
      <c r="I123" s="170">
        <f t="shared" si="73"/>
        <v>0</v>
      </c>
      <c r="J123" s="171">
        <f t="shared" si="73"/>
        <v>0</v>
      </c>
      <c r="K123" s="171">
        <f t="shared" si="73"/>
        <v>0</v>
      </c>
      <c r="L123" s="171">
        <f t="shared" si="73"/>
        <v>0</v>
      </c>
      <c r="M123" s="171">
        <f t="shared" si="73"/>
        <v>1</v>
      </c>
      <c r="N123" s="170">
        <f t="shared" si="73"/>
        <v>1</v>
      </c>
      <c r="O123" s="170">
        <f t="shared" si="73"/>
        <v>0</v>
      </c>
      <c r="P123" s="170">
        <f t="shared" si="73"/>
        <v>0</v>
      </c>
      <c r="Q123" s="170">
        <f t="shared" si="73"/>
        <v>0</v>
      </c>
      <c r="R123" s="171">
        <f t="shared" si="73"/>
        <v>0</v>
      </c>
      <c r="S123" s="171">
        <f t="shared" si="73"/>
        <v>1</v>
      </c>
      <c r="T123" s="171">
        <f t="shared" si="73"/>
        <v>1</v>
      </c>
      <c r="U123" s="171">
        <f t="shared" si="73"/>
        <v>0</v>
      </c>
      <c r="V123" s="170">
        <f t="shared" si="73"/>
        <v>0</v>
      </c>
      <c r="W123" s="170">
        <f t="shared" si="73"/>
        <v>1</v>
      </c>
      <c r="X123" s="170">
        <f t="shared" si="73"/>
        <v>1</v>
      </c>
      <c r="Y123" s="170">
        <f t="shared" si="73"/>
        <v>0</v>
      </c>
      <c r="Z123" s="171">
        <f t="shared" si="73"/>
        <v>1</v>
      </c>
      <c r="AA123" s="171">
        <f t="shared" si="73"/>
        <v>1</v>
      </c>
      <c r="AB123" s="171">
        <f t="shared" si="73"/>
        <v>1</v>
      </c>
      <c r="AC123" s="171">
        <f t="shared" si="73"/>
        <v>1</v>
      </c>
      <c r="AD123" s="170">
        <f t="shared" si="73"/>
        <v>0</v>
      </c>
      <c r="AE123" s="170">
        <f t="shared" si="73"/>
        <v>0</v>
      </c>
      <c r="AF123" s="170">
        <f t="shared" si="73"/>
        <v>1</v>
      </c>
      <c r="AG123" s="136">
        <f t="shared" si="73"/>
        <v>0</v>
      </c>
      <c r="AH123" s="438"/>
      <c r="AI123" s="439"/>
      <c r="AJ123" s="439"/>
      <c r="AK123" s="439"/>
      <c r="AL123" s="439"/>
      <c r="AM123" s="439"/>
      <c r="AN123" s="439"/>
      <c r="AO123" s="439"/>
      <c r="AP123" s="439"/>
      <c r="AQ123" s="439"/>
      <c r="AR123" s="439"/>
      <c r="AS123" s="439"/>
      <c r="AT123" s="439"/>
      <c r="AU123" s="439"/>
      <c r="AV123" s="439"/>
      <c r="AW123" s="44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446</v>
      </c>
      <c r="B124" s="64">
        <f>HLOOKUP(B$3,$B$1:$AW$123,123,FALSE)</f>
        <v>0</v>
      </c>
      <c r="C124" s="65">
        <f t="shared" ref="C124:AW124" si="74">HLOOKUP(C$3,$B$1:$AW$123,123,FALSE)</f>
        <v>1</v>
      </c>
      <c r="D124" s="65">
        <f t="shared" si="74"/>
        <v>0</v>
      </c>
      <c r="E124" s="65">
        <f t="shared" si="74"/>
        <v>1</v>
      </c>
      <c r="F124" s="66">
        <f t="shared" si="74"/>
        <v>0</v>
      </c>
      <c r="G124" s="66">
        <f t="shared" si="74"/>
        <v>1</v>
      </c>
      <c r="H124" s="66">
        <f t="shared" si="74"/>
        <v>0</v>
      </c>
      <c r="I124" s="66">
        <f t="shared" si="74"/>
        <v>1</v>
      </c>
      <c r="J124" s="65">
        <f t="shared" si="74"/>
        <v>0</v>
      </c>
      <c r="K124" s="65">
        <f t="shared" si="74"/>
        <v>1</v>
      </c>
      <c r="L124" s="65">
        <f t="shared" si="74"/>
        <v>0</v>
      </c>
      <c r="M124" s="65">
        <f t="shared" si="74"/>
        <v>0</v>
      </c>
      <c r="N124" s="66">
        <f t="shared" si="74"/>
        <v>0</v>
      </c>
      <c r="O124" s="66">
        <f t="shared" si="74"/>
        <v>0</v>
      </c>
      <c r="P124" s="66">
        <f t="shared" si="74"/>
        <v>0</v>
      </c>
      <c r="Q124" s="65">
        <f t="shared" si="74"/>
        <v>0</v>
      </c>
      <c r="R124" s="65">
        <f t="shared" si="74"/>
        <v>1</v>
      </c>
      <c r="S124" s="65">
        <f t="shared" si="74"/>
        <v>1</v>
      </c>
      <c r="T124" s="65">
        <f t="shared" si="74"/>
        <v>1</v>
      </c>
      <c r="U124" s="65">
        <f t="shared" si="74"/>
        <v>1</v>
      </c>
      <c r="V124" s="66">
        <f t="shared" si="74"/>
        <v>0</v>
      </c>
      <c r="W124" s="66">
        <f t="shared" si="74"/>
        <v>0</v>
      </c>
      <c r="X124" s="66">
        <f t="shared" si="74"/>
        <v>0</v>
      </c>
      <c r="Y124" s="66">
        <f t="shared" si="74"/>
        <v>0</v>
      </c>
      <c r="Z124" s="65">
        <f t="shared" si="74"/>
        <v>0</v>
      </c>
      <c r="AA124" s="65">
        <f t="shared" si="74"/>
        <v>0</v>
      </c>
      <c r="AB124" s="65">
        <f t="shared" si="74"/>
        <v>1</v>
      </c>
      <c r="AC124" s="65">
        <f t="shared" si="74"/>
        <v>1</v>
      </c>
      <c r="AD124" s="66">
        <f t="shared" si="74"/>
        <v>0</v>
      </c>
      <c r="AE124" s="66">
        <f t="shared" si="74"/>
        <v>0</v>
      </c>
      <c r="AF124" s="66">
        <f t="shared" si="74"/>
        <v>0</v>
      </c>
      <c r="AG124" s="66">
        <f t="shared" si="74"/>
        <v>0</v>
      </c>
      <c r="AH124" s="65">
        <f t="shared" si="74"/>
        <v>1</v>
      </c>
      <c r="AI124" s="65">
        <f t="shared" si="74"/>
        <v>1</v>
      </c>
      <c r="AJ124" s="65">
        <f t="shared" si="74"/>
        <v>0</v>
      </c>
      <c r="AK124" s="65">
        <f t="shared" si="74"/>
        <v>1</v>
      </c>
      <c r="AL124" s="66">
        <f t="shared" si="74"/>
        <v>0</v>
      </c>
      <c r="AM124" s="66">
        <f t="shared" si="74"/>
        <v>1</v>
      </c>
      <c r="AN124" s="66">
        <f t="shared" si="74"/>
        <v>1</v>
      </c>
      <c r="AO124" s="65">
        <f t="shared" si="74"/>
        <v>1</v>
      </c>
      <c r="AP124" s="65">
        <f t="shared" si="74"/>
        <v>1</v>
      </c>
      <c r="AQ124" s="65">
        <f t="shared" si="74"/>
        <v>0</v>
      </c>
      <c r="AR124" s="65">
        <f t="shared" si="74"/>
        <v>1</v>
      </c>
      <c r="AS124" s="65">
        <f t="shared" si="74"/>
        <v>0</v>
      </c>
      <c r="AT124" s="66">
        <f t="shared" si="74"/>
        <v>0</v>
      </c>
      <c r="AU124" s="66">
        <f t="shared" si="74"/>
        <v>1</v>
      </c>
      <c r="AV124" s="66">
        <f t="shared" si="74"/>
        <v>0</v>
      </c>
      <c r="AW124" s="67">
        <f t="shared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477</v>
      </c>
      <c r="B125" s="68" t="str">
        <f>'Key3'!B89</f>
        <v>0</v>
      </c>
      <c r="C125" s="69" t="str">
        <f>'Key3'!C89</f>
        <v>0</v>
      </c>
      <c r="D125" s="69" t="str">
        <f>'Key3'!D89</f>
        <v>1</v>
      </c>
      <c r="E125" s="69" t="str">
        <f>'Key3'!E89</f>
        <v>1</v>
      </c>
      <c r="F125" s="70" t="str">
        <f>'Key3'!F89</f>
        <v>0</v>
      </c>
      <c r="G125" s="70" t="str">
        <f>'Key3'!G89</f>
        <v>0</v>
      </c>
      <c r="H125" s="70" t="str">
        <f>'Key3'!H89</f>
        <v>1</v>
      </c>
      <c r="I125" s="70" t="str">
        <f>'Key3'!I89</f>
        <v>1</v>
      </c>
      <c r="J125" s="69" t="str">
        <f>'Key3'!J89</f>
        <v>0</v>
      </c>
      <c r="K125" s="69" t="str">
        <f>'Key3'!K89</f>
        <v>0</v>
      </c>
      <c r="L125" s="69" t="str">
        <f>'Key3'!L89</f>
        <v>1</v>
      </c>
      <c r="M125" s="70" t="str">
        <f>'Key3'!M89</f>
        <v>1</v>
      </c>
      <c r="N125" s="70" t="str">
        <f>'Key3'!N89</f>
        <v>0</v>
      </c>
      <c r="O125" s="70" t="str">
        <f>'Key3'!O89</f>
        <v>0</v>
      </c>
      <c r="P125" s="70" t="str">
        <f>'Key3'!P89</f>
        <v>0</v>
      </c>
      <c r="Q125" s="70" t="str">
        <f>'Key3'!Q89</f>
        <v>0</v>
      </c>
      <c r="R125" s="69" t="str">
        <f>'Key3'!R89</f>
        <v>1</v>
      </c>
      <c r="S125" s="69" t="str">
        <f>'Key3'!S89</f>
        <v>1</v>
      </c>
      <c r="T125" s="69" t="str">
        <f>'Key3'!T89</f>
        <v>0</v>
      </c>
      <c r="U125" s="69" t="str">
        <f>'Key3'!U89</f>
        <v>0</v>
      </c>
      <c r="V125" s="70" t="str">
        <f>'Key3'!V89</f>
        <v>0</v>
      </c>
      <c r="W125" s="70" t="str">
        <f>'Key3'!W89</f>
        <v>1</v>
      </c>
      <c r="X125" s="70" t="str">
        <f>'Key3'!X89</f>
        <v>0</v>
      </c>
      <c r="Y125" s="70" t="str">
        <f>'Key3'!Y89</f>
        <v>1</v>
      </c>
      <c r="Z125" s="69" t="str">
        <f>'Key3'!Z89</f>
        <v>1</v>
      </c>
      <c r="AA125" s="69" t="str">
        <f>'Key3'!AA89</f>
        <v>1</v>
      </c>
      <c r="AB125" s="69" t="str">
        <f>'Key3'!AB89</f>
        <v>0</v>
      </c>
      <c r="AC125" s="69" t="str">
        <f>'Key3'!AC89</f>
        <v>1</v>
      </c>
      <c r="AD125" s="70" t="str">
        <f>'Key3'!AD89</f>
        <v>1</v>
      </c>
      <c r="AE125" s="70" t="str">
        <f>'Key3'!AE89</f>
        <v>0</v>
      </c>
      <c r="AF125" s="70" t="str">
        <f>'Key3'!AF89</f>
        <v>0</v>
      </c>
      <c r="AG125" s="70" t="str">
        <f>'Key3'!AG89</f>
        <v>1</v>
      </c>
      <c r="AH125" s="69" t="str">
        <f>'Key3'!AH89</f>
        <v>1</v>
      </c>
      <c r="AI125" s="69" t="str">
        <f>'Key3'!AI89</f>
        <v>0</v>
      </c>
      <c r="AJ125" s="69" t="str">
        <f>'Key3'!AJ89</f>
        <v>1</v>
      </c>
      <c r="AK125" s="70" t="str">
        <f>'Key3'!AK89</f>
        <v>0</v>
      </c>
      <c r="AL125" s="70" t="str">
        <f>'Key3'!AL89</f>
        <v>0</v>
      </c>
      <c r="AM125" s="70" t="str">
        <f>'Key3'!AM89</f>
        <v>0</v>
      </c>
      <c r="AN125" s="70" t="str">
        <f>'Key3'!AN89</f>
        <v>1</v>
      </c>
      <c r="AO125" s="70" t="str">
        <f>'Key3'!AO89</f>
        <v>1</v>
      </c>
      <c r="AP125" s="69" t="str">
        <f>'Key3'!AP89</f>
        <v>0</v>
      </c>
      <c r="AQ125" s="69" t="str">
        <f>'Key3'!AQ89</f>
        <v>1</v>
      </c>
      <c r="AR125" s="69" t="str">
        <f>'Key3'!AR89</f>
        <v>1</v>
      </c>
      <c r="AS125" s="69" t="str">
        <f>'Key3'!AS89</f>
        <v>0</v>
      </c>
      <c r="AT125" s="70" t="str">
        <f>'Key3'!AT89</f>
        <v>1</v>
      </c>
      <c r="AU125" s="70" t="str">
        <f>'Key3'!AU89</f>
        <v>1</v>
      </c>
      <c r="AV125" s="70" t="str">
        <f>'Key3'!AV89</f>
        <v>0</v>
      </c>
      <c r="AW125" s="71" t="str">
        <f>'Key3'!AW89</f>
        <v>1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447</v>
      </c>
      <c r="B126" s="137">
        <f>IF(B124+B125=1,1,0)</f>
        <v>0</v>
      </c>
      <c r="C126" s="50">
        <f t="shared" ref="C126:AW126" si="75">IF(C124+C125=1,1,0)</f>
        <v>1</v>
      </c>
      <c r="D126" s="50">
        <f t="shared" si="75"/>
        <v>1</v>
      </c>
      <c r="E126" s="50">
        <f t="shared" si="75"/>
        <v>0</v>
      </c>
      <c r="F126" s="49">
        <f t="shared" si="75"/>
        <v>0</v>
      </c>
      <c r="G126" s="49">
        <f t="shared" si="75"/>
        <v>1</v>
      </c>
      <c r="H126" s="49">
        <f t="shared" si="75"/>
        <v>1</v>
      </c>
      <c r="I126" s="49">
        <f t="shared" si="75"/>
        <v>0</v>
      </c>
      <c r="J126" s="50">
        <f t="shared" si="75"/>
        <v>0</v>
      </c>
      <c r="K126" s="50">
        <f t="shared" si="75"/>
        <v>1</v>
      </c>
      <c r="L126" s="50">
        <f t="shared" si="75"/>
        <v>1</v>
      </c>
      <c r="M126" s="50">
        <f t="shared" si="75"/>
        <v>1</v>
      </c>
      <c r="N126" s="49">
        <f t="shared" si="75"/>
        <v>0</v>
      </c>
      <c r="O126" s="49">
        <f t="shared" si="75"/>
        <v>0</v>
      </c>
      <c r="P126" s="49">
        <f t="shared" si="75"/>
        <v>0</v>
      </c>
      <c r="Q126" s="50">
        <f t="shared" si="75"/>
        <v>0</v>
      </c>
      <c r="R126" s="50">
        <f t="shared" si="75"/>
        <v>0</v>
      </c>
      <c r="S126" s="50">
        <f t="shared" si="75"/>
        <v>0</v>
      </c>
      <c r="T126" s="50">
        <f t="shared" si="75"/>
        <v>1</v>
      </c>
      <c r="U126" s="50">
        <f t="shared" si="75"/>
        <v>1</v>
      </c>
      <c r="V126" s="49">
        <f t="shared" si="75"/>
        <v>0</v>
      </c>
      <c r="W126" s="49">
        <f t="shared" si="75"/>
        <v>1</v>
      </c>
      <c r="X126" s="49">
        <f t="shared" si="75"/>
        <v>0</v>
      </c>
      <c r="Y126" s="49">
        <f t="shared" si="75"/>
        <v>1</v>
      </c>
      <c r="Z126" s="50">
        <f t="shared" si="75"/>
        <v>1</v>
      </c>
      <c r="AA126" s="50">
        <f t="shared" si="75"/>
        <v>1</v>
      </c>
      <c r="AB126" s="50">
        <f t="shared" si="75"/>
        <v>1</v>
      </c>
      <c r="AC126" s="50">
        <f t="shared" si="75"/>
        <v>0</v>
      </c>
      <c r="AD126" s="49">
        <f t="shared" si="75"/>
        <v>1</v>
      </c>
      <c r="AE126" s="49">
        <f t="shared" si="75"/>
        <v>0</v>
      </c>
      <c r="AF126" s="49">
        <f t="shared" si="75"/>
        <v>0</v>
      </c>
      <c r="AG126" s="49">
        <f t="shared" si="75"/>
        <v>1</v>
      </c>
      <c r="AH126" s="50">
        <f t="shared" si="75"/>
        <v>0</v>
      </c>
      <c r="AI126" s="50">
        <f t="shared" si="75"/>
        <v>1</v>
      </c>
      <c r="AJ126" s="50">
        <f t="shared" si="75"/>
        <v>1</v>
      </c>
      <c r="AK126" s="50">
        <f t="shared" si="75"/>
        <v>1</v>
      </c>
      <c r="AL126" s="49">
        <f t="shared" si="75"/>
        <v>0</v>
      </c>
      <c r="AM126" s="49">
        <f t="shared" si="75"/>
        <v>1</v>
      </c>
      <c r="AN126" s="49">
        <f t="shared" si="75"/>
        <v>0</v>
      </c>
      <c r="AO126" s="50">
        <f t="shared" si="75"/>
        <v>0</v>
      </c>
      <c r="AP126" s="50">
        <f t="shared" si="75"/>
        <v>1</v>
      </c>
      <c r="AQ126" s="50">
        <f t="shared" si="75"/>
        <v>1</v>
      </c>
      <c r="AR126" s="50">
        <f t="shared" si="75"/>
        <v>0</v>
      </c>
      <c r="AS126" s="50">
        <f t="shared" si="75"/>
        <v>0</v>
      </c>
      <c r="AT126" s="49">
        <f t="shared" si="75"/>
        <v>1</v>
      </c>
      <c r="AU126" s="49">
        <f t="shared" si="75"/>
        <v>0</v>
      </c>
      <c r="AV126" s="49">
        <f t="shared" si="75"/>
        <v>0</v>
      </c>
      <c r="AW126" s="173">
        <f t="shared" si="75"/>
        <v>0</v>
      </c>
      <c r="AX126" s="2"/>
      <c r="AY126" s="2"/>
      <c r="AZ126" s="2"/>
      <c r="BA126" s="193"/>
      <c r="BB126" s="193"/>
      <c r="BC126" s="193"/>
      <c r="BD126" s="193"/>
      <c r="BE126" s="193"/>
      <c r="BF126" s="193"/>
      <c r="BG126" s="193"/>
      <c r="BH126" s="193"/>
    </row>
    <row r="127" spans="1:65" ht="19.5" thickBot="1">
      <c r="A127" s="441" t="s">
        <v>367</v>
      </c>
      <c r="B127" s="130" t="s">
        <v>379</v>
      </c>
      <c r="C127" s="51" t="str">
        <f>LEFT(VLOOKUP(G127,LookUp!$T$2:$U$17,2,FALSE),1)</f>
        <v>1</v>
      </c>
      <c r="D127" s="51" t="str">
        <f>MID(VLOOKUP(G127,LookUp!$T$2:$U$17,2,FALSE),2,1)</f>
        <v>0</v>
      </c>
      <c r="E127" s="51" t="str">
        <f>MID(VLOOKUP(G127,LookUp!$T$2:$U$17,2,FALSE),3,1)</f>
        <v>0</v>
      </c>
      <c r="F127" s="51" t="str">
        <f>RIGHT(VLOOKUP(G127,LookUp!$T$2:$U$17,2,FALSE),1)</f>
        <v>1</v>
      </c>
      <c r="G127" s="53">
        <f>VLOOKUP(CONCATENATE(B126,C126,D126,E126,F126,G126),LookUp!$W$2:$AE$65,2,FALSE)</f>
        <v>9</v>
      </c>
      <c r="H127" s="130" t="s">
        <v>380</v>
      </c>
      <c r="I127" s="51" t="str">
        <f>LEFT(VLOOKUP(M127,LookUp!$T$2:$U$17,2,FALSE),1)</f>
        <v>0</v>
      </c>
      <c r="J127" s="51" t="str">
        <f>MID(VLOOKUP(M127,LookUp!$T$2:$U$17,2,FALSE),2,1)</f>
        <v>0</v>
      </c>
      <c r="K127" s="51" t="str">
        <f>MID(VLOOKUP(M127,LookUp!$T$2:$U$17,2,FALSE),3,1)</f>
        <v>0</v>
      </c>
      <c r="L127" s="51" t="str">
        <f>RIGHT(VLOOKUP(M127,LookUp!$T$2:$U$17,2,FALSE),1)</f>
        <v>1</v>
      </c>
      <c r="M127" s="53">
        <f>VLOOKUP(CONCATENATE(H126,I126,J126,K126,L126,M126),LookUp!$W$2:$AE$65,3,FALSE)</f>
        <v>1</v>
      </c>
      <c r="N127" s="130" t="s">
        <v>381</v>
      </c>
      <c r="O127" s="51" t="str">
        <f>LEFT(VLOOKUP(S127,LookUp!$T$2:$U$17,2,FALSE),1)</f>
        <v>1</v>
      </c>
      <c r="P127" s="51" t="str">
        <f>MID(VLOOKUP(S127,LookUp!$T$2:$U$17,2,FALSE),2,1)</f>
        <v>0</v>
      </c>
      <c r="Q127" s="51" t="str">
        <f>MID(VLOOKUP(S127,LookUp!$T$2:$U$17,2,FALSE),3,1)</f>
        <v>1</v>
      </c>
      <c r="R127" s="51" t="str">
        <f>RIGHT(VLOOKUP(S127,LookUp!$T$2:$U$17,2,FALSE),1)</f>
        <v>0</v>
      </c>
      <c r="S127" s="53">
        <f>VLOOKUP(CONCATENATE(N126,O126,P126,Q126,R126,S126),LookUp!$W$2:$AE$65,4,FALSE)</f>
        <v>10</v>
      </c>
      <c r="T127" s="130" t="s">
        <v>382</v>
      </c>
      <c r="U127" s="51" t="str">
        <f>LEFT(VLOOKUP(Y127,LookUp!$T$2:$U$17,2,FALSE),1)</f>
        <v>0</v>
      </c>
      <c r="V127" s="51" t="str">
        <f>MID(VLOOKUP(Y127,LookUp!$T$2:$U$17,2,FALSE),2,1)</f>
        <v>1</v>
      </c>
      <c r="W127" s="51" t="str">
        <f>MID(VLOOKUP(Y127,LookUp!$T$2:$U$17,2,FALSE),3,1)</f>
        <v>0</v>
      </c>
      <c r="X127" s="51" t="str">
        <f>RIGHT(VLOOKUP(Y127,LookUp!$T$2:$U$17,2,FALSE),1)</f>
        <v>1</v>
      </c>
      <c r="Y127" s="53">
        <f>VLOOKUP(CONCATENATE(T126,U126,V126,W126,X126,Y126),LookUp!$W$2:$AE$65,5,FALSE)</f>
        <v>5</v>
      </c>
      <c r="Z127" s="130" t="s">
        <v>383</v>
      </c>
      <c r="AA127" s="51" t="str">
        <f>LEFT(VLOOKUP(AE127,LookUp!$T$2:$U$17,2,FALSE),1)</f>
        <v>0</v>
      </c>
      <c r="AB127" s="51" t="str">
        <f>MID(VLOOKUP(AE127,LookUp!$T$2:$U$17,2,FALSE),2,1)</f>
        <v>0</v>
      </c>
      <c r="AC127" s="51" t="str">
        <f>MID(VLOOKUP(AE127,LookUp!$T$2:$U$17,2,FALSE),3,1)</f>
        <v>1</v>
      </c>
      <c r="AD127" s="51" t="str">
        <f>RIGHT(VLOOKUP(AE127,LookUp!$T$2:$U$17,2,FALSE),1)</f>
        <v>1</v>
      </c>
      <c r="AE127" s="53">
        <f>VLOOKUP(CONCATENATE(Z126,AA126,AB126,AC126,AD126,AE126),LookUp!$W$2:$AE$65,6,FALSE)</f>
        <v>3</v>
      </c>
      <c r="AF127" s="130" t="s">
        <v>384</v>
      </c>
      <c r="AG127" s="51" t="str">
        <f>LEFT(VLOOKUP(AK127,LookUp!$T$2:$U$17,2,FALSE),1)</f>
        <v>1</v>
      </c>
      <c r="AH127" s="51" t="str">
        <f>MID(VLOOKUP(AK127,LookUp!$T$2:$U$17,2,FALSE),2,1)</f>
        <v>1</v>
      </c>
      <c r="AI127" s="51" t="str">
        <f>MID(VLOOKUP(AK127,LookUp!$T$2:$U$17,2,FALSE),3,1)</f>
        <v>1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14</v>
      </c>
      <c r="AL127" s="130" t="s">
        <v>385</v>
      </c>
      <c r="AM127" s="51" t="str">
        <f>LEFT(VLOOKUP(AQ127,LookUp!$T$2:$U$17,2,FALSE),1)</f>
        <v>0</v>
      </c>
      <c r="AN127" s="51" t="str">
        <f>MID(VLOOKUP(AQ127,LookUp!$T$2:$U$17,2,FALSE),2,1)</f>
        <v>0</v>
      </c>
      <c r="AO127" s="51" t="str">
        <f>MID(VLOOKUP(AQ127,LookUp!$T$2:$U$17,2,FALSE),3,1)</f>
        <v>1</v>
      </c>
      <c r="AP127" s="51" t="str">
        <f>RIGHT(VLOOKUP(AQ127,LookUp!$T$2:$U$17,2,FALSE),1)</f>
        <v>1</v>
      </c>
      <c r="AQ127" s="53">
        <f>VLOOKUP(CONCATENATE(AL126,AM126,AN126,AO126,AP126,AQ126),LookUp!$W$2:$AE$65,8,FALSE)</f>
        <v>3</v>
      </c>
      <c r="AR127" s="130" t="s">
        <v>386</v>
      </c>
      <c r="AS127" s="51" t="str">
        <f>LEFT(VLOOKUP(AW127,LookUp!$T$2:$U$17,2,FALSE),1)</f>
        <v>0</v>
      </c>
      <c r="AT127" s="51" t="str">
        <f>MID(VLOOKUP(AW127,LookUp!$T$2:$U$17,2,FALSE),2,1)</f>
        <v>1</v>
      </c>
      <c r="AU127" s="51" t="str">
        <f>MID(VLOOKUP(AW127,LookUp!$T$2:$U$17,2,FALSE),3,1)</f>
        <v>1</v>
      </c>
      <c r="AV127" s="51" t="str">
        <f>RIGHT(VLOOKUP(AW127,LookUp!$T$2:$U$17,2,FALSE),1)</f>
        <v>0</v>
      </c>
      <c r="AW127" s="53">
        <f>VLOOKUP(CONCATENATE(AR126,AS126,AT126,AU126,AV126,AW126),LookUp!$W$2:$AE$65,9,FALSE)</f>
        <v>6</v>
      </c>
      <c r="AX127" s="12"/>
      <c r="AY127" s="12"/>
      <c r="AZ127" s="12"/>
      <c r="BA127" s="225"/>
      <c r="BB127" s="225"/>
      <c r="BC127" s="225"/>
      <c r="BD127" s="225"/>
      <c r="BE127" s="225"/>
      <c r="BF127" s="225"/>
      <c r="BG127" s="225"/>
      <c r="BH127" s="225"/>
    </row>
    <row r="128" spans="1:65" ht="15.75" thickBot="1">
      <c r="A128" s="441"/>
      <c r="B128" s="64" t="str">
        <f>C127</f>
        <v>1</v>
      </c>
      <c r="C128" s="65" t="str">
        <f>D127</f>
        <v>0</v>
      </c>
      <c r="D128" s="65" t="str">
        <f>E127</f>
        <v>0</v>
      </c>
      <c r="E128" s="65" t="str">
        <f>F127</f>
        <v>1</v>
      </c>
      <c r="F128" s="66" t="str">
        <f>I127</f>
        <v>0</v>
      </c>
      <c r="G128" s="66" t="str">
        <f>J127</f>
        <v>0</v>
      </c>
      <c r="H128" s="66" t="str">
        <f>K127</f>
        <v>0</v>
      </c>
      <c r="I128" s="66" t="str">
        <f>L127</f>
        <v>1</v>
      </c>
      <c r="J128" s="65" t="str">
        <f>O127</f>
        <v>1</v>
      </c>
      <c r="K128" s="65" t="str">
        <f>P127</f>
        <v>0</v>
      </c>
      <c r="L128" s="65" t="str">
        <f>Q127</f>
        <v>1</v>
      </c>
      <c r="M128" s="65" t="str">
        <f>R127</f>
        <v>0</v>
      </c>
      <c r="N128" s="66" t="str">
        <f>U127</f>
        <v>0</v>
      </c>
      <c r="O128" s="66" t="str">
        <f>V127</f>
        <v>1</v>
      </c>
      <c r="P128" s="66" t="str">
        <f>W127</f>
        <v>0</v>
      </c>
      <c r="Q128" s="66" t="str">
        <f>X127</f>
        <v>1</v>
      </c>
      <c r="R128" s="65" t="str">
        <f>AA127</f>
        <v>0</v>
      </c>
      <c r="S128" s="65" t="str">
        <f>AB127</f>
        <v>0</v>
      </c>
      <c r="T128" s="65" t="str">
        <f>AC127</f>
        <v>1</v>
      </c>
      <c r="U128" s="65" t="str">
        <f>AD127</f>
        <v>1</v>
      </c>
      <c r="V128" s="66" t="str">
        <f>AG127</f>
        <v>1</v>
      </c>
      <c r="W128" s="66" t="str">
        <f>AH127</f>
        <v>1</v>
      </c>
      <c r="X128" s="66" t="str">
        <f>AI127</f>
        <v>1</v>
      </c>
      <c r="Y128" s="66" t="str">
        <f>AJ127</f>
        <v>0</v>
      </c>
      <c r="Z128" s="65" t="str">
        <f>AM127</f>
        <v>0</v>
      </c>
      <c r="AA128" s="65" t="str">
        <f>AN127</f>
        <v>0</v>
      </c>
      <c r="AB128" s="65" t="str">
        <f>AO127</f>
        <v>1</v>
      </c>
      <c r="AC128" s="65" t="str">
        <f>AP127</f>
        <v>1</v>
      </c>
      <c r="AD128" s="66" t="str">
        <f>AS127</f>
        <v>0</v>
      </c>
      <c r="AE128" s="66" t="str">
        <f>AT127</f>
        <v>1</v>
      </c>
      <c r="AF128" s="66" t="str">
        <f>AU127</f>
        <v>1</v>
      </c>
      <c r="AG128" s="67" t="str">
        <f>AV127</f>
        <v>0</v>
      </c>
      <c r="AH128" s="412" t="s">
        <v>600</v>
      </c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4"/>
      <c r="AX128" s="2"/>
      <c r="AY128" s="2"/>
      <c r="AZ128" s="2"/>
      <c r="BA128" s="225"/>
      <c r="BB128" s="225"/>
      <c r="BC128" s="225"/>
      <c r="BD128" s="225"/>
      <c r="BE128" s="225"/>
      <c r="BF128" s="225"/>
      <c r="BG128" s="225"/>
      <c r="BH128" s="225"/>
    </row>
    <row r="129" spans="1:69" ht="18.75" thickBot="1">
      <c r="A129" s="62" t="s">
        <v>368</v>
      </c>
      <c r="B129" s="68" t="str">
        <f>HLOOKUP(B$4,$B$1:$AG$128,128,FALSE)</f>
        <v>1</v>
      </c>
      <c r="C129" s="69" t="str">
        <f t="shared" ref="C129:AG129" si="76">HLOOKUP(C$4,$B$1:$AG$128,128,FALSE)</f>
        <v>0</v>
      </c>
      <c r="D129" s="69" t="str">
        <f t="shared" si="76"/>
        <v>1</v>
      </c>
      <c r="E129" s="69" t="str">
        <f t="shared" si="76"/>
        <v>1</v>
      </c>
      <c r="F129" s="70" t="str">
        <f t="shared" si="76"/>
        <v>0</v>
      </c>
      <c r="G129" s="70" t="str">
        <f t="shared" si="76"/>
        <v>0</v>
      </c>
      <c r="H129" s="70" t="str">
        <f t="shared" si="76"/>
        <v>1</v>
      </c>
      <c r="I129" s="70" t="str">
        <f t="shared" si="76"/>
        <v>0</v>
      </c>
      <c r="J129" s="69" t="str">
        <f t="shared" si="76"/>
        <v>1</v>
      </c>
      <c r="K129" s="69" t="str">
        <f t="shared" si="76"/>
        <v>0</v>
      </c>
      <c r="L129" s="69" t="str">
        <f t="shared" si="76"/>
        <v>1</v>
      </c>
      <c r="M129" s="69" t="str">
        <f t="shared" si="76"/>
        <v>0</v>
      </c>
      <c r="N129" s="70" t="str">
        <f t="shared" si="76"/>
        <v>0</v>
      </c>
      <c r="O129" s="70" t="str">
        <f t="shared" si="76"/>
        <v>0</v>
      </c>
      <c r="P129" s="70" t="str">
        <f t="shared" si="76"/>
        <v>1</v>
      </c>
      <c r="Q129" s="70" t="str">
        <f t="shared" si="76"/>
        <v>0</v>
      </c>
      <c r="R129" s="69" t="str">
        <f t="shared" si="76"/>
        <v>0</v>
      </c>
      <c r="S129" s="69" t="str">
        <f t="shared" si="76"/>
        <v>1</v>
      </c>
      <c r="T129" s="69" t="str">
        <f t="shared" si="76"/>
        <v>0</v>
      </c>
      <c r="U129" s="69" t="str">
        <f t="shared" si="76"/>
        <v>1</v>
      </c>
      <c r="V129" s="70" t="str">
        <f t="shared" si="76"/>
        <v>0</v>
      </c>
      <c r="W129" s="70" t="str">
        <f t="shared" si="76"/>
        <v>1</v>
      </c>
      <c r="X129" s="70" t="str">
        <f t="shared" si="76"/>
        <v>0</v>
      </c>
      <c r="Y129" s="70" t="str">
        <f t="shared" si="76"/>
        <v>1</v>
      </c>
      <c r="Z129" s="69" t="str">
        <f t="shared" si="76"/>
        <v>1</v>
      </c>
      <c r="AA129" s="69" t="str">
        <f t="shared" si="76"/>
        <v>0</v>
      </c>
      <c r="AB129" s="69" t="str">
        <f t="shared" si="76"/>
        <v>1</v>
      </c>
      <c r="AC129" s="69" t="str">
        <f t="shared" si="76"/>
        <v>0</v>
      </c>
      <c r="AD129" s="70" t="str">
        <f t="shared" si="76"/>
        <v>1</v>
      </c>
      <c r="AE129" s="70" t="str">
        <f t="shared" si="76"/>
        <v>1</v>
      </c>
      <c r="AF129" s="70" t="str">
        <f t="shared" si="76"/>
        <v>1</v>
      </c>
      <c r="AG129" s="71" t="str">
        <f t="shared" si="76"/>
        <v>0</v>
      </c>
      <c r="AH129" s="415"/>
      <c r="AI129" s="416"/>
      <c r="AJ129" s="416"/>
      <c r="AK129" s="416"/>
      <c r="AL129" s="416"/>
      <c r="AM129" s="416"/>
      <c r="AN129" s="416"/>
      <c r="AO129" s="416"/>
      <c r="AP129" s="416"/>
      <c r="AQ129" s="416"/>
      <c r="AR129" s="416"/>
      <c r="AS129" s="416"/>
      <c r="AT129" s="416"/>
      <c r="AU129" s="416"/>
      <c r="AV129" s="416"/>
      <c r="AW129" s="417"/>
      <c r="AX129" s="409" t="s">
        <v>617</v>
      </c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410"/>
      <c r="BI129" s="410"/>
      <c r="BJ129" s="410"/>
      <c r="BK129" s="410"/>
      <c r="BL129" s="410"/>
      <c r="BM129" s="411"/>
    </row>
    <row r="130" spans="1:69" ht="18.75" thickBot="1">
      <c r="A130" s="62" t="s">
        <v>448</v>
      </c>
      <c r="B130" s="72">
        <f>IF(B129+B115=1,1,0)</f>
        <v>1</v>
      </c>
      <c r="C130" s="70">
        <f t="shared" ref="C130:AG130" si="77">IF(C129+C115=1,1,0)</f>
        <v>0</v>
      </c>
      <c r="D130" s="70">
        <f t="shared" si="77"/>
        <v>1</v>
      </c>
      <c r="E130" s="70">
        <f t="shared" si="77"/>
        <v>1</v>
      </c>
      <c r="F130" s="69">
        <f t="shared" si="77"/>
        <v>1</v>
      </c>
      <c r="G130" s="69">
        <f t="shared" si="77"/>
        <v>0</v>
      </c>
      <c r="H130" s="69">
        <f t="shared" si="77"/>
        <v>0</v>
      </c>
      <c r="I130" s="69">
        <f t="shared" si="77"/>
        <v>1</v>
      </c>
      <c r="J130" s="70">
        <f t="shared" si="77"/>
        <v>0</v>
      </c>
      <c r="K130" s="70">
        <f t="shared" si="77"/>
        <v>1</v>
      </c>
      <c r="L130" s="70">
        <f t="shared" si="77"/>
        <v>0</v>
      </c>
      <c r="M130" s="70">
        <f t="shared" si="77"/>
        <v>0</v>
      </c>
      <c r="N130" s="69">
        <f t="shared" si="77"/>
        <v>0</v>
      </c>
      <c r="O130" s="69">
        <f t="shared" si="77"/>
        <v>1</v>
      </c>
      <c r="P130" s="69">
        <f t="shared" si="77"/>
        <v>0</v>
      </c>
      <c r="Q130" s="69">
        <f t="shared" si="77"/>
        <v>1</v>
      </c>
      <c r="R130" s="70">
        <f t="shared" si="77"/>
        <v>1</v>
      </c>
      <c r="S130" s="70">
        <f t="shared" si="77"/>
        <v>0</v>
      </c>
      <c r="T130" s="70">
        <f t="shared" si="77"/>
        <v>1</v>
      </c>
      <c r="U130" s="70">
        <f t="shared" si="77"/>
        <v>1</v>
      </c>
      <c r="V130" s="69">
        <f t="shared" si="77"/>
        <v>1</v>
      </c>
      <c r="W130" s="69">
        <f t="shared" si="77"/>
        <v>0</v>
      </c>
      <c r="X130" s="69">
        <f t="shared" si="77"/>
        <v>1</v>
      </c>
      <c r="Y130" s="69">
        <f t="shared" si="77"/>
        <v>0</v>
      </c>
      <c r="Z130" s="70">
        <f t="shared" si="77"/>
        <v>1</v>
      </c>
      <c r="AA130" s="70">
        <f t="shared" si="77"/>
        <v>0</v>
      </c>
      <c r="AB130" s="70">
        <f t="shared" si="77"/>
        <v>0</v>
      </c>
      <c r="AC130" s="70">
        <f t="shared" si="77"/>
        <v>0</v>
      </c>
      <c r="AD130" s="69">
        <f t="shared" si="77"/>
        <v>0</v>
      </c>
      <c r="AE130" s="69">
        <f t="shared" si="77"/>
        <v>0</v>
      </c>
      <c r="AF130" s="69">
        <f t="shared" si="77"/>
        <v>0</v>
      </c>
      <c r="AG130" s="73">
        <f t="shared" si="77"/>
        <v>0</v>
      </c>
      <c r="AH130" s="415"/>
      <c r="AI130" s="416"/>
      <c r="AJ130" s="416"/>
      <c r="AK130" s="416"/>
      <c r="AL130" s="416"/>
      <c r="AM130" s="416"/>
      <c r="AN130" s="416"/>
      <c r="AO130" s="416"/>
      <c r="AP130" s="416"/>
      <c r="AQ130" s="416"/>
      <c r="AR130" s="416"/>
      <c r="AS130" s="416"/>
      <c r="AT130" s="416"/>
      <c r="AU130" s="416"/>
      <c r="AV130" s="416"/>
      <c r="AW130" s="417"/>
      <c r="AX130" s="247" t="str">
        <f>VLOOKUP(CONCATENATE(B130,C130,D130,E130),LookUp!$AG$2:$AH$17,2,FALSE)</f>
        <v>B</v>
      </c>
      <c r="AY130" s="248">
        <f>VLOOKUP(CONCATENATE(F130,G130,H130,I130),LookUp!$AG$2:$AH$17,2,FALSE)</f>
        <v>9</v>
      </c>
      <c r="AZ130" s="248">
        <f>VLOOKUP(CONCATENATE(J130,K130,L130,M130),LookUp!$AG$2:$AH$17,2,FALSE)</f>
        <v>4</v>
      </c>
      <c r="BA130" s="248">
        <f>VLOOKUP(CONCATENATE(N130,O130,P130,Q130),LookUp!$AG$2:$AH$17,2,FALSE)</f>
        <v>5</v>
      </c>
      <c r="BB130" s="248" t="str">
        <f>VLOOKUP(CONCATENATE(R130,S130,T130,U130),LookUp!$AG$2:$AH$17,2,FALSE)</f>
        <v>B</v>
      </c>
      <c r="BC130" s="248" t="str">
        <f>VLOOKUP(CONCATENATE(V130,W130,X130,Y130),LookUp!$AG$2:$AH$17,2,FALSE)</f>
        <v>A</v>
      </c>
      <c r="BD130" s="248">
        <f>VLOOKUP(CONCATENATE(Z130,AA130,AB130,AC130),LookUp!$AG$2:$AH$17,2,FALSE)</f>
        <v>8</v>
      </c>
      <c r="BE130" s="248">
        <f>VLOOKUP(CONCATENATE(AD130,AE130,AF130,AG130),LookUp!$AG$2:$AH$17,2,FALSE)</f>
        <v>0</v>
      </c>
      <c r="BF130" s="248" t="str">
        <f>VLOOKUP(CONCATENATE(B123,C123,D123,E123),LookUp!$AG$2:$AH$17,2,FALSE)</f>
        <v>A</v>
      </c>
      <c r="BG130" s="248" t="str">
        <f>VLOOKUP(CONCATENATE(F123,G123,H123,I123),LookUp!$AG$2:$AH$17,2,FALSE)</f>
        <v>A</v>
      </c>
      <c r="BH130" s="248">
        <f>VLOOKUP(CONCATENATE(J123,K123,L123,M123),LookUp!$AG$2:$AH$17,2,FALSE)</f>
        <v>1</v>
      </c>
      <c r="BI130" s="248">
        <f>VLOOKUP(CONCATENATE(N123,O123,P123,Q123),LookUp!$AG$2:$AH$17,2,FALSE)</f>
        <v>8</v>
      </c>
      <c r="BJ130" s="248">
        <f>VLOOKUP(CONCATENATE(R123,S123,T123,U123),LookUp!$AG$2:$AH$17,2,FALSE)</f>
        <v>6</v>
      </c>
      <c r="BK130" s="248">
        <f>VLOOKUP(CONCATENATE(V123,W123,X123,Y123),LookUp!$AG$2:$AH$17,2,FALSE)</f>
        <v>6</v>
      </c>
      <c r="BL130" s="248" t="str">
        <f>VLOOKUP(CONCATENATE(Z123,AA123,AB123,AC123),LookUp!$AG$2:$AH$17,2,FALSE)</f>
        <v>F</v>
      </c>
      <c r="BM130" s="249">
        <f>VLOOKUP(CONCATENATE(AD123,AE123,AF123,AG123),LookUp!$AG$2:$AH$17,2,FALSE)</f>
        <v>2</v>
      </c>
    </row>
    <row r="131" spans="1:69" ht="18.75" thickBot="1">
      <c r="A131" s="63" t="s">
        <v>454</v>
      </c>
      <c r="B131" s="172">
        <f>B130</f>
        <v>1</v>
      </c>
      <c r="C131" s="171">
        <f t="shared" ref="C131:AG131" si="78">C130</f>
        <v>0</v>
      </c>
      <c r="D131" s="171">
        <f t="shared" si="78"/>
        <v>1</v>
      </c>
      <c r="E131" s="171">
        <f t="shared" si="78"/>
        <v>1</v>
      </c>
      <c r="F131" s="170">
        <f t="shared" si="78"/>
        <v>1</v>
      </c>
      <c r="G131" s="170">
        <f t="shared" si="78"/>
        <v>0</v>
      </c>
      <c r="H131" s="170">
        <f t="shared" si="78"/>
        <v>0</v>
      </c>
      <c r="I131" s="170">
        <f t="shared" si="78"/>
        <v>1</v>
      </c>
      <c r="J131" s="171">
        <f t="shared" si="78"/>
        <v>0</v>
      </c>
      <c r="K131" s="171">
        <f t="shared" si="78"/>
        <v>1</v>
      </c>
      <c r="L131" s="171">
        <f t="shared" si="78"/>
        <v>0</v>
      </c>
      <c r="M131" s="171">
        <f t="shared" si="78"/>
        <v>0</v>
      </c>
      <c r="N131" s="170">
        <f t="shared" si="78"/>
        <v>0</v>
      </c>
      <c r="O131" s="170">
        <f t="shared" si="78"/>
        <v>1</v>
      </c>
      <c r="P131" s="170">
        <f t="shared" si="78"/>
        <v>0</v>
      </c>
      <c r="Q131" s="170">
        <f t="shared" si="78"/>
        <v>1</v>
      </c>
      <c r="R131" s="171">
        <f t="shared" si="78"/>
        <v>1</v>
      </c>
      <c r="S131" s="171">
        <f t="shared" si="78"/>
        <v>0</v>
      </c>
      <c r="T131" s="171">
        <f t="shared" si="78"/>
        <v>1</v>
      </c>
      <c r="U131" s="171">
        <f t="shared" si="78"/>
        <v>1</v>
      </c>
      <c r="V131" s="170">
        <f t="shared" si="78"/>
        <v>1</v>
      </c>
      <c r="W131" s="170">
        <f t="shared" si="78"/>
        <v>0</v>
      </c>
      <c r="X131" s="170">
        <f t="shared" si="78"/>
        <v>1</v>
      </c>
      <c r="Y131" s="170">
        <f t="shared" si="78"/>
        <v>0</v>
      </c>
      <c r="Z131" s="171">
        <f t="shared" si="78"/>
        <v>1</v>
      </c>
      <c r="AA131" s="171">
        <f t="shared" si="78"/>
        <v>0</v>
      </c>
      <c r="AB131" s="171">
        <f t="shared" si="78"/>
        <v>0</v>
      </c>
      <c r="AC131" s="171">
        <f t="shared" si="78"/>
        <v>0</v>
      </c>
      <c r="AD131" s="170">
        <f t="shared" si="78"/>
        <v>0</v>
      </c>
      <c r="AE131" s="170">
        <f t="shared" si="78"/>
        <v>0</v>
      </c>
      <c r="AF131" s="170">
        <f t="shared" si="78"/>
        <v>0</v>
      </c>
      <c r="AG131" s="136">
        <f t="shared" si="78"/>
        <v>0</v>
      </c>
      <c r="AH131" s="418"/>
      <c r="AI131" s="419"/>
      <c r="AJ131" s="419"/>
      <c r="AK131" s="419"/>
      <c r="AL131" s="419"/>
      <c r="AM131" s="419"/>
      <c r="AN131" s="419"/>
      <c r="AO131" s="419"/>
      <c r="AP131" s="419"/>
      <c r="AQ131" s="419"/>
      <c r="AR131" s="419"/>
      <c r="AS131" s="419"/>
      <c r="AT131" s="419"/>
      <c r="AU131" s="419"/>
      <c r="AV131" s="419"/>
      <c r="AW131" s="420"/>
      <c r="AX131" s="2"/>
      <c r="AY131" s="2"/>
      <c r="AZ131" s="2"/>
      <c r="BA131" s="225"/>
      <c r="BB131" s="225"/>
      <c r="BC131" s="225"/>
      <c r="BD131" s="225"/>
      <c r="BE131" s="225"/>
      <c r="BF131" s="225"/>
      <c r="BG131" s="225"/>
      <c r="BH131" s="225"/>
    </row>
    <row r="132" spans="1:69" ht="18">
      <c r="A132" s="57" t="s">
        <v>449</v>
      </c>
      <c r="B132" s="64">
        <f>HLOOKUP(B$3,$B$1:$AW$130,130,FALSE)</f>
        <v>0</v>
      </c>
      <c r="C132" s="65">
        <f t="shared" ref="C132:AW132" si="79">HLOOKUP(C$3,$B$1:$AW$130,130,FALSE)</f>
        <v>1</v>
      </c>
      <c r="D132" s="65">
        <f t="shared" si="79"/>
        <v>0</v>
      </c>
      <c r="E132" s="65">
        <f t="shared" si="79"/>
        <v>1</v>
      </c>
      <c r="F132" s="66">
        <f t="shared" si="79"/>
        <v>1</v>
      </c>
      <c r="G132" s="66">
        <f t="shared" si="79"/>
        <v>1</v>
      </c>
      <c r="H132" s="66">
        <f t="shared" si="79"/>
        <v>1</v>
      </c>
      <c r="I132" s="66">
        <f t="shared" si="79"/>
        <v>1</v>
      </c>
      <c r="J132" s="65">
        <f t="shared" si="79"/>
        <v>0</v>
      </c>
      <c r="K132" s="65">
        <f t="shared" si="79"/>
        <v>0</v>
      </c>
      <c r="L132" s="65">
        <f t="shared" si="79"/>
        <v>1</v>
      </c>
      <c r="M132" s="65">
        <f t="shared" si="79"/>
        <v>0</v>
      </c>
      <c r="N132" s="66">
        <f t="shared" si="79"/>
        <v>1</v>
      </c>
      <c r="O132" s="66">
        <f t="shared" si="79"/>
        <v>0</v>
      </c>
      <c r="P132" s="66">
        <f t="shared" si="79"/>
        <v>1</v>
      </c>
      <c r="Q132" s="65">
        <f t="shared" si="79"/>
        <v>0</v>
      </c>
      <c r="R132" s="65">
        <f t="shared" si="79"/>
        <v>0</v>
      </c>
      <c r="S132" s="65">
        <f t="shared" si="79"/>
        <v>0</v>
      </c>
      <c r="T132" s="65">
        <f t="shared" si="79"/>
        <v>0</v>
      </c>
      <c r="U132" s="65">
        <f t="shared" si="79"/>
        <v>0</v>
      </c>
      <c r="V132" s="66">
        <f t="shared" si="79"/>
        <v>1</v>
      </c>
      <c r="W132" s="66">
        <f t="shared" si="79"/>
        <v>0</v>
      </c>
      <c r="X132" s="66">
        <f t="shared" si="79"/>
        <v>1</v>
      </c>
      <c r="Y132" s="66">
        <f t="shared" si="79"/>
        <v>1</v>
      </c>
      <c r="Z132" s="65">
        <f t="shared" si="79"/>
        <v>1</v>
      </c>
      <c r="AA132" s="65">
        <f t="shared" si="79"/>
        <v>1</v>
      </c>
      <c r="AB132" s="65">
        <f t="shared" si="79"/>
        <v>0</v>
      </c>
      <c r="AC132" s="65">
        <f t="shared" si="79"/>
        <v>1</v>
      </c>
      <c r="AD132" s="66">
        <f t="shared" si="79"/>
        <v>1</v>
      </c>
      <c r="AE132" s="66">
        <f t="shared" si="79"/>
        <v>1</v>
      </c>
      <c r="AF132" s="66">
        <f t="shared" si="79"/>
        <v>1</v>
      </c>
      <c r="AG132" s="66">
        <f t="shared" si="79"/>
        <v>1</v>
      </c>
      <c r="AH132" s="65">
        <f t="shared" si="79"/>
        <v>0</v>
      </c>
      <c r="AI132" s="65">
        <f t="shared" si="79"/>
        <v>1</v>
      </c>
      <c r="AJ132" s="65">
        <f t="shared" si="79"/>
        <v>0</v>
      </c>
      <c r="AK132" s="65">
        <f t="shared" si="79"/>
        <v>1</v>
      </c>
      <c r="AL132" s="66">
        <f t="shared" si="79"/>
        <v>0</v>
      </c>
      <c r="AM132" s="66">
        <f t="shared" si="79"/>
        <v>1</v>
      </c>
      <c r="AN132" s="66">
        <f t="shared" si="79"/>
        <v>0</v>
      </c>
      <c r="AO132" s="65">
        <f t="shared" si="79"/>
        <v>0</v>
      </c>
      <c r="AP132" s="65">
        <f t="shared" si="79"/>
        <v>0</v>
      </c>
      <c r="AQ132" s="65">
        <f t="shared" si="79"/>
        <v>0</v>
      </c>
      <c r="AR132" s="65">
        <f t="shared" si="79"/>
        <v>0</v>
      </c>
      <c r="AS132" s="65">
        <f t="shared" si="79"/>
        <v>0</v>
      </c>
      <c r="AT132" s="66">
        <f t="shared" si="79"/>
        <v>0</v>
      </c>
      <c r="AU132" s="66">
        <f t="shared" si="79"/>
        <v>0</v>
      </c>
      <c r="AV132" s="66">
        <f t="shared" si="79"/>
        <v>0</v>
      </c>
      <c r="AW132" s="67">
        <f t="shared" si="79"/>
        <v>1</v>
      </c>
      <c r="AX132" s="2"/>
      <c r="AY132" s="2"/>
      <c r="AZ132" s="2"/>
      <c r="BA132" s="225"/>
      <c r="BB132" s="225"/>
      <c r="BC132" s="225"/>
      <c r="BD132" s="225"/>
      <c r="BE132" s="225"/>
      <c r="BF132" s="225"/>
      <c r="BG132" s="225"/>
      <c r="BH132" s="225"/>
    </row>
    <row r="133" spans="1:69" ht="18">
      <c r="A133" s="58" t="s">
        <v>478</v>
      </c>
      <c r="B133" s="68" t="str">
        <f>'Key3'!B90</f>
        <v>0</v>
      </c>
      <c r="C133" s="69" t="str">
        <f>'Key3'!C90</f>
        <v>0</v>
      </c>
      <c r="D133" s="69" t="str">
        <f>'Key3'!D90</f>
        <v>0</v>
      </c>
      <c r="E133" s="69" t="str">
        <f>'Key3'!E90</f>
        <v>1</v>
      </c>
      <c r="F133" s="70" t="str">
        <f>'Key3'!F90</f>
        <v>1</v>
      </c>
      <c r="G133" s="70" t="str">
        <f>'Key3'!G90</f>
        <v>0</v>
      </c>
      <c r="H133" s="70" t="str">
        <f>'Key3'!H90</f>
        <v>0</v>
      </c>
      <c r="I133" s="70" t="str">
        <f>'Key3'!I90</f>
        <v>0</v>
      </c>
      <c r="J133" s="69" t="str">
        <f>'Key3'!J90</f>
        <v>0</v>
      </c>
      <c r="K133" s="69" t="str">
        <f>'Key3'!K90</f>
        <v>0</v>
      </c>
      <c r="L133" s="69" t="str">
        <f>'Key3'!L90</f>
        <v>0</v>
      </c>
      <c r="M133" s="70" t="str">
        <f>'Key3'!M90</f>
        <v>1</v>
      </c>
      <c r="N133" s="70" t="str">
        <f>'Key3'!N90</f>
        <v>1</v>
      </c>
      <c r="O133" s="70" t="str">
        <f>'Key3'!O90</f>
        <v>1</v>
      </c>
      <c r="P133" s="70" t="str">
        <f>'Key3'!P90</f>
        <v>0</v>
      </c>
      <c r="Q133" s="70" t="str">
        <f>'Key3'!Q90</f>
        <v>0</v>
      </c>
      <c r="R133" s="69" t="str">
        <f>'Key3'!R90</f>
        <v>0</v>
      </c>
      <c r="S133" s="69" t="str">
        <f>'Key3'!S90</f>
        <v>1</v>
      </c>
      <c r="T133" s="69" t="str">
        <f>'Key3'!T90</f>
        <v>0</v>
      </c>
      <c r="U133" s="69" t="str">
        <f>'Key3'!U90</f>
        <v>1</v>
      </c>
      <c r="V133" s="70" t="str">
        <f>'Key3'!V90</f>
        <v>1</v>
      </c>
      <c r="W133" s="70" t="str">
        <f>'Key3'!W90</f>
        <v>1</v>
      </c>
      <c r="X133" s="70" t="str">
        <f>'Key3'!X90</f>
        <v>0</v>
      </c>
      <c r="Y133" s="70" t="str">
        <f>'Key3'!Y90</f>
        <v>1</v>
      </c>
      <c r="Z133" s="69" t="str">
        <f>'Key3'!Z90</f>
        <v>0</v>
      </c>
      <c r="AA133" s="69" t="str">
        <f>'Key3'!AA90</f>
        <v>1</v>
      </c>
      <c r="AB133" s="69" t="str">
        <f>'Key3'!AB90</f>
        <v>1</v>
      </c>
      <c r="AC133" s="69" t="str">
        <f>'Key3'!AC90</f>
        <v>1</v>
      </c>
      <c r="AD133" s="70" t="str">
        <f>'Key3'!AD90</f>
        <v>0</v>
      </c>
      <c r="AE133" s="70" t="str">
        <f>'Key3'!AE90</f>
        <v>1</v>
      </c>
      <c r="AF133" s="70" t="str">
        <f>'Key3'!AF90</f>
        <v>0</v>
      </c>
      <c r="AG133" s="70" t="str">
        <f>'Key3'!AG90</f>
        <v>1</v>
      </c>
      <c r="AH133" s="69" t="str">
        <f>'Key3'!AH90</f>
        <v>1</v>
      </c>
      <c r="AI133" s="69" t="str">
        <f>'Key3'!AI90</f>
        <v>1</v>
      </c>
      <c r="AJ133" s="69" t="str">
        <f>'Key3'!AJ90</f>
        <v>0</v>
      </c>
      <c r="AK133" s="70" t="str">
        <f>'Key3'!AK90</f>
        <v>0</v>
      </c>
      <c r="AL133" s="70" t="str">
        <f>'Key3'!AL90</f>
        <v>0</v>
      </c>
      <c r="AM133" s="70" t="str">
        <f>'Key3'!AM90</f>
        <v>1</v>
      </c>
      <c r="AN133" s="70" t="str">
        <f>'Key3'!AN90</f>
        <v>1</v>
      </c>
      <c r="AO133" s="70" t="str">
        <f>'Key3'!AO90</f>
        <v>0</v>
      </c>
      <c r="AP133" s="69" t="str">
        <f>'Key3'!AP90</f>
        <v>0</v>
      </c>
      <c r="AQ133" s="69" t="str">
        <f>'Key3'!AQ90</f>
        <v>1</v>
      </c>
      <c r="AR133" s="69" t="str">
        <f>'Key3'!AR90</f>
        <v>1</v>
      </c>
      <c r="AS133" s="69" t="str">
        <f>'Key3'!AS90</f>
        <v>0</v>
      </c>
      <c r="AT133" s="70" t="str">
        <f>'Key3'!AT90</f>
        <v>1</v>
      </c>
      <c r="AU133" s="70" t="str">
        <f>'Key3'!AU90</f>
        <v>1</v>
      </c>
      <c r="AV133" s="70" t="str">
        <f>'Key3'!AV90</f>
        <v>0</v>
      </c>
      <c r="AW133" s="71" t="str">
        <f>'Key3'!AW90</f>
        <v>1</v>
      </c>
      <c r="AX133" s="2"/>
      <c r="AY133" s="2"/>
      <c r="AZ133" s="2"/>
      <c r="BA133" s="225"/>
      <c r="BB133" s="225"/>
      <c r="BC133" s="225"/>
      <c r="BD133" s="225"/>
      <c r="BE133" s="225"/>
      <c r="BF133" s="225"/>
      <c r="BG133" s="225"/>
      <c r="BH133" s="225"/>
    </row>
    <row r="134" spans="1:69" ht="18.75" thickBot="1">
      <c r="A134" s="58" t="s">
        <v>450</v>
      </c>
      <c r="B134" s="137">
        <f>IF(B132+B133=1,1,0)</f>
        <v>0</v>
      </c>
      <c r="C134" s="50">
        <f t="shared" ref="C134:AW134" si="80">IF(C132+C133=1,1,0)</f>
        <v>1</v>
      </c>
      <c r="D134" s="50">
        <f t="shared" si="80"/>
        <v>0</v>
      </c>
      <c r="E134" s="50">
        <f t="shared" si="80"/>
        <v>0</v>
      </c>
      <c r="F134" s="49">
        <f t="shared" si="80"/>
        <v>0</v>
      </c>
      <c r="G134" s="49">
        <f t="shared" si="80"/>
        <v>1</v>
      </c>
      <c r="H134" s="49">
        <f t="shared" si="80"/>
        <v>1</v>
      </c>
      <c r="I134" s="49">
        <f t="shared" si="80"/>
        <v>1</v>
      </c>
      <c r="J134" s="50">
        <f t="shared" si="80"/>
        <v>0</v>
      </c>
      <c r="K134" s="50">
        <f t="shared" si="80"/>
        <v>0</v>
      </c>
      <c r="L134" s="50">
        <f t="shared" si="80"/>
        <v>1</v>
      </c>
      <c r="M134" s="50">
        <f t="shared" si="80"/>
        <v>1</v>
      </c>
      <c r="N134" s="49">
        <f t="shared" si="80"/>
        <v>0</v>
      </c>
      <c r="O134" s="49">
        <f t="shared" si="80"/>
        <v>1</v>
      </c>
      <c r="P134" s="49">
        <f t="shared" si="80"/>
        <v>1</v>
      </c>
      <c r="Q134" s="50">
        <f t="shared" si="80"/>
        <v>0</v>
      </c>
      <c r="R134" s="50">
        <f t="shared" si="80"/>
        <v>0</v>
      </c>
      <c r="S134" s="50">
        <f t="shared" si="80"/>
        <v>1</v>
      </c>
      <c r="T134" s="50">
        <f t="shared" si="80"/>
        <v>0</v>
      </c>
      <c r="U134" s="50">
        <f t="shared" si="80"/>
        <v>1</v>
      </c>
      <c r="V134" s="49">
        <f t="shared" si="80"/>
        <v>0</v>
      </c>
      <c r="W134" s="49">
        <f t="shared" si="80"/>
        <v>1</v>
      </c>
      <c r="X134" s="49">
        <f t="shared" si="80"/>
        <v>1</v>
      </c>
      <c r="Y134" s="49">
        <f t="shared" si="80"/>
        <v>0</v>
      </c>
      <c r="Z134" s="50">
        <f t="shared" si="80"/>
        <v>1</v>
      </c>
      <c r="AA134" s="50">
        <f t="shared" si="80"/>
        <v>0</v>
      </c>
      <c r="AB134" s="50">
        <f t="shared" si="80"/>
        <v>1</v>
      </c>
      <c r="AC134" s="50">
        <f t="shared" si="80"/>
        <v>0</v>
      </c>
      <c r="AD134" s="49">
        <f t="shared" si="80"/>
        <v>1</v>
      </c>
      <c r="AE134" s="49">
        <f t="shared" si="80"/>
        <v>0</v>
      </c>
      <c r="AF134" s="49">
        <f t="shared" si="80"/>
        <v>1</v>
      </c>
      <c r="AG134" s="49">
        <f t="shared" si="80"/>
        <v>0</v>
      </c>
      <c r="AH134" s="50">
        <f t="shared" si="80"/>
        <v>1</v>
      </c>
      <c r="AI134" s="50">
        <f t="shared" si="80"/>
        <v>0</v>
      </c>
      <c r="AJ134" s="50">
        <f t="shared" si="80"/>
        <v>0</v>
      </c>
      <c r="AK134" s="50">
        <f t="shared" si="80"/>
        <v>1</v>
      </c>
      <c r="AL134" s="49">
        <f t="shared" si="80"/>
        <v>0</v>
      </c>
      <c r="AM134" s="49">
        <f t="shared" si="80"/>
        <v>0</v>
      </c>
      <c r="AN134" s="49">
        <f t="shared" si="80"/>
        <v>1</v>
      </c>
      <c r="AO134" s="50">
        <f t="shared" si="80"/>
        <v>0</v>
      </c>
      <c r="AP134" s="50">
        <f t="shared" si="80"/>
        <v>0</v>
      </c>
      <c r="AQ134" s="50">
        <f t="shared" si="80"/>
        <v>1</v>
      </c>
      <c r="AR134" s="50">
        <f t="shared" si="80"/>
        <v>1</v>
      </c>
      <c r="AS134" s="50">
        <f t="shared" si="80"/>
        <v>0</v>
      </c>
      <c r="AT134" s="49">
        <f t="shared" si="80"/>
        <v>1</v>
      </c>
      <c r="AU134" s="49">
        <f t="shared" si="80"/>
        <v>1</v>
      </c>
      <c r="AV134" s="49">
        <f t="shared" si="80"/>
        <v>0</v>
      </c>
      <c r="AW134" s="173">
        <f t="shared" si="80"/>
        <v>0</v>
      </c>
      <c r="AX134" s="2"/>
      <c r="AY134" s="2"/>
      <c r="AZ134" s="2"/>
      <c r="BA134" s="225"/>
      <c r="BB134" s="225"/>
      <c r="BC134" s="225"/>
      <c r="BD134" s="225"/>
      <c r="BE134" s="225"/>
      <c r="BF134" s="225"/>
      <c r="BG134" s="225"/>
      <c r="BH134" s="225"/>
    </row>
    <row r="135" spans="1:69" ht="19.5" thickBot="1">
      <c r="A135" s="430" t="s">
        <v>389</v>
      </c>
      <c r="B135" s="130" t="s">
        <v>379</v>
      </c>
      <c r="C135" s="51" t="str">
        <f>LEFT(VLOOKUP(G135,LookUp!$T$2:$U$17,2,FALSE),1)</f>
        <v>1</v>
      </c>
      <c r="D135" s="51" t="str">
        <f>MID(VLOOKUP(G135,LookUp!$T$2:$U$17,2,FALSE),2,1)</f>
        <v>0</v>
      </c>
      <c r="E135" s="51" t="str">
        <f>MID(VLOOKUP(G135,LookUp!$T$2:$U$17,2,FALSE),3,1)</f>
        <v>1</v>
      </c>
      <c r="F135" s="51" t="str">
        <f>RIGHT(VLOOKUP(G135,LookUp!$T$2:$U$17,2,FALSE),1)</f>
        <v>0</v>
      </c>
      <c r="G135" s="53">
        <f>VLOOKUP(CONCATENATE(B134,C134,D134,E134,F134,G134),LookUp!$W$2:$AE$65,2,FALSE)</f>
        <v>10</v>
      </c>
      <c r="H135" s="130" t="s">
        <v>380</v>
      </c>
      <c r="I135" s="51" t="str">
        <f>LEFT(VLOOKUP(M135,LookUp!$T$2:$U$17,2,FALSE),1)</f>
        <v>0</v>
      </c>
      <c r="J135" s="51" t="str">
        <f>MID(VLOOKUP(M135,LookUp!$T$2:$U$17,2,FALSE),2,1)</f>
        <v>1</v>
      </c>
      <c r="K135" s="51" t="str">
        <f>MID(VLOOKUP(M135,LookUp!$T$2:$U$17,2,FALSE),3,1)</f>
        <v>1</v>
      </c>
      <c r="L135" s="51" t="str">
        <f>RIGHT(VLOOKUP(M135,LookUp!$T$2:$U$17,2,FALSE),1)</f>
        <v>0</v>
      </c>
      <c r="M135" s="53">
        <f>VLOOKUP(CONCATENATE(H134,I134,J134,K134,L134,M134),LookUp!$W$2:$AE$65,3,FALSE)</f>
        <v>6</v>
      </c>
      <c r="N135" s="130" t="s">
        <v>381</v>
      </c>
      <c r="O135" s="51" t="str">
        <f>LEFT(VLOOKUP(S135,LookUp!$T$2:$U$17,2,FALSE),1)</f>
        <v>1</v>
      </c>
      <c r="P135" s="51" t="str">
        <f>MID(VLOOKUP(S135,LookUp!$T$2:$U$17,2,FALSE),2,1)</f>
        <v>1</v>
      </c>
      <c r="Q135" s="51" t="str">
        <f>MID(VLOOKUP(S135,LookUp!$T$2:$U$17,2,FALSE),3,1)</f>
        <v>0</v>
      </c>
      <c r="R135" s="51" t="str">
        <f>RIGHT(VLOOKUP(S135,LookUp!$T$2:$U$17,2,FALSE),1)</f>
        <v>0</v>
      </c>
      <c r="S135" s="53">
        <f>VLOOKUP(CONCATENATE(N134,O134,P134,Q134,R134,S134),LookUp!$W$2:$AE$65,4,FALSE)</f>
        <v>12</v>
      </c>
      <c r="T135" s="130" t="s">
        <v>382</v>
      </c>
      <c r="U135" s="51" t="str">
        <f>LEFT(VLOOKUP(Y135,LookUp!$T$2:$U$17,2,FALSE),1)</f>
        <v>0</v>
      </c>
      <c r="V135" s="51" t="str">
        <f>MID(VLOOKUP(Y135,LookUp!$T$2:$U$17,2,FALSE),2,1)</f>
        <v>1</v>
      </c>
      <c r="W135" s="51" t="str">
        <f>MID(VLOOKUP(Y135,LookUp!$T$2:$U$17,2,FALSE),3,1)</f>
        <v>0</v>
      </c>
      <c r="X135" s="51" t="str">
        <f>RIGHT(VLOOKUP(Y135,LookUp!$T$2:$U$17,2,FALSE),1)</f>
        <v>1</v>
      </c>
      <c r="Y135" s="53">
        <f>VLOOKUP(CONCATENATE(T134,U134,V134,W134,X134,Y134),LookUp!$W$2:$AE$65,5,FALSE)</f>
        <v>5</v>
      </c>
      <c r="Z135" s="130" t="s">
        <v>383</v>
      </c>
      <c r="AA135" s="51" t="str">
        <f>LEFT(VLOOKUP(AE135,LookUp!$T$2:$U$17,2,FALSE),1)</f>
        <v>1</v>
      </c>
      <c r="AB135" s="51" t="str">
        <f>MID(VLOOKUP(AE135,LookUp!$T$2:$U$17,2,FALSE),2,1)</f>
        <v>1</v>
      </c>
      <c r="AC135" s="51" t="str">
        <f>MID(VLOOKUP(AE135,LookUp!$T$2:$U$17,2,FALSE),3,1)</f>
        <v>0</v>
      </c>
      <c r="AD135" s="51" t="str">
        <f>RIGHT(VLOOKUP(AE135,LookUp!$T$2:$U$17,2,FALSE),1)</f>
        <v>1</v>
      </c>
      <c r="AE135" s="53">
        <f>VLOOKUP(CONCATENATE(Z134,AA134,AB134,AC134,AD134,AE134),LookUp!$W$2:$AE$65,6,FALSE)</f>
        <v>13</v>
      </c>
      <c r="AF135" s="130" t="s">
        <v>384</v>
      </c>
      <c r="AG135" s="51" t="str">
        <f>LEFT(VLOOKUP(AK135,LookUp!$T$2:$U$17,2,FALSE),1)</f>
        <v>1</v>
      </c>
      <c r="AH135" s="131" t="str">
        <f>MID(VLOOKUP(AK135,LookUp!$T$2:$U$17,2,FALSE),2,1)</f>
        <v>0</v>
      </c>
      <c r="AI135" s="131" t="str">
        <f>MID(VLOOKUP(AK135,LookUp!$T$2:$U$17,2,FALSE),3,1)</f>
        <v>0</v>
      </c>
      <c r="AJ135" s="131" t="str">
        <f>RIGHT(VLOOKUP(AK135,LookUp!$T$2:$U$17,2,FALSE),1)</f>
        <v>1</v>
      </c>
      <c r="AK135" s="132">
        <f>VLOOKUP(CONCATENATE(AF134,AG134,AH134,AI134,AJ134,AK134),LookUp!$W$2:$AE$65,7,FALSE)</f>
        <v>9</v>
      </c>
      <c r="AL135" s="130" t="s">
        <v>385</v>
      </c>
      <c r="AM135" s="131" t="str">
        <f>LEFT(VLOOKUP(AQ135,LookUp!$T$2:$U$17,2,FALSE),1)</f>
        <v>0</v>
      </c>
      <c r="AN135" s="131" t="str">
        <f>MID(VLOOKUP(AQ135,LookUp!$T$2:$U$17,2,FALSE),2,1)</f>
        <v>1</v>
      </c>
      <c r="AO135" s="131" t="str">
        <f>MID(VLOOKUP(AQ135,LookUp!$T$2:$U$17,2,FALSE),3,1)</f>
        <v>0</v>
      </c>
      <c r="AP135" s="131" t="str">
        <f>RIGHT(VLOOKUP(AQ135,LookUp!$T$2:$U$17,2,FALSE),1)</f>
        <v>0</v>
      </c>
      <c r="AQ135" s="132">
        <f>VLOOKUP(CONCATENATE(AL134,AM134,AN134,AO134,AP134,AQ134),LookUp!$W$2:$AE$65,8,FALSE)</f>
        <v>4</v>
      </c>
      <c r="AR135" s="130" t="s">
        <v>386</v>
      </c>
      <c r="AS135" s="131" t="str">
        <f>LEFT(VLOOKUP(AW135,LookUp!$T$2:$U$17,2,FALSE),1)</f>
        <v>1</v>
      </c>
      <c r="AT135" s="131" t="str">
        <f>MID(VLOOKUP(AW135,LookUp!$T$2:$U$17,2,FALSE),2,1)</f>
        <v>1</v>
      </c>
      <c r="AU135" s="131" t="str">
        <f>MID(VLOOKUP(AW135,LookUp!$T$2:$U$17,2,FALSE),3,1)</f>
        <v>1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14</v>
      </c>
      <c r="AX135" s="12"/>
      <c r="AY135" s="12"/>
      <c r="AZ135" s="12"/>
    </row>
    <row r="136" spans="1:69" ht="15.75" thickBot="1">
      <c r="A136" s="430"/>
      <c r="B136" s="64" t="str">
        <f>C135</f>
        <v>1</v>
      </c>
      <c r="C136" s="65" t="str">
        <f>D135</f>
        <v>0</v>
      </c>
      <c r="D136" s="65" t="str">
        <f>E135</f>
        <v>1</v>
      </c>
      <c r="E136" s="65" t="str">
        <f>F135</f>
        <v>0</v>
      </c>
      <c r="F136" s="66" t="str">
        <f>I135</f>
        <v>0</v>
      </c>
      <c r="G136" s="66" t="str">
        <f>J135</f>
        <v>1</v>
      </c>
      <c r="H136" s="66" t="str">
        <f>K135</f>
        <v>1</v>
      </c>
      <c r="I136" s="66" t="str">
        <f>L135</f>
        <v>0</v>
      </c>
      <c r="J136" s="65" t="str">
        <f>O135</f>
        <v>1</v>
      </c>
      <c r="K136" s="65" t="str">
        <f>P135</f>
        <v>1</v>
      </c>
      <c r="L136" s="65" t="str">
        <f>Q135</f>
        <v>0</v>
      </c>
      <c r="M136" s="65" t="str">
        <f>R135</f>
        <v>0</v>
      </c>
      <c r="N136" s="66" t="str">
        <f>U135</f>
        <v>0</v>
      </c>
      <c r="O136" s="66" t="str">
        <f>V135</f>
        <v>1</v>
      </c>
      <c r="P136" s="66" t="str">
        <f>W135</f>
        <v>0</v>
      </c>
      <c r="Q136" s="66" t="str">
        <f>X135</f>
        <v>1</v>
      </c>
      <c r="R136" s="65" t="str">
        <f>AA135</f>
        <v>1</v>
      </c>
      <c r="S136" s="65" t="str">
        <f>AB135</f>
        <v>1</v>
      </c>
      <c r="T136" s="65" t="str">
        <f>AC135</f>
        <v>0</v>
      </c>
      <c r="U136" s="65" t="str">
        <f>AD135</f>
        <v>1</v>
      </c>
      <c r="V136" s="66" t="str">
        <f>AG135</f>
        <v>1</v>
      </c>
      <c r="W136" s="66" t="str">
        <f>AH135</f>
        <v>0</v>
      </c>
      <c r="X136" s="66" t="str">
        <f>AI135</f>
        <v>0</v>
      </c>
      <c r="Y136" s="66" t="str">
        <f>AJ135</f>
        <v>1</v>
      </c>
      <c r="Z136" s="65" t="str">
        <f>AM135</f>
        <v>0</v>
      </c>
      <c r="AA136" s="65" t="str">
        <f>AN135</f>
        <v>1</v>
      </c>
      <c r="AB136" s="65" t="str">
        <f>AO135</f>
        <v>0</v>
      </c>
      <c r="AC136" s="65" t="str">
        <f>AP135</f>
        <v>0</v>
      </c>
      <c r="AD136" s="66" t="str">
        <f>AS135</f>
        <v>1</v>
      </c>
      <c r="AE136" s="66" t="str">
        <f>AT135</f>
        <v>1</v>
      </c>
      <c r="AF136" s="66" t="str">
        <f>AU135</f>
        <v>1</v>
      </c>
      <c r="AG136" s="67" t="str">
        <f>AV135</f>
        <v>0</v>
      </c>
      <c r="AH136" s="432" t="s">
        <v>601</v>
      </c>
      <c r="AI136" s="433"/>
      <c r="AJ136" s="433"/>
      <c r="AK136" s="433"/>
      <c r="AL136" s="433"/>
      <c r="AM136" s="433"/>
      <c r="AN136" s="433"/>
      <c r="AO136" s="433"/>
      <c r="AP136" s="433"/>
      <c r="AQ136" s="433"/>
      <c r="AR136" s="433"/>
      <c r="AS136" s="433"/>
      <c r="AT136" s="433"/>
      <c r="AU136" s="433"/>
      <c r="AV136" s="433"/>
      <c r="AW136" s="43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9" ht="18.75" thickBot="1">
      <c r="A137" s="58" t="s">
        <v>390</v>
      </c>
      <c r="B137" s="68" t="str">
        <f>HLOOKUP(B$4,$B$1:$AG$136,136,FALSE)</f>
        <v>1</v>
      </c>
      <c r="C137" s="69" t="str">
        <f t="shared" ref="C137:AG137" si="81">HLOOKUP(C$4,$B$1:$AG$136,136,FALSE)</f>
        <v>1</v>
      </c>
      <c r="D137" s="69" t="str">
        <f t="shared" si="81"/>
        <v>1</v>
      </c>
      <c r="E137" s="69" t="str">
        <f t="shared" si="81"/>
        <v>1</v>
      </c>
      <c r="F137" s="70" t="str">
        <f t="shared" si="81"/>
        <v>1</v>
      </c>
      <c r="G137" s="70" t="str">
        <f t="shared" si="81"/>
        <v>0</v>
      </c>
      <c r="H137" s="70" t="str">
        <f t="shared" si="81"/>
        <v>0</v>
      </c>
      <c r="I137" s="70" t="str">
        <f t="shared" si="81"/>
        <v>1</v>
      </c>
      <c r="J137" s="69" t="str">
        <f t="shared" si="81"/>
        <v>1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1</v>
      </c>
      <c r="N137" s="70" t="str">
        <f t="shared" si="81"/>
        <v>0</v>
      </c>
      <c r="O137" s="70" t="str">
        <f t="shared" si="81"/>
        <v>1</v>
      </c>
      <c r="P137" s="70" t="str">
        <f t="shared" si="81"/>
        <v>1</v>
      </c>
      <c r="Q137" s="70" t="str">
        <f t="shared" si="81"/>
        <v>1</v>
      </c>
      <c r="R137" s="69" t="str">
        <f t="shared" si="81"/>
        <v>0</v>
      </c>
      <c r="S137" s="69" t="str">
        <f t="shared" si="81"/>
        <v>0</v>
      </c>
      <c r="T137" s="69" t="str">
        <f t="shared" si="81"/>
        <v>1</v>
      </c>
      <c r="U137" s="69" t="str">
        <f t="shared" si="81"/>
        <v>1</v>
      </c>
      <c r="V137" s="70" t="str">
        <f t="shared" si="81"/>
        <v>0</v>
      </c>
      <c r="W137" s="70" t="str">
        <f t="shared" si="81"/>
        <v>0</v>
      </c>
      <c r="X137" s="70" t="str">
        <f t="shared" si="81"/>
        <v>1</v>
      </c>
      <c r="Y137" s="70" t="str">
        <f t="shared" si="81"/>
        <v>1</v>
      </c>
      <c r="Z137" s="69" t="str">
        <f t="shared" si="81"/>
        <v>0</v>
      </c>
      <c r="AA137" s="69" t="str">
        <f t="shared" si="81"/>
        <v>0</v>
      </c>
      <c r="AB137" s="69" t="str">
        <f t="shared" si="81"/>
        <v>1</v>
      </c>
      <c r="AC137" s="69" t="str">
        <f t="shared" si="81"/>
        <v>1</v>
      </c>
      <c r="AD137" s="70" t="str">
        <f t="shared" si="81"/>
        <v>0</v>
      </c>
      <c r="AE137" s="70" t="str">
        <f t="shared" si="81"/>
        <v>0</v>
      </c>
      <c r="AF137" s="70" t="str">
        <f t="shared" si="81"/>
        <v>0</v>
      </c>
      <c r="AG137" s="71" t="str">
        <f t="shared" si="81"/>
        <v>0</v>
      </c>
      <c r="AH137" s="435"/>
      <c r="AI137" s="436"/>
      <c r="AJ137" s="436"/>
      <c r="AK137" s="436"/>
      <c r="AL137" s="436"/>
      <c r="AM137" s="436"/>
      <c r="AN137" s="436"/>
      <c r="AO137" s="436"/>
      <c r="AP137" s="436"/>
      <c r="AQ137" s="436"/>
      <c r="AR137" s="436"/>
      <c r="AS137" s="436"/>
      <c r="AT137" s="436"/>
      <c r="AU137" s="436"/>
      <c r="AV137" s="436"/>
      <c r="AW137" s="437"/>
      <c r="AX137" s="409" t="s">
        <v>618</v>
      </c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1"/>
    </row>
    <row r="138" spans="1:69" ht="18.75" thickBot="1">
      <c r="A138" s="58" t="s">
        <v>451</v>
      </c>
      <c r="B138" s="180">
        <f>IF(B137+B123=1,1,0)</f>
        <v>0</v>
      </c>
      <c r="C138" s="175">
        <f t="shared" ref="C138:AG138" si="82">IF(C137+C123=1,1,0)</f>
        <v>1</v>
      </c>
      <c r="D138" s="175">
        <f t="shared" si="82"/>
        <v>0</v>
      </c>
      <c r="E138" s="175">
        <f t="shared" si="82"/>
        <v>1</v>
      </c>
      <c r="F138" s="174">
        <f t="shared" si="82"/>
        <v>0</v>
      </c>
      <c r="G138" s="174">
        <f t="shared" si="82"/>
        <v>0</v>
      </c>
      <c r="H138" s="174">
        <f t="shared" si="82"/>
        <v>1</v>
      </c>
      <c r="I138" s="174">
        <f t="shared" si="82"/>
        <v>1</v>
      </c>
      <c r="J138" s="175">
        <f t="shared" si="82"/>
        <v>1</v>
      </c>
      <c r="K138" s="175">
        <f t="shared" si="82"/>
        <v>0</v>
      </c>
      <c r="L138" s="175">
        <f t="shared" si="82"/>
        <v>0</v>
      </c>
      <c r="M138" s="175">
        <f t="shared" si="82"/>
        <v>0</v>
      </c>
      <c r="N138" s="174">
        <f t="shared" si="82"/>
        <v>1</v>
      </c>
      <c r="O138" s="174">
        <f t="shared" si="82"/>
        <v>1</v>
      </c>
      <c r="P138" s="174">
        <f t="shared" si="82"/>
        <v>1</v>
      </c>
      <c r="Q138" s="174">
        <f t="shared" si="82"/>
        <v>1</v>
      </c>
      <c r="R138" s="175">
        <f t="shared" si="82"/>
        <v>0</v>
      </c>
      <c r="S138" s="175">
        <f t="shared" si="82"/>
        <v>1</v>
      </c>
      <c r="T138" s="175">
        <f t="shared" si="82"/>
        <v>0</v>
      </c>
      <c r="U138" s="175">
        <f t="shared" si="82"/>
        <v>1</v>
      </c>
      <c r="V138" s="174">
        <f t="shared" si="82"/>
        <v>0</v>
      </c>
      <c r="W138" s="174">
        <f t="shared" si="82"/>
        <v>1</v>
      </c>
      <c r="X138" s="174">
        <f t="shared" si="82"/>
        <v>0</v>
      </c>
      <c r="Y138" s="174">
        <f t="shared" si="82"/>
        <v>1</v>
      </c>
      <c r="Z138" s="175">
        <f t="shared" si="82"/>
        <v>1</v>
      </c>
      <c r="AA138" s="175">
        <f t="shared" si="82"/>
        <v>1</v>
      </c>
      <c r="AB138" s="175">
        <f t="shared" si="82"/>
        <v>0</v>
      </c>
      <c r="AC138" s="175">
        <f t="shared" si="82"/>
        <v>0</v>
      </c>
      <c r="AD138" s="174">
        <f t="shared" si="82"/>
        <v>0</v>
      </c>
      <c r="AE138" s="174">
        <f t="shared" si="82"/>
        <v>0</v>
      </c>
      <c r="AF138" s="174">
        <f t="shared" si="82"/>
        <v>1</v>
      </c>
      <c r="AG138" s="181">
        <f t="shared" si="82"/>
        <v>0</v>
      </c>
      <c r="AH138" s="438"/>
      <c r="AI138" s="439"/>
      <c r="AJ138" s="439"/>
      <c r="AK138" s="439"/>
      <c r="AL138" s="439"/>
      <c r="AM138" s="439"/>
      <c r="AN138" s="439"/>
      <c r="AO138" s="439"/>
      <c r="AP138" s="439"/>
      <c r="AQ138" s="439"/>
      <c r="AR138" s="439"/>
      <c r="AS138" s="439"/>
      <c r="AT138" s="439"/>
      <c r="AU138" s="439"/>
      <c r="AV138" s="439"/>
      <c r="AW138" s="440"/>
      <c r="AX138" s="247">
        <f>VLOOKUP(CONCATENATE(B138,C138,D138,E138),LookUp!$AG$2:$AH$17,2,FALSE)</f>
        <v>5</v>
      </c>
      <c r="AY138" s="248">
        <f>VLOOKUP(CONCATENATE(F138,G138,H138,I138),LookUp!$AG$2:$AH$17,2,FALSE)</f>
        <v>3</v>
      </c>
      <c r="AZ138" s="248">
        <f>VLOOKUP(CONCATENATE(J138,K138,L138,M138),LookUp!$AG$2:$AH$17,2,FALSE)</f>
        <v>8</v>
      </c>
      <c r="BA138" s="248" t="str">
        <f>VLOOKUP(CONCATENATE(N138,O138,P138,Q138),LookUp!$AG$2:$AH$17,2,FALSE)</f>
        <v>F</v>
      </c>
      <c r="BB138" s="248">
        <f>VLOOKUP(CONCATENATE(R138,S138,T138,U138),LookUp!$AG$2:$AH$17,2,FALSE)</f>
        <v>5</v>
      </c>
      <c r="BC138" s="248">
        <f>VLOOKUP(CONCATENATE(V138,W138,X138,Y138),LookUp!$AG$2:$AH$17,2,FALSE)</f>
        <v>5</v>
      </c>
      <c r="BD138" s="248" t="str">
        <f>VLOOKUP(CONCATENATE(Z138,AA138,AB138,AC138),LookUp!$AG$2:$AH$17,2,FALSE)</f>
        <v>C</v>
      </c>
      <c r="BE138" s="248">
        <f>VLOOKUP(CONCATENATE(AD138,AE138,AF138,AG138),LookUp!$AG$2:$AH$17,2,FALSE)</f>
        <v>2</v>
      </c>
      <c r="BF138" s="248" t="str">
        <f>VLOOKUP(CONCATENATE(B131,C131,D131,E131),LookUp!$AG$2:$AH$17,2,FALSE)</f>
        <v>B</v>
      </c>
      <c r="BG138" s="248">
        <f>VLOOKUP(CONCATENATE(F131,G131,H131,I131),LookUp!$AG$2:$AH$17,2,FALSE)</f>
        <v>9</v>
      </c>
      <c r="BH138" s="248">
        <f>VLOOKUP(CONCATENATE(J131,K131,L131,M131),LookUp!$AG$2:$AH$17,2,FALSE)</f>
        <v>4</v>
      </c>
      <c r="BI138" s="248">
        <f>VLOOKUP(CONCATENATE(N131,O131,P131,Q131),LookUp!$AG$2:$AH$17,2,FALSE)</f>
        <v>5</v>
      </c>
      <c r="BJ138" s="248" t="str">
        <f>VLOOKUP(CONCATENATE(R131,S131,T131,U131),LookUp!$AG$2:$AH$17,2,FALSE)</f>
        <v>B</v>
      </c>
      <c r="BK138" s="248" t="str">
        <f>VLOOKUP(CONCATENATE(V131,W131,X131,Y131),LookUp!$AG$2:$AH$17,2,FALSE)</f>
        <v>A</v>
      </c>
      <c r="BL138" s="248">
        <f>VLOOKUP(CONCATENATE(Z131,AA131,AB131,AC131),LookUp!$AG$2:$AH$17,2,FALSE)</f>
        <v>8</v>
      </c>
      <c r="BM138" s="249">
        <f>VLOOKUP(CONCATENATE(AD131,AE131,AF131,AG131),LookUp!$AG$2:$AH$17,2,FALSE)</f>
        <v>0</v>
      </c>
    </row>
    <row r="139" spans="1:69" ht="18.75" thickBot="1">
      <c r="A139" s="60" t="s">
        <v>452</v>
      </c>
      <c r="B139" s="178">
        <f>B138</f>
        <v>0</v>
      </c>
      <c r="C139" s="44">
        <f t="shared" ref="C139:AG139" si="83">C138</f>
        <v>1</v>
      </c>
      <c r="D139" s="44">
        <f t="shared" si="83"/>
        <v>0</v>
      </c>
      <c r="E139" s="44">
        <f t="shared" si="83"/>
        <v>1</v>
      </c>
      <c r="F139" s="43">
        <f t="shared" si="83"/>
        <v>0</v>
      </c>
      <c r="G139" s="43">
        <f t="shared" si="83"/>
        <v>0</v>
      </c>
      <c r="H139" s="43">
        <f t="shared" si="83"/>
        <v>1</v>
      </c>
      <c r="I139" s="43">
        <f t="shared" si="83"/>
        <v>1</v>
      </c>
      <c r="J139" s="44">
        <f t="shared" si="83"/>
        <v>1</v>
      </c>
      <c r="K139" s="44">
        <f t="shared" si="83"/>
        <v>0</v>
      </c>
      <c r="L139" s="44">
        <f t="shared" si="83"/>
        <v>0</v>
      </c>
      <c r="M139" s="44">
        <f t="shared" si="83"/>
        <v>0</v>
      </c>
      <c r="N139" s="43">
        <f t="shared" si="83"/>
        <v>1</v>
      </c>
      <c r="O139" s="43">
        <f t="shared" si="83"/>
        <v>1</v>
      </c>
      <c r="P139" s="43">
        <f t="shared" si="83"/>
        <v>1</v>
      </c>
      <c r="Q139" s="43">
        <f t="shared" si="83"/>
        <v>1</v>
      </c>
      <c r="R139" s="44">
        <f t="shared" si="83"/>
        <v>0</v>
      </c>
      <c r="S139" s="44">
        <f t="shared" si="83"/>
        <v>1</v>
      </c>
      <c r="T139" s="44">
        <f t="shared" si="83"/>
        <v>0</v>
      </c>
      <c r="U139" s="44">
        <f t="shared" si="83"/>
        <v>1</v>
      </c>
      <c r="V139" s="43">
        <f t="shared" si="83"/>
        <v>0</v>
      </c>
      <c r="W139" s="43">
        <f t="shared" si="83"/>
        <v>1</v>
      </c>
      <c r="X139" s="43">
        <f t="shared" si="83"/>
        <v>0</v>
      </c>
      <c r="Y139" s="43">
        <f t="shared" si="83"/>
        <v>1</v>
      </c>
      <c r="Z139" s="44">
        <f t="shared" si="83"/>
        <v>1</v>
      </c>
      <c r="AA139" s="44">
        <f t="shared" si="83"/>
        <v>1</v>
      </c>
      <c r="AB139" s="44">
        <f t="shared" si="83"/>
        <v>0</v>
      </c>
      <c r="AC139" s="44">
        <f t="shared" si="83"/>
        <v>0</v>
      </c>
      <c r="AD139" s="43">
        <f t="shared" si="83"/>
        <v>0</v>
      </c>
      <c r="AE139" s="43">
        <f t="shared" si="83"/>
        <v>0</v>
      </c>
      <c r="AF139" s="43">
        <f t="shared" si="83"/>
        <v>1</v>
      </c>
      <c r="AG139" s="43">
        <f t="shared" si="83"/>
        <v>0</v>
      </c>
      <c r="AH139" s="44">
        <f>B131</f>
        <v>1</v>
      </c>
      <c r="AI139" s="44">
        <f t="shared" ref="AI139:BM139" si="84">C131</f>
        <v>0</v>
      </c>
      <c r="AJ139" s="44">
        <f t="shared" si="84"/>
        <v>1</v>
      </c>
      <c r="AK139" s="44">
        <f t="shared" si="84"/>
        <v>1</v>
      </c>
      <c r="AL139" s="43">
        <f t="shared" si="84"/>
        <v>1</v>
      </c>
      <c r="AM139" s="43">
        <f t="shared" si="84"/>
        <v>0</v>
      </c>
      <c r="AN139" s="43">
        <f t="shared" si="84"/>
        <v>0</v>
      </c>
      <c r="AO139" s="43">
        <f t="shared" si="84"/>
        <v>1</v>
      </c>
      <c r="AP139" s="44">
        <f t="shared" si="84"/>
        <v>0</v>
      </c>
      <c r="AQ139" s="44">
        <f t="shared" si="84"/>
        <v>1</v>
      </c>
      <c r="AR139" s="44">
        <f t="shared" si="84"/>
        <v>0</v>
      </c>
      <c r="AS139" s="44">
        <f t="shared" si="84"/>
        <v>0</v>
      </c>
      <c r="AT139" s="43">
        <f t="shared" si="84"/>
        <v>0</v>
      </c>
      <c r="AU139" s="43">
        <f t="shared" si="84"/>
        <v>1</v>
      </c>
      <c r="AV139" s="43">
        <f t="shared" si="84"/>
        <v>0</v>
      </c>
      <c r="AW139" s="43">
        <f t="shared" si="84"/>
        <v>1</v>
      </c>
      <c r="AX139" s="44">
        <f t="shared" si="84"/>
        <v>1</v>
      </c>
      <c r="AY139" s="44">
        <f t="shared" si="84"/>
        <v>0</v>
      </c>
      <c r="AZ139" s="44">
        <f t="shared" si="84"/>
        <v>1</v>
      </c>
      <c r="BA139" s="44">
        <f t="shared" si="84"/>
        <v>1</v>
      </c>
      <c r="BB139" s="43">
        <f t="shared" si="84"/>
        <v>1</v>
      </c>
      <c r="BC139" s="43">
        <f t="shared" si="84"/>
        <v>0</v>
      </c>
      <c r="BD139" s="43">
        <f t="shared" si="84"/>
        <v>1</v>
      </c>
      <c r="BE139" s="43">
        <f t="shared" si="84"/>
        <v>0</v>
      </c>
      <c r="BF139" s="44">
        <f t="shared" si="84"/>
        <v>1</v>
      </c>
      <c r="BG139" s="44">
        <f t="shared" si="84"/>
        <v>0</v>
      </c>
      <c r="BH139" s="44">
        <f t="shared" si="84"/>
        <v>0</v>
      </c>
      <c r="BI139" s="44">
        <f t="shared" si="84"/>
        <v>0</v>
      </c>
      <c r="BJ139" s="43">
        <f t="shared" si="84"/>
        <v>0</v>
      </c>
      <c r="BK139" s="43">
        <f t="shared" si="84"/>
        <v>0</v>
      </c>
      <c r="BL139" s="43">
        <f t="shared" si="84"/>
        <v>0</v>
      </c>
      <c r="BM139" s="179">
        <f t="shared" si="84"/>
        <v>0</v>
      </c>
    </row>
    <row r="140" spans="1:69" ht="16.5" thickBot="1">
      <c r="A140" s="177" t="s">
        <v>291</v>
      </c>
      <c r="B140" s="182">
        <f>HLOOKUP(B$5,$B$1:$BM$139,139,FALSE)</f>
        <v>1</v>
      </c>
      <c r="C140" s="43">
        <f t="shared" ref="C140:BM140" si="85">HLOOKUP(C5,$B$1:$BM$139,139,FALSE)</f>
        <v>1</v>
      </c>
      <c r="D140" s="43">
        <f t="shared" si="85"/>
        <v>1</v>
      </c>
      <c r="E140" s="43">
        <f t="shared" si="85"/>
        <v>1</v>
      </c>
      <c r="F140" s="44">
        <f t="shared" si="85"/>
        <v>0</v>
      </c>
      <c r="G140" s="44">
        <f t="shared" si="85"/>
        <v>1</v>
      </c>
      <c r="H140" s="44">
        <f t="shared" si="85"/>
        <v>0</v>
      </c>
      <c r="I140" s="44">
        <f t="shared" si="85"/>
        <v>0</v>
      </c>
      <c r="J140" s="43">
        <f t="shared" si="85"/>
        <v>0</v>
      </c>
      <c r="K140" s="43">
        <f t="shared" si="85"/>
        <v>1</v>
      </c>
      <c r="L140" s="43">
        <f t="shared" si="85"/>
        <v>0</v>
      </c>
      <c r="M140" s="43">
        <f t="shared" si="85"/>
        <v>1</v>
      </c>
      <c r="N140" s="44">
        <f t="shared" si="85"/>
        <v>1</v>
      </c>
      <c r="O140" s="44">
        <f t="shared" si="85"/>
        <v>0</v>
      </c>
      <c r="P140" s="44">
        <f t="shared" si="85"/>
        <v>0</v>
      </c>
      <c r="Q140" s="44">
        <f t="shared" si="85"/>
        <v>1</v>
      </c>
      <c r="R140" s="43">
        <f t="shared" si="85"/>
        <v>0</v>
      </c>
      <c r="S140" s="43">
        <f t="shared" si="85"/>
        <v>0</v>
      </c>
      <c r="T140" s="43">
        <f t="shared" si="85"/>
        <v>1</v>
      </c>
      <c r="U140" s="43">
        <f t="shared" si="85"/>
        <v>1</v>
      </c>
      <c r="V140" s="44">
        <f t="shared" si="85"/>
        <v>0</v>
      </c>
      <c r="W140" s="44">
        <f t="shared" si="85"/>
        <v>1</v>
      </c>
      <c r="X140" s="44">
        <f t="shared" si="85"/>
        <v>0</v>
      </c>
      <c r="Y140" s="44">
        <f t="shared" si="85"/>
        <v>0</v>
      </c>
      <c r="Z140" s="43">
        <f t="shared" si="85"/>
        <v>1</v>
      </c>
      <c r="AA140" s="43">
        <f t="shared" si="85"/>
        <v>0</v>
      </c>
      <c r="AB140" s="43">
        <f t="shared" si="85"/>
        <v>0</v>
      </c>
      <c r="AC140" s="43">
        <f t="shared" si="85"/>
        <v>1</v>
      </c>
      <c r="AD140" s="44">
        <f t="shared" si="85"/>
        <v>1</v>
      </c>
      <c r="AE140" s="44">
        <f t="shared" si="85"/>
        <v>0</v>
      </c>
      <c r="AF140" s="44">
        <f t="shared" si="85"/>
        <v>0</v>
      </c>
      <c r="AG140" s="44">
        <f t="shared" si="85"/>
        <v>0</v>
      </c>
      <c r="AH140" s="43">
        <f t="shared" si="85"/>
        <v>1</v>
      </c>
      <c r="AI140" s="43">
        <f t="shared" si="85"/>
        <v>1</v>
      </c>
      <c r="AJ140" s="43">
        <f t="shared" si="85"/>
        <v>0</v>
      </c>
      <c r="AK140" s="43">
        <f t="shared" si="85"/>
        <v>0</v>
      </c>
      <c r="AL140" s="44">
        <f t="shared" si="85"/>
        <v>1</v>
      </c>
      <c r="AM140" s="44">
        <f t="shared" si="85"/>
        <v>1</v>
      </c>
      <c r="AN140" s="44">
        <f t="shared" si="85"/>
        <v>0</v>
      </c>
      <c r="AO140" s="44">
        <f t="shared" si="85"/>
        <v>0</v>
      </c>
      <c r="AP140" s="43">
        <f t="shared" si="85"/>
        <v>1</v>
      </c>
      <c r="AQ140" s="43">
        <f t="shared" si="85"/>
        <v>0</v>
      </c>
      <c r="AR140" s="43">
        <f t="shared" si="85"/>
        <v>0</v>
      </c>
      <c r="AS140" s="43">
        <f t="shared" si="85"/>
        <v>0</v>
      </c>
      <c r="AT140" s="44">
        <f t="shared" si="85"/>
        <v>1</v>
      </c>
      <c r="AU140" s="44">
        <f t="shared" si="85"/>
        <v>0</v>
      </c>
      <c r="AV140" s="44">
        <f t="shared" si="85"/>
        <v>0</v>
      </c>
      <c r="AW140" s="44">
        <f t="shared" si="85"/>
        <v>0</v>
      </c>
      <c r="AX140" s="43">
        <f t="shared" si="85"/>
        <v>0</v>
      </c>
      <c r="AY140" s="43">
        <f t="shared" si="85"/>
        <v>1</v>
      </c>
      <c r="AZ140" s="43">
        <f t="shared" si="85"/>
        <v>1</v>
      </c>
      <c r="BA140" s="43">
        <f t="shared" si="85"/>
        <v>0</v>
      </c>
      <c r="BB140" s="44">
        <f t="shared" si="85"/>
        <v>0</v>
      </c>
      <c r="BC140" s="44">
        <f t="shared" si="85"/>
        <v>1</v>
      </c>
      <c r="BD140" s="44">
        <f t="shared" si="85"/>
        <v>0</v>
      </c>
      <c r="BE140" s="44">
        <f t="shared" si="85"/>
        <v>1</v>
      </c>
      <c r="BF140" s="43">
        <f t="shared" si="85"/>
        <v>1</v>
      </c>
      <c r="BG140" s="43">
        <f t="shared" si="85"/>
        <v>0</v>
      </c>
      <c r="BH140" s="43">
        <f t="shared" si="85"/>
        <v>0</v>
      </c>
      <c r="BI140" s="43">
        <f t="shared" si="85"/>
        <v>1</v>
      </c>
      <c r="BJ140" s="44">
        <f t="shared" si="85"/>
        <v>1</v>
      </c>
      <c r="BK140" s="44">
        <f t="shared" si="85"/>
        <v>0</v>
      </c>
      <c r="BL140" s="44">
        <f t="shared" si="85"/>
        <v>1</v>
      </c>
      <c r="BM140" s="45">
        <f t="shared" si="85"/>
        <v>1</v>
      </c>
    </row>
    <row r="141" spans="1:69" ht="16.5" thickBot="1">
      <c r="A141" s="216" t="s">
        <v>292</v>
      </c>
      <c r="B141" s="214" t="str">
        <f>VLOOKUP(CONCATENATE(B140,C140,D140,E140),LookUp!$AG$2:$AH$17,2,FALSE)</f>
        <v>F</v>
      </c>
      <c r="C141" s="215">
        <f>VLOOKUP(CONCATENATE(F140,G140,H140,I140),LookUp!$AG$2:$AH$17,2,FALSE)</f>
        <v>4</v>
      </c>
      <c r="D141" s="215">
        <f>VLOOKUP(CONCATENATE(J140,K140,L140,M140),LookUp!$AG$2:$AH$17,2,FALSE)</f>
        <v>5</v>
      </c>
      <c r="E141" s="215">
        <f>VLOOKUP(CONCATENATE(N140,O140,P140,Q140),LookUp!$AG$2:$AH$17,2,FALSE)</f>
        <v>9</v>
      </c>
      <c r="F141" s="215">
        <f>VLOOKUP(CONCATENATE(R140,S140,T140,U140),LookUp!$AG$2:$AH$17,2,FALSE)</f>
        <v>3</v>
      </c>
      <c r="G141" s="215">
        <f>VLOOKUP(CONCATENATE(V140,W140,X140,Y140),LookUp!$AG$2:$AH$17,2,FALSE)</f>
        <v>4</v>
      </c>
      <c r="H141" s="215">
        <f>VLOOKUP(CONCATENATE(Z140,AA140,AB140,AC140),LookUp!$AG$2:$AH$17,2,FALSE)</f>
        <v>9</v>
      </c>
      <c r="I141" s="215">
        <f>VLOOKUP(CONCATENATE(AD140,AE140,AF140,AG140),LookUp!$AG$2:$AH$17,2,FALSE)</f>
        <v>8</v>
      </c>
      <c r="J141" s="215" t="str">
        <f>VLOOKUP(CONCATENATE(AH140,AI140,AJ140,AK140),LookUp!$AG$2:$AH$17,2,FALSE)</f>
        <v>C</v>
      </c>
      <c r="K141" s="215" t="str">
        <f>VLOOKUP(CONCATENATE(AL140,AM140,AN140,AO140),LookUp!$AG$2:$AH$17,2,FALSE)</f>
        <v>C</v>
      </c>
      <c r="L141" s="215">
        <f>VLOOKUP(CONCATENATE(AP140,AQ140,AR140,AS140),LookUp!$AG$2:$AH$17,2,FALSE)</f>
        <v>8</v>
      </c>
      <c r="M141" s="215">
        <f>VLOOKUP(CONCATENATE(AT140,AU140,AV140,AW140),LookUp!$AG$2:$AH$17,2,FALSE)</f>
        <v>8</v>
      </c>
      <c r="N141" s="215">
        <f>VLOOKUP(CONCATENATE(AX140,AY140,AZ140,BA140),LookUp!$AG$2:$AH$17,2,FALSE)</f>
        <v>6</v>
      </c>
      <c r="O141" s="215">
        <f>VLOOKUP(CONCATENATE(BB140,BC140,BD140,BE140),LookUp!$AG$2:$AH$17,2,FALSE)</f>
        <v>5</v>
      </c>
      <c r="P141" s="215">
        <f>VLOOKUP(CONCATENATE(BF140,BG140,BH140,BI140),LookUp!$AG$2:$AH$17,2,FALSE)</f>
        <v>9</v>
      </c>
      <c r="Q141" s="199" t="str">
        <f>VLOOKUP(CONCATENATE(BJ140,BK140,BL140,BM140),LookUp!$AG$2:$AH$17,2,FALSE)</f>
        <v>B</v>
      </c>
      <c r="R141" s="3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2"/>
      <c r="BB141" s="2"/>
      <c r="BC141" s="2"/>
      <c r="BD141" s="2"/>
      <c r="BE141" s="2"/>
      <c r="BF141" s="2"/>
      <c r="BG141" s="2"/>
      <c r="BH141" s="2"/>
      <c r="BI141" s="185"/>
      <c r="BJ141" s="185"/>
      <c r="BK141" s="185"/>
      <c r="BL141" s="185"/>
      <c r="BM141" s="185"/>
    </row>
    <row r="142" spans="1:69">
      <c r="BB142" s="187"/>
      <c r="BC142" s="187"/>
      <c r="BD142" s="187"/>
      <c r="BE142" s="187"/>
      <c r="BF142" s="187"/>
      <c r="BG142" s="187"/>
      <c r="BH142" s="187"/>
      <c r="BI142" s="187"/>
      <c r="BJ142" s="187"/>
      <c r="BK142" s="187"/>
      <c r="BL142" s="187"/>
      <c r="BM142" s="187"/>
      <c r="BN142" s="187"/>
      <c r="BO142" s="187"/>
      <c r="BP142" s="187"/>
      <c r="BQ142" s="187"/>
    </row>
  </sheetData>
  <mergeCells count="50">
    <mergeCell ref="A55:A56"/>
    <mergeCell ref="A63:A64"/>
    <mergeCell ref="AH56:AW59"/>
    <mergeCell ref="AH64:AW67"/>
    <mergeCell ref="A31:A32"/>
    <mergeCell ref="A39:A40"/>
    <mergeCell ref="AH32:AW35"/>
    <mergeCell ref="AH40:AW43"/>
    <mergeCell ref="AH48:AW51"/>
    <mergeCell ref="A47:A48"/>
    <mergeCell ref="A15:A16"/>
    <mergeCell ref="AH9:AW11"/>
    <mergeCell ref="AH16:AW19"/>
    <mergeCell ref="A23:A24"/>
    <mergeCell ref="AH24:AW27"/>
    <mergeCell ref="AH72:AW75"/>
    <mergeCell ref="A71:A72"/>
    <mergeCell ref="A79:A80"/>
    <mergeCell ref="A87:A88"/>
    <mergeCell ref="AH80:AW83"/>
    <mergeCell ref="AH88:AW91"/>
    <mergeCell ref="AH96:AW99"/>
    <mergeCell ref="A95:A96"/>
    <mergeCell ref="A127:A128"/>
    <mergeCell ref="A135:A136"/>
    <mergeCell ref="AH128:AW131"/>
    <mergeCell ref="AH136:AW138"/>
    <mergeCell ref="A103:A104"/>
    <mergeCell ref="A111:A112"/>
    <mergeCell ref="AH104:AW107"/>
    <mergeCell ref="AH112:AW115"/>
    <mergeCell ref="AH120:AW123"/>
    <mergeCell ref="A119:A120"/>
    <mergeCell ref="AX9:BM9"/>
    <mergeCell ref="AX17:BM17"/>
    <mergeCell ref="AX25:BM25"/>
    <mergeCell ref="AX33:BM33"/>
    <mergeCell ref="AX41:BM41"/>
    <mergeCell ref="AX49:BM49"/>
    <mergeCell ref="AX57:BM57"/>
    <mergeCell ref="AX65:BM65"/>
    <mergeCell ref="AX73:BM73"/>
    <mergeCell ref="AX81:BM81"/>
    <mergeCell ref="AX129:BM129"/>
    <mergeCell ref="AX137:BM137"/>
    <mergeCell ref="AX89:BM89"/>
    <mergeCell ref="AX97:BM97"/>
    <mergeCell ref="AX105:BM105"/>
    <mergeCell ref="AX113:BM113"/>
    <mergeCell ref="AX121:BM121"/>
  </mergeCells>
  <pageMargins left="0.7" right="0.7" top="0.75" bottom="0.75" header="0.3" footer="0.3"/>
  <pageSetup paperSize="9" orientation="portrait" r:id="rId1"/>
  <ignoredErrors>
    <ignoredError sqref="B10:A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P141"/>
  <sheetViews>
    <sheetView topLeftCell="C124" workbookViewId="0">
      <selection activeCell="AA145" sqref="AA145"/>
    </sheetView>
  </sheetViews>
  <sheetFormatPr defaultRowHeight="15"/>
  <cols>
    <col min="1" max="1" width="27.85546875" customWidth="1"/>
    <col min="2" max="65" width="2.7109375" customWidth="1"/>
    <col min="66" max="73" width="2.28515625" customWidth="1"/>
  </cols>
  <sheetData>
    <row r="1" spans="1:68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8">
      <c r="A2" s="158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8">
      <c r="A3" s="158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9"/>
    </row>
    <row r="4" spans="1:68">
      <c r="A4" s="158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9"/>
    </row>
    <row r="5" spans="1:68" ht="16.5" thickBot="1">
      <c r="A5" s="160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8" ht="15.75" thickBot="1">
      <c r="A6" s="152" t="s">
        <v>479</v>
      </c>
      <c r="B6" s="153">
        <f>Summary!U3</f>
        <v>5</v>
      </c>
      <c r="C6" s="153">
        <f>Summary!V3</f>
        <v>5</v>
      </c>
      <c r="D6" s="153">
        <f>Summary!W3</f>
        <v>2</v>
      </c>
      <c r="E6" s="153">
        <f>Summary!X3</f>
        <v>8</v>
      </c>
      <c r="F6" s="153">
        <f>Summary!Y3</f>
        <v>1</v>
      </c>
      <c r="G6" s="153">
        <f>Summary!Z3</f>
        <v>2</v>
      </c>
      <c r="H6" s="153" t="str">
        <f>Summary!AA3</f>
        <v>A</v>
      </c>
      <c r="I6" s="153">
        <f>Summary!AB3</f>
        <v>3</v>
      </c>
      <c r="J6" s="153" t="str">
        <f>Summary!AC3</f>
        <v>B</v>
      </c>
      <c r="K6" s="153">
        <f>Summary!AD3</f>
        <v>4</v>
      </c>
      <c r="L6" s="153">
        <f>Summary!AE3</f>
        <v>5</v>
      </c>
      <c r="M6" s="153">
        <f>Summary!AF3</f>
        <v>7</v>
      </c>
      <c r="N6" s="153">
        <f>Summary!AG3</f>
        <v>6</v>
      </c>
      <c r="O6" s="153">
        <f>Summary!AH3</f>
        <v>8</v>
      </c>
      <c r="P6" s="153">
        <f>Summary!AI3</f>
        <v>2</v>
      </c>
      <c r="Q6" s="153" t="str">
        <f>Summary!AJ3</f>
        <v>F</v>
      </c>
      <c r="R6" s="23"/>
      <c r="S6" s="78"/>
      <c r="T6" s="221"/>
      <c r="U6" s="221"/>
      <c r="V6" s="224"/>
      <c r="W6" s="221"/>
      <c r="X6" s="29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1"/>
      <c r="AV6" s="221"/>
      <c r="AW6" s="221"/>
      <c r="AX6" s="221"/>
      <c r="AY6" s="221"/>
      <c r="AZ6" s="221"/>
      <c r="BA6" s="221"/>
      <c r="BB6" s="221"/>
      <c r="BC6" s="221"/>
      <c r="BD6" s="221"/>
      <c r="BE6" s="221"/>
      <c r="BF6" s="221"/>
      <c r="BG6" s="221"/>
      <c r="BH6" s="221"/>
      <c r="BI6" s="221"/>
      <c r="BJ6" s="221"/>
      <c r="BK6" s="221"/>
      <c r="BL6" s="221"/>
      <c r="BM6" s="222"/>
    </row>
    <row r="7" spans="1:68" ht="15.75" thickBot="1">
      <c r="A7" s="149" t="s">
        <v>480</v>
      </c>
      <c r="B7" s="126" t="str">
        <f>LEFT(VLOOKUP($B$6,LookUp!$S$2:$U$17,3,FALSE),1)</f>
        <v>0</v>
      </c>
      <c r="C7" s="127" t="str">
        <f>MID(VLOOKUP($B$6,LookUp!$S$2:$U$17,3,FALSE),2,1)</f>
        <v>1</v>
      </c>
      <c r="D7" s="127" t="str">
        <f>MID(VLOOKUP($B$6,LookUp!$S$2:$U$17,3,FALSE),3,1)</f>
        <v>0</v>
      </c>
      <c r="E7" s="127" t="str">
        <f>RIGHT(VLOOKUP($B$6,LookUp!$S$2:$U$17,3,FALSE),1)</f>
        <v>1</v>
      </c>
      <c r="F7" s="128" t="str">
        <f>LEFT(VLOOKUP($C$6,LookUp!$S$2:$U$17,3,FALSE),1)</f>
        <v>0</v>
      </c>
      <c r="G7" s="128" t="str">
        <f>MID(VLOOKUP($C$6,LookUp!$S$2:$U$17,3,FALSE),2,1)</f>
        <v>1</v>
      </c>
      <c r="H7" s="128" t="str">
        <f>MID(VLOOKUP($C$6,LookUp!$S$2:$U$17,3,FALSE),3,1)</f>
        <v>0</v>
      </c>
      <c r="I7" s="128" t="str">
        <f>RIGHT(VLOOKUP($C$6,LookUp!$S$2:$U$17,3,FALSE),1)</f>
        <v>1</v>
      </c>
      <c r="J7" s="127" t="str">
        <f>LEFT(VLOOKUP($D$6,LookUp!$S$2:$U$17,3,FALSE),1)</f>
        <v>0</v>
      </c>
      <c r="K7" s="127" t="str">
        <f>MID(VLOOKUP($D$6,LookUp!$S$2:$U$17,3,FALSE),2,1)</f>
        <v>0</v>
      </c>
      <c r="L7" s="127" t="str">
        <f>MID(VLOOKUP($D$6,LookUp!$S$2:$U$17,3,FALSE),3,1)</f>
        <v>1</v>
      </c>
      <c r="M7" s="127" t="str">
        <f>RIGHT(VLOOKUP($D$6,LookUp!$S$2:$U$17,3,FALSE),1)</f>
        <v>0</v>
      </c>
      <c r="N7" s="128" t="str">
        <f>LEFT(VLOOKUP($E$6,LookUp!$S$2:$U$17,3,FALSE),1)</f>
        <v>1</v>
      </c>
      <c r="O7" s="128" t="str">
        <f>MID(VLOOKUP($E$6,LookUp!$S$2:$U$17,3,FALSE),2,1)</f>
        <v>0</v>
      </c>
      <c r="P7" s="128" t="str">
        <f>MID(VLOOKUP($E$6,LookUp!$S$2:$U$17,3,FALSE),3,1)</f>
        <v>0</v>
      </c>
      <c r="Q7" s="128" t="str">
        <f>RIGHT(VLOOKUP($E$6,LookUp!$S$2:$U$17,3,FALSE),1)</f>
        <v>0</v>
      </c>
      <c r="R7" s="127" t="str">
        <f>LEFT(VLOOKUP($F$6,LookUp!$S$2:$U$17,3,FALSE),1)</f>
        <v>0</v>
      </c>
      <c r="S7" s="127" t="str">
        <f>MID(VLOOKUP($F$6,LookUp!$S$2:$U$17,3,FALSE),2,1)</f>
        <v>0</v>
      </c>
      <c r="T7" s="127" t="str">
        <f>MID(VLOOKUP($F$6,LookUp!$S$2:$U$17,3,FALSE),3,1)</f>
        <v>0</v>
      </c>
      <c r="U7" s="127" t="str">
        <f>RIGHT(VLOOKUP($F$6,LookUp!$S$2:$U$17,3,FALSE),1)</f>
        <v>1</v>
      </c>
      <c r="V7" s="128" t="str">
        <f>LEFT(VLOOKUP($G$6,LookUp!$S$2:$U$17,3,FALSE),1)</f>
        <v>0</v>
      </c>
      <c r="W7" s="128" t="str">
        <f>MID(VLOOKUP($G$6,LookUp!$S$2:$U$17,3,FALSE),2,1)</f>
        <v>0</v>
      </c>
      <c r="X7" s="128" t="str">
        <f>MID(VLOOKUP($G$6,LookUp!$S$2:$U$17,3,FALSE),3,1)</f>
        <v>1</v>
      </c>
      <c r="Y7" s="128" t="str">
        <f>RIGHT(VLOOKUP($G$6,LookUp!$S$2:$U$17,3,FALSE),1)</f>
        <v>0</v>
      </c>
      <c r="Z7" s="127" t="str">
        <f>LEFT(VLOOKUP($H$6,LookUp!$S$2:$U$17,3,FALSE),1)</f>
        <v>1</v>
      </c>
      <c r="AA7" s="127" t="str">
        <f>MID(VLOOKUP($H$6,LookUp!$S$2:$U$17,3,FALSE),2,1)</f>
        <v>0</v>
      </c>
      <c r="AB7" s="127" t="str">
        <f>MID(VLOOKUP($H$6,LookUp!$S$2:$U$17,3,FALSE),3,1)</f>
        <v>1</v>
      </c>
      <c r="AC7" s="127" t="str">
        <f>RIGHT(VLOOKUP($H$6,LookUp!$S$2:$U$17,3,FALSE),1)</f>
        <v>0</v>
      </c>
      <c r="AD7" s="128" t="str">
        <f>LEFT(VLOOKUP($I$6,LookUp!$S$2:$U$17,3,FALSE),1)</f>
        <v>0</v>
      </c>
      <c r="AE7" s="128" t="str">
        <f>MID(VLOOKUP($I$6,LookUp!$S$2:$U$17,3,FALSE),2,1)</f>
        <v>0</v>
      </c>
      <c r="AF7" s="128" t="str">
        <f>MID(VLOOKUP($I$6,LookUp!$S$2:$U$17,3,FALSE),3,1)</f>
        <v>1</v>
      </c>
      <c r="AG7" s="128" t="str">
        <f>RIGHT(VLOOKUP($I$6,LookUp!$S$2:$U$17,3,FALSE),1)</f>
        <v>1</v>
      </c>
      <c r="AH7" s="127" t="str">
        <f>LEFT(VLOOKUP($J$6,LookUp!$S$2:$U$17,3,FALSE),1)</f>
        <v>1</v>
      </c>
      <c r="AI7" s="127" t="str">
        <f>MID(VLOOKUP($J$6,LookUp!$S$2:$U$17,3,FALSE),2,1)</f>
        <v>0</v>
      </c>
      <c r="AJ7" s="127" t="str">
        <f>MID(VLOOKUP($J$6,LookUp!$S$2:$U$17,3,FALSE),3,1)</f>
        <v>1</v>
      </c>
      <c r="AK7" s="127" t="str">
        <f>RIGHT(VLOOKUP($J$6,LookUp!$S$2:$U$17,3,FALSE),1)</f>
        <v>1</v>
      </c>
      <c r="AL7" s="128" t="str">
        <f>LEFT(VLOOKUP($K$6,LookUp!$S$2:$U$17,3,FALSE),1)</f>
        <v>0</v>
      </c>
      <c r="AM7" s="128" t="str">
        <f>MID(VLOOKUP($K$6,LookUp!$S$2:$U$17,3,FALSE),2,1)</f>
        <v>1</v>
      </c>
      <c r="AN7" s="128" t="str">
        <f>MID(VLOOKUP($K$6,LookUp!$S$2:$U$17,3,FALSE),3,1)</f>
        <v>0</v>
      </c>
      <c r="AO7" s="128" t="str">
        <f>RIGHT(VLOOKUP($K$6,LookUp!$S$2:$U$17,3,FALSE),1)</f>
        <v>0</v>
      </c>
      <c r="AP7" s="127" t="str">
        <f>LEFT(VLOOKUP($L$6,LookUp!$S$2:$U$17,3,FALSE),1)</f>
        <v>0</v>
      </c>
      <c r="AQ7" s="127" t="str">
        <f>MID(VLOOKUP($L$6,LookUp!$S$2:$U$17,3,FALSE),2,1)</f>
        <v>1</v>
      </c>
      <c r="AR7" s="127" t="str">
        <f>MID(VLOOKUP($L$6,LookUp!$S$2:$U$17,3,FALSE),3,1)</f>
        <v>0</v>
      </c>
      <c r="AS7" s="127" t="str">
        <f>RIGHT(VLOOKUP($L$6,LookUp!$S$2:$U$17,3,FALSE),1)</f>
        <v>1</v>
      </c>
      <c r="AT7" s="128" t="str">
        <f>LEFT(VLOOKUP($M$6,LookUp!$S$2:$U$17,3,FALSE),1)</f>
        <v>0</v>
      </c>
      <c r="AU7" s="128" t="str">
        <f>MID(VLOOKUP($M$6,LookUp!$S$2:$U$17,3,FALSE),2,1)</f>
        <v>1</v>
      </c>
      <c r="AV7" s="128" t="str">
        <f>MID(VLOOKUP($M$6,LookUp!$S$2:$U$17,3,FALSE),3,1)</f>
        <v>1</v>
      </c>
      <c r="AW7" s="128" t="str">
        <f>RIGHT(VLOOKUP($M$6,LookUp!$S$2:$U$17,3,FALSE),1)</f>
        <v>1</v>
      </c>
      <c r="AX7" s="127" t="str">
        <f>LEFT(VLOOKUP($N$6,LookUp!$S$2:$U$17,3,FALSE),1)</f>
        <v>0</v>
      </c>
      <c r="AY7" s="127" t="str">
        <f>MID(VLOOKUP($N$6,LookUp!$S$2:$U$17,3,FALSE),2,1)</f>
        <v>1</v>
      </c>
      <c r="AZ7" s="127" t="str">
        <f>MID(VLOOKUP($N$6,LookUp!$S$2:$U$17,3,FALSE),3,1)</f>
        <v>1</v>
      </c>
      <c r="BA7" s="127" t="str">
        <f>RIGHT(VLOOKUP($N$6,LookUp!$S$2:$U$17,3,FALSE),1)</f>
        <v>0</v>
      </c>
      <c r="BB7" s="128" t="str">
        <f>LEFT(VLOOKUP($O$6,LookUp!$S$2:$U$17,3,FALSE),1)</f>
        <v>1</v>
      </c>
      <c r="BC7" s="128" t="str">
        <f>MID(VLOOKUP($O$6,LookUp!$S$2:$U$17,3,FALSE),2,1)</f>
        <v>0</v>
      </c>
      <c r="BD7" s="128" t="str">
        <f>MID(VLOOKUP($O$6,LookUp!$S$2:$U$17,3,FALSE),3,1)</f>
        <v>0</v>
      </c>
      <c r="BE7" s="128" t="str">
        <f>RIGHT(VLOOKUP($O$6,LookUp!$S$2:$U$17,3,FALSE),1)</f>
        <v>0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1</v>
      </c>
      <c r="BI7" s="127" t="str">
        <f>RIGHT(VLOOKUP($P$6,LookUp!$S$2:$U$17,3,FALSE),1)</f>
        <v>0</v>
      </c>
      <c r="BJ7" s="128" t="str">
        <f>LEFT(VLOOKUP($Q$6,LookUp!$S$2:$U$17,3,FALSE),1)</f>
        <v>1</v>
      </c>
      <c r="BK7" s="128" t="str">
        <f>MID(VLOOKUP($Q$6,LookUp!$S$2:$U$17,3,FALSE),2,1)</f>
        <v>1</v>
      </c>
      <c r="BL7" s="128" t="str">
        <f>MID(VLOOKUP($Q$6,LookUp!$S$2:$U$17,3,FALSE),3,1)</f>
        <v>1</v>
      </c>
      <c r="BM7" s="129" t="str">
        <f>RIGHT(VLOOKUP($Q$6,LookUp!$S$2:$U$17,3,FALSE),1)</f>
        <v>1</v>
      </c>
    </row>
    <row r="8" spans="1:68" ht="15.75" thickBot="1">
      <c r="A8" s="149" t="s">
        <v>481</v>
      </c>
      <c r="B8" s="150" t="str">
        <f>HLOOKUP(B2,$B$1:$BM$82,7,FALSE)</f>
        <v>0</v>
      </c>
      <c r="C8" s="151" t="str">
        <f t="shared" ref="C8:BM8" si="0">HLOOKUP(C2,$B$1:$BM$82,7,FALSE)</f>
        <v>1</v>
      </c>
      <c r="D8" s="151" t="str">
        <f t="shared" si="0"/>
        <v>1</v>
      </c>
      <c r="E8" s="151" t="str">
        <f t="shared" si="0"/>
        <v>0</v>
      </c>
      <c r="F8" s="164" t="str">
        <f t="shared" si="0"/>
        <v>0</v>
      </c>
      <c r="G8" s="164" t="str">
        <f t="shared" si="0"/>
        <v>0</v>
      </c>
      <c r="H8" s="164" t="str">
        <f t="shared" si="0"/>
        <v>0</v>
      </c>
      <c r="I8" s="164" t="str">
        <f t="shared" si="0"/>
        <v>1</v>
      </c>
      <c r="J8" s="151" t="str">
        <f t="shared" si="0"/>
        <v>0</v>
      </c>
      <c r="K8" s="151" t="str">
        <f t="shared" si="0"/>
        <v>0</v>
      </c>
      <c r="L8" s="151" t="str">
        <f t="shared" si="0"/>
        <v>1</v>
      </c>
      <c r="M8" s="151" t="str">
        <f t="shared" si="0"/>
        <v>1</v>
      </c>
      <c r="N8" s="164" t="str">
        <f t="shared" si="0"/>
        <v>0</v>
      </c>
      <c r="O8" s="164" t="str">
        <f t="shared" si="0"/>
        <v>1</v>
      </c>
      <c r="P8" s="164" t="str">
        <f t="shared" si="0"/>
        <v>0</v>
      </c>
      <c r="Q8" s="164" t="str">
        <f t="shared" si="0"/>
        <v>1</v>
      </c>
      <c r="R8" s="151" t="str">
        <f t="shared" si="0"/>
        <v>1</v>
      </c>
      <c r="S8" s="151" t="str">
        <f t="shared" si="0"/>
        <v>0</v>
      </c>
      <c r="T8" s="151" t="str">
        <f t="shared" si="0"/>
        <v>1</v>
      </c>
      <c r="U8" s="151" t="str">
        <f t="shared" si="0"/>
        <v>1</v>
      </c>
      <c r="V8" s="164" t="str">
        <f t="shared" si="0"/>
        <v>0</v>
      </c>
      <c r="W8" s="164" t="str">
        <f t="shared" si="0"/>
        <v>0</v>
      </c>
      <c r="X8" s="164" t="str">
        <f t="shared" si="0"/>
        <v>0</v>
      </c>
      <c r="Y8" s="164" t="str">
        <f t="shared" si="0"/>
        <v>1</v>
      </c>
      <c r="Z8" s="151" t="str">
        <f t="shared" si="0"/>
        <v>1</v>
      </c>
      <c r="AA8" s="151" t="str">
        <f t="shared" si="0"/>
        <v>0</v>
      </c>
      <c r="AB8" s="151" t="str">
        <f t="shared" si="0"/>
        <v>1</v>
      </c>
      <c r="AC8" s="151" t="str">
        <f t="shared" si="0"/>
        <v>0</v>
      </c>
      <c r="AD8" s="164" t="str">
        <f t="shared" si="0"/>
        <v>1</v>
      </c>
      <c r="AE8" s="164" t="str">
        <f t="shared" si="0"/>
        <v>0</v>
      </c>
      <c r="AF8" s="164" t="str">
        <f t="shared" si="0"/>
        <v>0</v>
      </c>
      <c r="AG8" s="165" t="str">
        <f t="shared" si="0"/>
        <v>1</v>
      </c>
      <c r="AH8" s="162" t="str">
        <f t="shared" si="0"/>
        <v>0</v>
      </c>
      <c r="AI8" s="163" t="str">
        <f t="shared" si="0"/>
        <v>0</v>
      </c>
      <c r="AJ8" s="163" t="str">
        <f t="shared" si="0"/>
        <v>0</v>
      </c>
      <c r="AK8" s="163" t="str">
        <f t="shared" si="0"/>
        <v>1</v>
      </c>
      <c r="AL8" s="166" t="str">
        <f t="shared" si="0"/>
        <v>1</v>
      </c>
      <c r="AM8" s="166" t="str">
        <f t="shared" si="0"/>
        <v>0</v>
      </c>
      <c r="AN8" s="166" t="str">
        <f t="shared" si="0"/>
        <v>0</v>
      </c>
      <c r="AO8" s="166" t="str">
        <f t="shared" si="0"/>
        <v>0</v>
      </c>
      <c r="AP8" s="163" t="str">
        <f t="shared" si="0"/>
        <v>1</v>
      </c>
      <c r="AQ8" s="163" t="str">
        <f t="shared" si="0"/>
        <v>1</v>
      </c>
      <c r="AR8" s="163" t="str">
        <f t="shared" si="0"/>
        <v>0</v>
      </c>
      <c r="AS8" s="163" t="str">
        <f t="shared" si="0"/>
        <v>1</v>
      </c>
      <c r="AT8" s="166" t="str">
        <f t="shared" si="0"/>
        <v>1</v>
      </c>
      <c r="AU8" s="166" t="str">
        <f t="shared" si="0"/>
        <v>0</v>
      </c>
      <c r="AV8" s="166" t="str">
        <f t="shared" si="0"/>
        <v>1</v>
      </c>
      <c r="AW8" s="166" t="str">
        <f t="shared" si="0"/>
        <v>0</v>
      </c>
      <c r="AX8" s="163" t="str">
        <f t="shared" si="0"/>
        <v>1</v>
      </c>
      <c r="AY8" s="163" t="str">
        <f t="shared" si="0"/>
        <v>1</v>
      </c>
      <c r="AZ8" s="163" t="str">
        <f t="shared" si="0"/>
        <v>0</v>
      </c>
      <c r="BA8" s="163" t="str">
        <f t="shared" si="0"/>
        <v>0</v>
      </c>
      <c r="BB8" s="166" t="str">
        <f t="shared" si="0"/>
        <v>0</v>
      </c>
      <c r="BC8" s="166" t="str">
        <f t="shared" si="0"/>
        <v>0</v>
      </c>
      <c r="BD8" s="166" t="str">
        <f t="shared" si="0"/>
        <v>1</v>
      </c>
      <c r="BE8" s="166" t="str">
        <f t="shared" si="0"/>
        <v>0</v>
      </c>
      <c r="BF8" s="163" t="str">
        <f t="shared" si="0"/>
        <v>1</v>
      </c>
      <c r="BG8" s="163" t="str">
        <f t="shared" si="0"/>
        <v>0</v>
      </c>
      <c r="BH8" s="163" t="str">
        <f t="shared" si="0"/>
        <v>1</v>
      </c>
      <c r="BI8" s="163" t="str">
        <f t="shared" si="0"/>
        <v>0</v>
      </c>
      <c r="BJ8" s="166" t="str">
        <f t="shared" si="0"/>
        <v>1</v>
      </c>
      <c r="BK8" s="166" t="str">
        <f t="shared" si="0"/>
        <v>1</v>
      </c>
      <c r="BL8" s="166" t="str">
        <f t="shared" si="0"/>
        <v>0</v>
      </c>
      <c r="BM8" s="167" t="str">
        <f t="shared" si="0"/>
        <v>0</v>
      </c>
    </row>
    <row r="9" spans="1:68" ht="18">
      <c r="A9" s="183" t="s">
        <v>396</v>
      </c>
      <c r="B9" s="24" t="str">
        <f>B8</f>
        <v>0</v>
      </c>
      <c r="C9" s="24" t="str">
        <f>C8</f>
        <v>1</v>
      </c>
      <c r="D9" s="24" t="str">
        <f>D8</f>
        <v>1</v>
      </c>
      <c r="E9" s="24" t="str">
        <f t="shared" ref="E9:AG9" si="1">E8</f>
        <v>0</v>
      </c>
      <c r="F9" s="25" t="str">
        <f t="shared" si="1"/>
        <v>0</v>
      </c>
      <c r="G9" s="25" t="str">
        <f t="shared" si="1"/>
        <v>0</v>
      </c>
      <c r="H9" s="25" t="str">
        <f t="shared" si="1"/>
        <v>0</v>
      </c>
      <c r="I9" s="25" t="str">
        <f t="shared" si="1"/>
        <v>1</v>
      </c>
      <c r="J9" s="24" t="str">
        <f t="shared" si="1"/>
        <v>0</v>
      </c>
      <c r="K9" s="24" t="str">
        <f t="shared" si="1"/>
        <v>0</v>
      </c>
      <c r="L9" s="24" t="str">
        <f t="shared" si="1"/>
        <v>1</v>
      </c>
      <c r="M9" s="24" t="str">
        <f t="shared" si="1"/>
        <v>1</v>
      </c>
      <c r="N9" s="25" t="str">
        <f t="shared" si="1"/>
        <v>0</v>
      </c>
      <c r="O9" s="25" t="str">
        <f t="shared" si="1"/>
        <v>1</v>
      </c>
      <c r="P9" s="25" t="str">
        <f t="shared" si="1"/>
        <v>0</v>
      </c>
      <c r="Q9" s="25" t="str">
        <f t="shared" si="1"/>
        <v>1</v>
      </c>
      <c r="R9" s="24" t="str">
        <f t="shared" si="1"/>
        <v>1</v>
      </c>
      <c r="S9" s="24" t="str">
        <f t="shared" si="1"/>
        <v>0</v>
      </c>
      <c r="T9" s="24" t="str">
        <f t="shared" si="1"/>
        <v>1</v>
      </c>
      <c r="U9" s="24" t="str">
        <f t="shared" si="1"/>
        <v>1</v>
      </c>
      <c r="V9" s="25" t="str">
        <f t="shared" si="1"/>
        <v>0</v>
      </c>
      <c r="W9" s="25" t="str">
        <f t="shared" si="1"/>
        <v>0</v>
      </c>
      <c r="X9" s="25" t="str">
        <f t="shared" si="1"/>
        <v>0</v>
      </c>
      <c r="Y9" s="25" t="str">
        <f t="shared" si="1"/>
        <v>1</v>
      </c>
      <c r="Z9" s="24" t="str">
        <f t="shared" si="1"/>
        <v>1</v>
      </c>
      <c r="AA9" s="24" t="str">
        <f t="shared" si="1"/>
        <v>0</v>
      </c>
      <c r="AB9" s="24" t="str">
        <f t="shared" si="1"/>
        <v>1</v>
      </c>
      <c r="AC9" s="24" t="str">
        <f t="shared" si="1"/>
        <v>0</v>
      </c>
      <c r="AD9" s="25" t="str">
        <f t="shared" si="1"/>
        <v>1</v>
      </c>
      <c r="AE9" s="25" t="str">
        <f t="shared" si="1"/>
        <v>0</v>
      </c>
      <c r="AF9" s="25" t="str">
        <f t="shared" si="1"/>
        <v>0</v>
      </c>
      <c r="AG9" s="26" t="str">
        <f t="shared" si="1"/>
        <v>1</v>
      </c>
      <c r="AH9" s="421" t="s">
        <v>534</v>
      </c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3"/>
      <c r="AX9" s="409" t="s">
        <v>634</v>
      </c>
      <c r="AY9" s="410"/>
      <c r="AZ9" s="410"/>
      <c r="BA9" s="410"/>
      <c r="BB9" s="410"/>
      <c r="BC9" s="410"/>
      <c r="BD9" s="410"/>
      <c r="BE9" s="410"/>
      <c r="BF9" s="410"/>
      <c r="BG9" s="410"/>
      <c r="BH9" s="410"/>
      <c r="BI9" s="410"/>
      <c r="BJ9" s="410"/>
      <c r="BK9" s="410"/>
      <c r="BL9" s="410"/>
      <c r="BM9" s="411"/>
      <c r="BN9" s="2"/>
    </row>
    <row r="10" spans="1:68" ht="18.75" thickBot="1">
      <c r="A10" s="39" t="s">
        <v>397</v>
      </c>
      <c r="B10" s="40" t="str">
        <f>AH8</f>
        <v>0</v>
      </c>
      <c r="C10" s="40" t="str">
        <f t="shared" ref="C10:AG10" si="2">AI8</f>
        <v>0</v>
      </c>
      <c r="D10" s="40" t="str">
        <f t="shared" si="2"/>
        <v>0</v>
      </c>
      <c r="E10" s="40" t="str">
        <f t="shared" si="2"/>
        <v>1</v>
      </c>
      <c r="F10" s="41" t="str">
        <f t="shared" si="2"/>
        <v>1</v>
      </c>
      <c r="G10" s="41" t="str">
        <f t="shared" si="2"/>
        <v>0</v>
      </c>
      <c r="H10" s="41" t="str">
        <f t="shared" si="2"/>
        <v>0</v>
      </c>
      <c r="I10" s="41" t="str">
        <f t="shared" si="2"/>
        <v>0</v>
      </c>
      <c r="J10" s="40" t="str">
        <f t="shared" si="2"/>
        <v>1</v>
      </c>
      <c r="K10" s="40" t="str">
        <f t="shared" si="2"/>
        <v>1</v>
      </c>
      <c r="L10" s="40" t="str">
        <f t="shared" si="2"/>
        <v>0</v>
      </c>
      <c r="M10" s="40" t="str">
        <f t="shared" si="2"/>
        <v>1</v>
      </c>
      <c r="N10" s="41" t="str">
        <f t="shared" si="2"/>
        <v>1</v>
      </c>
      <c r="O10" s="41" t="str">
        <f t="shared" si="2"/>
        <v>0</v>
      </c>
      <c r="P10" s="41" t="str">
        <f t="shared" si="2"/>
        <v>1</v>
      </c>
      <c r="Q10" s="41" t="str">
        <f t="shared" si="2"/>
        <v>0</v>
      </c>
      <c r="R10" s="40" t="str">
        <f t="shared" si="2"/>
        <v>1</v>
      </c>
      <c r="S10" s="40" t="str">
        <f t="shared" si="2"/>
        <v>1</v>
      </c>
      <c r="T10" s="40" t="str">
        <f t="shared" si="2"/>
        <v>0</v>
      </c>
      <c r="U10" s="40" t="str">
        <f t="shared" si="2"/>
        <v>0</v>
      </c>
      <c r="V10" s="41" t="str">
        <f t="shared" si="2"/>
        <v>0</v>
      </c>
      <c r="W10" s="41" t="str">
        <f t="shared" si="2"/>
        <v>0</v>
      </c>
      <c r="X10" s="41" t="str">
        <f t="shared" si="2"/>
        <v>1</v>
      </c>
      <c r="Y10" s="41" t="str">
        <f t="shared" si="2"/>
        <v>0</v>
      </c>
      <c r="Z10" s="40" t="str">
        <f t="shared" si="2"/>
        <v>1</v>
      </c>
      <c r="AA10" s="40" t="str">
        <f t="shared" si="2"/>
        <v>0</v>
      </c>
      <c r="AB10" s="40" t="str">
        <f t="shared" si="2"/>
        <v>1</v>
      </c>
      <c r="AC10" s="40" t="str">
        <f t="shared" si="2"/>
        <v>0</v>
      </c>
      <c r="AD10" s="41" t="str">
        <f t="shared" si="2"/>
        <v>1</v>
      </c>
      <c r="AE10" s="41" t="str">
        <f t="shared" si="2"/>
        <v>1</v>
      </c>
      <c r="AF10" s="41" t="str">
        <f t="shared" si="2"/>
        <v>0</v>
      </c>
      <c r="AG10" s="42" t="str">
        <f t="shared" si="2"/>
        <v>0</v>
      </c>
      <c r="AH10" s="424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6"/>
      <c r="AX10" s="250">
        <f>VLOOKUP(CONCATENATE(B9,C9,D9,E9),LookUp!$AG$2:$AH$17,2,FALSE)</f>
        <v>6</v>
      </c>
      <c r="AY10" s="251">
        <f>VLOOKUP(CONCATENATE(F9,G9,H9,I9),LookUp!$AG$2:$AH$17,2,FALSE)</f>
        <v>1</v>
      </c>
      <c r="AZ10" s="251">
        <f>VLOOKUP(CONCATENATE(J9,K9,L9,M9),LookUp!$AG$2:$AH$17,2,FALSE)</f>
        <v>3</v>
      </c>
      <c r="BA10" s="251">
        <f>VLOOKUP(CONCATENATE(N9,O9,P9,Q9),LookUp!$AG$2:$AH$17,2,FALSE)</f>
        <v>5</v>
      </c>
      <c r="BB10" s="251" t="str">
        <f>VLOOKUP(CONCATENATE(R9,S9,T9,U9),LookUp!$AG$2:$AH$17,2,FALSE)</f>
        <v>B</v>
      </c>
      <c r="BC10" s="251">
        <f>VLOOKUP(CONCATENATE(V9,W9,X9,Y9),LookUp!$AG$2:$AH$17,2,FALSE)</f>
        <v>1</v>
      </c>
      <c r="BD10" s="251" t="str">
        <f>VLOOKUP(CONCATENATE(Z9,AA9,AB9,AC9),LookUp!$AG$2:$AH$17,2,FALSE)</f>
        <v>A</v>
      </c>
      <c r="BE10" s="251">
        <f>VLOOKUP(CONCATENATE(AD9,AE9,AF9,AG9),LookUp!$AG$2:$AH$17,2,FALSE)</f>
        <v>9</v>
      </c>
      <c r="BF10" s="251">
        <f>VLOOKUP(CONCATENATE(B10,C10,D10,E10),LookUp!$AG$2:$AH$17,2,FALSE)</f>
        <v>1</v>
      </c>
      <c r="BG10" s="251">
        <f>VLOOKUP(CONCATENATE(F10,G10,H10,I10),LookUp!$AG$2:$AH$17,2,FALSE)</f>
        <v>8</v>
      </c>
      <c r="BH10" s="251" t="str">
        <f>VLOOKUP(CONCATENATE(J10,K10,L10,M10),LookUp!$AG$2:$AH$17,2,FALSE)</f>
        <v>D</v>
      </c>
      <c r="BI10" s="251" t="str">
        <f>VLOOKUP(CONCATENATE(N10,O10,P10,Q10),LookUp!$AG$2:$AH$17,2,FALSE)</f>
        <v>A</v>
      </c>
      <c r="BJ10" s="251" t="str">
        <f>VLOOKUP(CONCATENATE(R10,S10,T10,U10),LookUp!$AG$2:$AH$17,2,FALSE)</f>
        <v>C</v>
      </c>
      <c r="BK10" s="251">
        <f>VLOOKUP(CONCATENATE(V10,W10,X10,Y10),LookUp!$AG$2:$AH$17,2,FALSE)</f>
        <v>2</v>
      </c>
      <c r="BL10" s="251" t="str">
        <f>VLOOKUP(CONCATENATE(Z10,AA10,AB10,AC10),LookUp!$AG$2:$AH$17,2,FALSE)</f>
        <v>A</v>
      </c>
      <c r="BM10" s="252" t="str">
        <f>VLOOKUP(CONCATENATE(AD10,AE10,AF10,AG10),LookUp!$AG$2:$AH$17,2,FALSE)</f>
        <v>C</v>
      </c>
    </row>
    <row r="11" spans="1:68" ht="20.25" thickBot="1">
      <c r="A11" s="46" t="s">
        <v>398</v>
      </c>
      <c r="B11" s="267" t="str">
        <f>B10</f>
        <v>0</v>
      </c>
      <c r="C11" s="267" t="str">
        <f t="shared" ref="C11:AG11" si="3">C10</f>
        <v>0</v>
      </c>
      <c r="D11" s="267" t="str">
        <f t="shared" si="3"/>
        <v>0</v>
      </c>
      <c r="E11" s="267" t="str">
        <f t="shared" si="3"/>
        <v>1</v>
      </c>
      <c r="F11" s="268" t="str">
        <f t="shared" si="3"/>
        <v>1</v>
      </c>
      <c r="G11" s="268" t="str">
        <f t="shared" si="3"/>
        <v>0</v>
      </c>
      <c r="H11" s="268" t="str">
        <f t="shared" si="3"/>
        <v>0</v>
      </c>
      <c r="I11" s="268" t="str">
        <f t="shared" si="3"/>
        <v>0</v>
      </c>
      <c r="J11" s="267" t="str">
        <f t="shared" si="3"/>
        <v>1</v>
      </c>
      <c r="K11" s="267" t="str">
        <f t="shared" si="3"/>
        <v>1</v>
      </c>
      <c r="L11" s="267" t="str">
        <f t="shared" si="3"/>
        <v>0</v>
      </c>
      <c r="M11" s="267" t="str">
        <f t="shared" si="3"/>
        <v>1</v>
      </c>
      <c r="N11" s="268" t="str">
        <f t="shared" si="3"/>
        <v>1</v>
      </c>
      <c r="O11" s="268" t="str">
        <f t="shared" si="3"/>
        <v>0</v>
      </c>
      <c r="P11" s="268" t="str">
        <f t="shared" si="3"/>
        <v>1</v>
      </c>
      <c r="Q11" s="268" t="str">
        <f t="shared" si="3"/>
        <v>0</v>
      </c>
      <c r="R11" s="267" t="str">
        <f t="shared" si="3"/>
        <v>1</v>
      </c>
      <c r="S11" s="267" t="str">
        <f t="shared" si="3"/>
        <v>1</v>
      </c>
      <c r="T11" s="267" t="str">
        <f t="shared" si="3"/>
        <v>0</v>
      </c>
      <c r="U11" s="267" t="str">
        <f t="shared" si="3"/>
        <v>0</v>
      </c>
      <c r="V11" s="268" t="str">
        <f t="shared" si="3"/>
        <v>0</v>
      </c>
      <c r="W11" s="268" t="str">
        <f t="shared" si="3"/>
        <v>0</v>
      </c>
      <c r="X11" s="268" t="str">
        <f t="shared" si="3"/>
        <v>1</v>
      </c>
      <c r="Y11" s="268" t="str">
        <f t="shared" si="3"/>
        <v>0</v>
      </c>
      <c r="Z11" s="267" t="str">
        <f t="shared" si="3"/>
        <v>1</v>
      </c>
      <c r="AA11" s="267" t="str">
        <f t="shared" si="3"/>
        <v>0</v>
      </c>
      <c r="AB11" s="267" t="str">
        <f t="shared" si="3"/>
        <v>1</v>
      </c>
      <c r="AC11" s="267" t="str">
        <f t="shared" si="3"/>
        <v>0</v>
      </c>
      <c r="AD11" s="3" t="str">
        <f t="shared" si="3"/>
        <v>1</v>
      </c>
      <c r="AE11" s="3" t="str">
        <f t="shared" si="3"/>
        <v>1</v>
      </c>
      <c r="AF11" s="3" t="str">
        <f t="shared" si="3"/>
        <v>0</v>
      </c>
      <c r="AG11" s="47" t="str">
        <f t="shared" si="3"/>
        <v>0</v>
      </c>
      <c r="AH11" s="424"/>
      <c r="AI11" s="425"/>
      <c r="AJ11" s="425"/>
      <c r="AK11" s="425"/>
      <c r="AL11" s="425"/>
      <c r="AM11" s="425"/>
      <c r="AN11" s="425"/>
      <c r="AO11" s="425"/>
      <c r="AP11" s="425"/>
      <c r="AQ11" s="425"/>
      <c r="AR11" s="425"/>
      <c r="AS11" s="425"/>
      <c r="AT11" s="425"/>
      <c r="AU11" s="425"/>
      <c r="AV11" s="425"/>
      <c r="AW11" s="426"/>
      <c r="AX11" s="2"/>
      <c r="AY11" s="2"/>
      <c r="AZ11" s="2"/>
      <c r="BA11" s="193"/>
      <c r="BB11" s="193"/>
      <c r="BC11" s="193"/>
      <c r="BD11" s="193"/>
      <c r="BE11" s="193"/>
      <c r="BF11" s="193"/>
      <c r="BG11" s="193"/>
      <c r="BH11" s="193"/>
      <c r="BO11" s="266"/>
      <c r="BP11" s="265">
        <v>7</v>
      </c>
    </row>
    <row r="12" spans="1:68" ht="18">
      <c r="A12" s="61" t="s">
        <v>399</v>
      </c>
      <c r="B12" s="64" t="str">
        <f>HLOOKUP(B$3,$B$1:$AW$10,10,FALSE)</f>
        <v>0</v>
      </c>
      <c r="C12" s="65" t="str">
        <f t="shared" ref="C12:AW12" si="4">HLOOKUP(C$3,$B$1:$AW$10,10,FALSE)</f>
        <v>0</v>
      </c>
      <c r="D12" s="65" t="str">
        <f t="shared" si="4"/>
        <v>0</v>
      </c>
      <c r="E12" s="65" t="str">
        <f t="shared" si="4"/>
        <v>0</v>
      </c>
      <c r="F12" s="65" t="str">
        <f t="shared" si="4"/>
        <v>1</v>
      </c>
      <c r="G12" s="65" t="str">
        <f t="shared" si="4"/>
        <v>1</v>
      </c>
      <c r="H12" s="66" t="str">
        <f t="shared" si="4"/>
        <v>1</v>
      </c>
      <c r="I12" s="66" t="str">
        <f t="shared" si="4"/>
        <v>1</v>
      </c>
      <c r="J12" s="66" t="str">
        <f t="shared" si="4"/>
        <v>0</v>
      </c>
      <c r="K12" s="66" t="str">
        <f t="shared" si="4"/>
        <v>0</v>
      </c>
      <c r="L12" s="66" t="str">
        <f t="shared" si="4"/>
        <v>0</v>
      </c>
      <c r="M12" s="66" t="str">
        <f t="shared" si="4"/>
        <v>1</v>
      </c>
      <c r="N12" s="65" t="str">
        <f t="shared" si="4"/>
        <v>0</v>
      </c>
      <c r="O12" s="65" t="str">
        <f t="shared" si="4"/>
        <v>1</v>
      </c>
      <c r="P12" s="65" t="str">
        <f t="shared" si="4"/>
        <v>1</v>
      </c>
      <c r="Q12" s="65" t="str">
        <f t="shared" si="4"/>
        <v>0</v>
      </c>
      <c r="R12" s="65" t="str">
        <f t="shared" si="4"/>
        <v>1</v>
      </c>
      <c r="S12" s="65" t="str">
        <f t="shared" si="4"/>
        <v>1</v>
      </c>
      <c r="T12" s="66" t="str">
        <f t="shared" si="4"/>
        <v>1</v>
      </c>
      <c r="U12" s="66" t="str">
        <f t="shared" si="4"/>
        <v>1</v>
      </c>
      <c r="V12" s="66" t="str">
        <f t="shared" si="4"/>
        <v>0</v>
      </c>
      <c r="W12" s="66" t="str">
        <f t="shared" si="4"/>
        <v>1</v>
      </c>
      <c r="X12" s="66" t="str">
        <f t="shared" si="4"/>
        <v>0</v>
      </c>
      <c r="Y12" s="66" t="str">
        <f t="shared" si="4"/>
        <v>1</v>
      </c>
      <c r="Z12" s="65" t="str">
        <f t="shared" si="4"/>
        <v>0</v>
      </c>
      <c r="AA12" s="65" t="str">
        <f t="shared" si="4"/>
        <v>1</v>
      </c>
      <c r="AB12" s="65" t="str">
        <f t="shared" si="4"/>
        <v>1</v>
      </c>
      <c r="AC12" s="65" t="str">
        <f t="shared" si="4"/>
        <v>0</v>
      </c>
      <c r="AD12" s="65" t="str">
        <f t="shared" si="4"/>
        <v>0</v>
      </c>
      <c r="AE12" s="65" t="str">
        <f t="shared" si="4"/>
        <v>0</v>
      </c>
      <c r="AF12" s="66" t="str">
        <f t="shared" si="4"/>
        <v>0</v>
      </c>
      <c r="AG12" s="66" t="str">
        <f t="shared" si="4"/>
        <v>0</v>
      </c>
      <c r="AH12" s="66" t="str">
        <f t="shared" si="4"/>
        <v>0</v>
      </c>
      <c r="AI12" s="66" t="str">
        <f t="shared" si="4"/>
        <v>1</v>
      </c>
      <c r="AJ12" s="66" t="str">
        <f t="shared" si="4"/>
        <v>0</v>
      </c>
      <c r="AK12" s="66" t="str">
        <f t="shared" si="4"/>
        <v>1</v>
      </c>
      <c r="AL12" s="65" t="str">
        <f t="shared" si="4"/>
        <v>0</v>
      </c>
      <c r="AM12" s="65" t="str">
        <f t="shared" si="4"/>
        <v>1</v>
      </c>
      <c r="AN12" s="65" t="str">
        <f t="shared" si="4"/>
        <v>0</v>
      </c>
      <c r="AO12" s="65" t="str">
        <f t="shared" si="4"/>
        <v>1</v>
      </c>
      <c r="AP12" s="65" t="str">
        <f t="shared" si="4"/>
        <v>0</v>
      </c>
      <c r="AQ12" s="65" t="str">
        <f t="shared" si="4"/>
        <v>1</v>
      </c>
      <c r="AR12" s="66" t="str">
        <f t="shared" si="4"/>
        <v>0</v>
      </c>
      <c r="AS12" s="66" t="str">
        <f t="shared" si="4"/>
        <v>1</v>
      </c>
      <c r="AT12" s="66" t="str">
        <f t="shared" si="4"/>
        <v>1</v>
      </c>
      <c r="AU12" s="66" t="str">
        <f t="shared" si="4"/>
        <v>0</v>
      </c>
      <c r="AV12" s="66" t="str">
        <f t="shared" si="4"/>
        <v>0</v>
      </c>
      <c r="AW12" s="67" t="str">
        <f t="shared" si="4"/>
        <v>0</v>
      </c>
      <c r="AX12" s="2"/>
      <c r="AY12" s="2"/>
      <c r="AZ12" s="2"/>
      <c r="BA12" s="225"/>
      <c r="BB12" s="225"/>
      <c r="BC12" s="225"/>
      <c r="BD12" s="225"/>
      <c r="BE12" s="225"/>
      <c r="BF12" s="225"/>
      <c r="BG12" s="225"/>
      <c r="BH12" s="225"/>
      <c r="BI12" s="265"/>
    </row>
    <row r="13" spans="1:68" ht="18">
      <c r="A13" s="62" t="s">
        <v>478</v>
      </c>
      <c r="B13" s="68" t="str">
        <f>'Key3'!B90</f>
        <v>0</v>
      </c>
      <c r="C13" s="69" t="str">
        <f>'Key3'!C90</f>
        <v>0</v>
      </c>
      <c r="D13" s="69" t="str">
        <f>'Key3'!D90</f>
        <v>0</v>
      </c>
      <c r="E13" s="69" t="str">
        <f>'Key3'!E90</f>
        <v>1</v>
      </c>
      <c r="F13" s="69" t="str">
        <f>'Key3'!F90</f>
        <v>1</v>
      </c>
      <c r="G13" s="69" t="str">
        <f>'Key3'!G90</f>
        <v>0</v>
      </c>
      <c r="H13" s="70" t="str">
        <f>'Key3'!H90</f>
        <v>0</v>
      </c>
      <c r="I13" s="70" t="str">
        <f>'Key3'!I90</f>
        <v>0</v>
      </c>
      <c r="J13" s="70" t="str">
        <f>'Key3'!J90</f>
        <v>0</v>
      </c>
      <c r="K13" s="70" t="str">
        <f>'Key3'!K90</f>
        <v>0</v>
      </c>
      <c r="L13" s="70" t="str">
        <f>'Key3'!L90</f>
        <v>0</v>
      </c>
      <c r="M13" s="70" t="str">
        <f>'Key3'!M90</f>
        <v>1</v>
      </c>
      <c r="N13" s="69" t="str">
        <f>'Key3'!N90</f>
        <v>1</v>
      </c>
      <c r="O13" s="69" t="str">
        <f>'Key3'!O90</f>
        <v>1</v>
      </c>
      <c r="P13" s="69" t="str">
        <f>'Key3'!P90</f>
        <v>0</v>
      </c>
      <c r="Q13" s="69" t="str">
        <f>'Key3'!Q90</f>
        <v>0</v>
      </c>
      <c r="R13" s="69" t="str">
        <f>'Key3'!R90</f>
        <v>0</v>
      </c>
      <c r="S13" s="69" t="str">
        <f>'Key3'!S90</f>
        <v>1</v>
      </c>
      <c r="T13" s="70" t="str">
        <f>'Key3'!T90</f>
        <v>0</v>
      </c>
      <c r="U13" s="70" t="str">
        <f>'Key3'!U90</f>
        <v>1</v>
      </c>
      <c r="V13" s="70" t="str">
        <f>'Key3'!V90</f>
        <v>1</v>
      </c>
      <c r="W13" s="70" t="str">
        <f>'Key3'!W90</f>
        <v>1</v>
      </c>
      <c r="X13" s="70" t="str">
        <f>'Key3'!X90</f>
        <v>0</v>
      </c>
      <c r="Y13" s="70" t="str">
        <f>'Key3'!Y90</f>
        <v>1</v>
      </c>
      <c r="Z13" s="69" t="str">
        <f>'Key3'!Z90</f>
        <v>0</v>
      </c>
      <c r="AA13" s="69" t="str">
        <f>'Key3'!AA90</f>
        <v>1</v>
      </c>
      <c r="AB13" s="69" t="str">
        <f>'Key3'!AB90</f>
        <v>1</v>
      </c>
      <c r="AC13" s="69" t="str">
        <f>'Key3'!AC90</f>
        <v>1</v>
      </c>
      <c r="AD13" s="69" t="str">
        <f>'Key3'!AD90</f>
        <v>0</v>
      </c>
      <c r="AE13" s="69" t="str">
        <f>'Key3'!AE90</f>
        <v>1</v>
      </c>
      <c r="AF13" s="70" t="str">
        <f>'Key3'!AF90</f>
        <v>0</v>
      </c>
      <c r="AG13" s="70" t="str">
        <f>'Key3'!AG90</f>
        <v>1</v>
      </c>
      <c r="AH13" s="70" t="str">
        <f>'Key3'!AH90</f>
        <v>1</v>
      </c>
      <c r="AI13" s="70" t="str">
        <f>'Key3'!AI90</f>
        <v>1</v>
      </c>
      <c r="AJ13" s="70" t="str">
        <f>'Key3'!AJ90</f>
        <v>0</v>
      </c>
      <c r="AK13" s="70" t="str">
        <f>'Key3'!AK90</f>
        <v>0</v>
      </c>
      <c r="AL13" s="69" t="str">
        <f>'Key3'!AL90</f>
        <v>0</v>
      </c>
      <c r="AM13" s="69" t="str">
        <f>'Key3'!AM90</f>
        <v>1</v>
      </c>
      <c r="AN13" s="69" t="str">
        <f>'Key3'!AN90</f>
        <v>1</v>
      </c>
      <c r="AO13" s="69" t="str">
        <f>'Key3'!AO90</f>
        <v>0</v>
      </c>
      <c r="AP13" s="69" t="str">
        <f>'Key3'!AP90</f>
        <v>0</v>
      </c>
      <c r="AQ13" s="69" t="str">
        <f>'Key3'!AQ90</f>
        <v>1</v>
      </c>
      <c r="AR13" s="70" t="str">
        <f>'Key3'!AR90</f>
        <v>1</v>
      </c>
      <c r="AS13" s="70" t="str">
        <f>'Key3'!AS90</f>
        <v>0</v>
      </c>
      <c r="AT13" s="70" t="str">
        <f>'Key3'!AT90</f>
        <v>1</v>
      </c>
      <c r="AU13" s="70" t="str">
        <f>'Key3'!AU90</f>
        <v>1</v>
      </c>
      <c r="AV13" s="70" t="str">
        <f>'Key3'!AV90</f>
        <v>0</v>
      </c>
      <c r="AW13" s="71" t="str">
        <f>'Key3'!AW90</f>
        <v>1</v>
      </c>
      <c r="AX13" s="2"/>
      <c r="AY13" s="2"/>
      <c r="AZ13" s="2"/>
      <c r="BA13" s="225"/>
      <c r="BB13" s="225"/>
      <c r="BC13" s="225"/>
      <c r="BD13" s="225"/>
      <c r="BE13" s="225"/>
      <c r="BF13" s="225"/>
      <c r="BG13" s="225"/>
      <c r="BH13" s="225"/>
    </row>
    <row r="14" spans="1:68" ht="18">
      <c r="A14" s="62" t="s">
        <v>400</v>
      </c>
      <c r="B14" s="168">
        <f>IF(B12+B13=1,1,0)</f>
        <v>0</v>
      </c>
      <c r="C14" s="133">
        <f t="shared" ref="C14:AW14" si="5">IF(C12+C13=1,1,0)</f>
        <v>0</v>
      </c>
      <c r="D14" s="133">
        <f t="shared" si="5"/>
        <v>0</v>
      </c>
      <c r="E14" s="133">
        <f t="shared" si="5"/>
        <v>1</v>
      </c>
      <c r="F14" s="133">
        <f t="shared" si="5"/>
        <v>0</v>
      </c>
      <c r="G14" s="133">
        <f t="shared" si="5"/>
        <v>1</v>
      </c>
      <c r="H14" s="169">
        <f t="shared" si="5"/>
        <v>1</v>
      </c>
      <c r="I14" s="169">
        <f t="shared" si="5"/>
        <v>1</v>
      </c>
      <c r="J14" s="169">
        <f t="shared" si="5"/>
        <v>0</v>
      </c>
      <c r="K14" s="169">
        <f t="shared" si="5"/>
        <v>0</v>
      </c>
      <c r="L14" s="169">
        <f t="shared" si="5"/>
        <v>0</v>
      </c>
      <c r="M14" s="169">
        <f t="shared" si="5"/>
        <v>0</v>
      </c>
      <c r="N14" s="133">
        <f t="shared" si="5"/>
        <v>1</v>
      </c>
      <c r="O14" s="133">
        <f t="shared" si="5"/>
        <v>0</v>
      </c>
      <c r="P14" s="133">
        <f t="shared" si="5"/>
        <v>1</v>
      </c>
      <c r="Q14" s="133">
        <f t="shared" si="5"/>
        <v>0</v>
      </c>
      <c r="R14" s="133">
        <f t="shared" si="5"/>
        <v>1</v>
      </c>
      <c r="S14" s="133">
        <f t="shared" si="5"/>
        <v>0</v>
      </c>
      <c r="T14" s="169">
        <f t="shared" si="5"/>
        <v>1</v>
      </c>
      <c r="U14" s="169">
        <f t="shared" si="5"/>
        <v>0</v>
      </c>
      <c r="V14" s="169">
        <f t="shared" si="5"/>
        <v>1</v>
      </c>
      <c r="W14" s="169">
        <f t="shared" si="5"/>
        <v>0</v>
      </c>
      <c r="X14" s="169">
        <f t="shared" si="5"/>
        <v>0</v>
      </c>
      <c r="Y14" s="169">
        <f t="shared" si="5"/>
        <v>0</v>
      </c>
      <c r="Z14" s="133">
        <f t="shared" si="5"/>
        <v>0</v>
      </c>
      <c r="AA14" s="133">
        <f t="shared" si="5"/>
        <v>0</v>
      </c>
      <c r="AB14" s="133">
        <f t="shared" si="5"/>
        <v>0</v>
      </c>
      <c r="AC14" s="133">
        <f t="shared" si="5"/>
        <v>1</v>
      </c>
      <c r="AD14" s="133">
        <f t="shared" si="5"/>
        <v>0</v>
      </c>
      <c r="AE14" s="133">
        <f t="shared" si="5"/>
        <v>1</v>
      </c>
      <c r="AF14" s="169">
        <f t="shared" si="5"/>
        <v>0</v>
      </c>
      <c r="AG14" s="169">
        <f t="shared" si="5"/>
        <v>1</v>
      </c>
      <c r="AH14" s="169">
        <f t="shared" si="5"/>
        <v>1</v>
      </c>
      <c r="AI14" s="169">
        <f t="shared" si="5"/>
        <v>0</v>
      </c>
      <c r="AJ14" s="169">
        <f t="shared" si="5"/>
        <v>0</v>
      </c>
      <c r="AK14" s="169">
        <f t="shared" si="5"/>
        <v>1</v>
      </c>
      <c r="AL14" s="133">
        <f t="shared" si="5"/>
        <v>0</v>
      </c>
      <c r="AM14" s="133">
        <f t="shared" si="5"/>
        <v>0</v>
      </c>
      <c r="AN14" s="133">
        <f t="shared" si="5"/>
        <v>1</v>
      </c>
      <c r="AO14" s="133">
        <f t="shared" si="5"/>
        <v>1</v>
      </c>
      <c r="AP14" s="133">
        <f t="shared" si="5"/>
        <v>0</v>
      </c>
      <c r="AQ14" s="133">
        <f t="shared" si="5"/>
        <v>0</v>
      </c>
      <c r="AR14" s="169">
        <f t="shared" si="5"/>
        <v>1</v>
      </c>
      <c r="AS14" s="169">
        <f t="shared" si="5"/>
        <v>1</v>
      </c>
      <c r="AT14" s="169">
        <f t="shared" si="5"/>
        <v>0</v>
      </c>
      <c r="AU14" s="169">
        <f t="shared" si="5"/>
        <v>1</v>
      </c>
      <c r="AV14" s="169">
        <f t="shared" si="5"/>
        <v>0</v>
      </c>
      <c r="AW14" s="176">
        <f t="shared" si="5"/>
        <v>1</v>
      </c>
      <c r="AX14" s="2"/>
      <c r="AY14" s="2"/>
      <c r="AZ14" s="2"/>
      <c r="BA14" s="225"/>
      <c r="BB14" s="225"/>
      <c r="BC14" s="225"/>
      <c r="BD14" s="225"/>
      <c r="BE14" s="225"/>
      <c r="BF14" s="225"/>
      <c r="BG14" s="225"/>
      <c r="BH14" s="225"/>
    </row>
    <row r="15" spans="1:68" ht="16.5" customHeight="1" thickBot="1">
      <c r="A15" s="441" t="s">
        <v>367</v>
      </c>
      <c r="B15" s="130" t="s">
        <v>16</v>
      </c>
      <c r="C15" s="131" t="str">
        <f>LEFT(VLOOKUP(G15,LookUp!$T$2:$U$17,2,FALSE),1)</f>
        <v>0</v>
      </c>
      <c r="D15" s="131" t="str">
        <f>MID(VLOOKUP(G15,LookUp!$T$2:$U$17,2,FALSE),2,1)</f>
        <v>1</v>
      </c>
      <c r="E15" s="131" t="str">
        <f>MID(VLOOKUP(G15,LookUp!$T$2:$U$17,2,FALSE),3,1)</f>
        <v>1</v>
      </c>
      <c r="F15" s="131" t="str">
        <f>RIGHT(VLOOKUP(G15,LookUp!$T$2:$U$17,2,FALSE),1)</f>
        <v>1</v>
      </c>
      <c r="G15" s="132">
        <f>VLOOKUP(CONCATENATE(B14,C14,D14,E14,F14,G14),LookUp!$W$2:$AE$65,2,FALSE)</f>
        <v>7</v>
      </c>
      <c r="H15" s="130" t="s">
        <v>17</v>
      </c>
      <c r="I15" s="131" t="str">
        <f>LEFT(VLOOKUP(M15,LookUp!$T$2:$U$17,2,FALSE),1)</f>
        <v>0</v>
      </c>
      <c r="J15" s="131" t="str">
        <f>MID(VLOOKUP(M15,LookUp!$T$2:$U$17,2,FALSE),2,1)</f>
        <v>1</v>
      </c>
      <c r="K15" s="131" t="str">
        <f>MID(VLOOKUP(M15,LookUp!$T$2:$U$17,2,FALSE),3,1)</f>
        <v>0</v>
      </c>
      <c r="L15" s="131" t="str">
        <f>RIGHT(VLOOKUP(M15,LookUp!$T$2:$U$17,2,FALSE),1)</f>
        <v>1</v>
      </c>
      <c r="M15" s="132">
        <f>VLOOKUP(CONCATENATE(H14,I14,J14,K14,L14,M14),LookUp!$W$2:$AE$65,3,FALSE)</f>
        <v>5</v>
      </c>
      <c r="N15" s="130" t="s">
        <v>18</v>
      </c>
      <c r="O15" s="131" t="str">
        <f>LEFT(VLOOKUP(S15,LookUp!$T$2:$U$17,2,FALSE),1)</f>
        <v>1</v>
      </c>
      <c r="P15" s="131" t="str">
        <f>MID(VLOOKUP(S15,LookUp!$T$2:$U$17,2,FALSE),2,1)</f>
        <v>1</v>
      </c>
      <c r="Q15" s="131" t="str">
        <f>MID(VLOOKUP(S15,LookUp!$T$2:$U$17,2,FALSE),3,1)</f>
        <v>1</v>
      </c>
      <c r="R15" s="131" t="str">
        <f>RIGHT(VLOOKUP(S15,LookUp!$T$2:$U$17,2,FALSE),1)</f>
        <v>1</v>
      </c>
      <c r="S15" s="132">
        <f>VLOOKUP(CONCATENATE(N14,O14,P14,Q14,R14,S14),LookUp!$W$2:$AE$65,4,FALSE)</f>
        <v>15</v>
      </c>
      <c r="T15" s="130" t="s">
        <v>19</v>
      </c>
      <c r="U15" s="131" t="str">
        <f>LEFT(VLOOKUP(Y15,LookUp!$T$2:$U$17,2,FALSE),1)</f>
        <v>1</v>
      </c>
      <c r="V15" s="131" t="str">
        <f>MID(VLOOKUP(Y15,LookUp!$T$2:$U$17,2,FALSE),2,1)</f>
        <v>1</v>
      </c>
      <c r="W15" s="131" t="str">
        <f>MID(VLOOKUP(Y15,LookUp!$T$2:$U$17,2,FALSE),3,1)</f>
        <v>0</v>
      </c>
      <c r="X15" s="131" t="str">
        <f>RIGHT(VLOOKUP(Y15,LookUp!$T$2:$U$17,2,FALSE),1)</f>
        <v>0</v>
      </c>
      <c r="Y15" s="132">
        <f>VLOOKUP(CONCATENATE(T14,U14,V14,W14,X14,Y14),LookUp!$W$2:$AE$65,5,FALSE)</f>
        <v>12</v>
      </c>
      <c r="Z15" s="130" t="s">
        <v>98</v>
      </c>
      <c r="AA15" s="131" t="str">
        <f>LEFT(VLOOKUP(AE15,LookUp!$T$2:$U$17,2,FALSE),1)</f>
        <v>0</v>
      </c>
      <c r="AB15" s="131" t="str">
        <f>MID(VLOOKUP(AE15,LookUp!$T$2:$U$17,2,FALSE),2,1)</f>
        <v>0</v>
      </c>
      <c r="AC15" s="131" t="str">
        <f>MID(VLOOKUP(AE15,LookUp!$T$2:$U$17,2,FALSE),3,1)</f>
        <v>1</v>
      </c>
      <c r="AD15" s="131" t="str">
        <f>RIGHT(VLOOKUP(AE15,LookUp!$T$2:$U$17,2,FALSE),1)</f>
        <v>0</v>
      </c>
      <c r="AE15" s="132">
        <f>VLOOKUP(CONCATENATE(Z14,AA14,AB14,AC14,AD14,AE14),LookUp!$W$2:$AE$65,6,FALSE)</f>
        <v>2</v>
      </c>
      <c r="AF15" s="130" t="s">
        <v>20</v>
      </c>
      <c r="AG15" s="131" t="str">
        <f>LEFT(VLOOKUP(AK15,LookUp!$T$2:$U$17,2,FALSE),1)</f>
        <v>0</v>
      </c>
      <c r="AH15" s="131" t="str">
        <f>MID(VLOOKUP(AK15,LookUp!$T$2:$U$17,2,FALSE),2,1)</f>
        <v>0</v>
      </c>
      <c r="AI15" s="131" t="str">
        <f>MID(VLOOKUP(AK15,LookUp!$T$2:$U$17,2,FALSE),3,1)</f>
        <v>0</v>
      </c>
      <c r="AJ15" s="131" t="str">
        <f>RIGHT(VLOOKUP(AK15,LookUp!$T$2:$U$17,2,FALSE),1)</f>
        <v>0</v>
      </c>
      <c r="AK15" s="132">
        <f>VLOOKUP(CONCATENATE(AF14,AG14,AH14,AI14,AJ14,AK14),LookUp!$W$2:$AE$65,7,FALSE)</f>
        <v>0</v>
      </c>
      <c r="AL15" s="130" t="s">
        <v>22</v>
      </c>
      <c r="AM15" s="131" t="str">
        <f>LEFT(VLOOKUP(AQ15,LookUp!$T$2:$U$17,2,FALSE),1)</f>
        <v>1</v>
      </c>
      <c r="AN15" s="131" t="str">
        <f>MID(VLOOKUP(AQ15,LookUp!$T$2:$U$17,2,FALSE),2,1)</f>
        <v>0</v>
      </c>
      <c r="AO15" s="131" t="str">
        <f>MID(VLOOKUP(AQ15,LookUp!$T$2:$U$17,2,FALSE),3,1)</f>
        <v>0</v>
      </c>
      <c r="AP15" s="131" t="str">
        <f>RIGHT(VLOOKUP(AQ15,LookUp!$T$2:$U$17,2,FALSE),1)</f>
        <v>0</v>
      </c>
      <c r="AQ15" s="132">
        <f>VLOOKUP(CONCATENATE(AL14,AM14,AN14,AO14,AP14,AQ14),LookUp!$W$2:$AE$65,8,FALSE)</f>
        <v>8</v>
      </c>
      <c r="AR15" s="130" t="s">
        <v>21</v>
      </c>
      <c r="AS15" s="131" t="str">
        <f>LEFT(VLOOKUP(AW15,LookUp!$T$2:$U$17,2,FALSE),1)</f>
        <v>1</v>
      </c>
      <c r="AT15" s="131" t="str">
        <f>MID(VLOOKUP(AW15,LookUp!$T$2:$U$17,2,FALSE),2,1)</f>
        <v>0</v>
      </c>
      <c r="AU15" s="131" t="str">
        <f>MID(VLOOKUP(AW15,LookUp!$T$2:$U$17,2,FALSE),3,1)</f>
        <v>0</v>
      </c>
      <c r="AV15" s="131" t="str">
        <f>RIGHT(VLOOKUP(AW15,LookUp!$T$2:$U$17,2,FALSE),1)</f>
        <v>1</v>
      </c>
      <c r="AW15" s="132">
        <f>VLOOKUP(CONCATENATE(AR14,AS14,AT14,AU14,AV14,AW14),LookUp!$W$2:$AE$65,9,FALSE)</f>
        <v>9</v>
      </c>
      <c r="AX15" s="12"/>
      <c r="AY15" s="12"/>
      <c r="AZ15" s="12"/>
      <c r="BA15" s="225"/>
      <c r="BB15" s="225"/>
      <c r="BC15" s="225"/>
      <c r="BD15" s="225"/>
      <c r="BE15" s="225"/>
      <c r="BF15" s="225"/>
      <c r="BG15" s="225"/>
      <c r="BH15" s="225"/>
    </row>
    <row r="16" spans="1:68" ht="15.75" thickBot="1">
      <c r="A16" s="442"/>
      <c r="B16" s="64" t="str">
        <f>C15</f>
        <v>0</v>
      </c>
      <c r="C16" s="65" t="str">
        <f>D15</f>
        <v>1</v>
      </c>
      <c r="D16" s="65" t="str">
        <f>E15</f>
        <v>1</v>
      </c>
      <c r="E16" s="65" t="str">
        <f>F15</f>
        <v>1</v>
      </c>
      <c r="F16" s="66" t="str">
        <f>I15</f>
        <v>0</v>
      </c>
      <c r="G16" s="66" t="str">
        <f>J15</f>
        <v>1</v>
      </c>
      <c r="H16" s="66" t="str">
        <f>K15</f>
        <v>0</v>
      </c>
      <c r="I16" s="66" t="str">
        <f>L15</f>
        <v>1</v>
      </c>
      <c r="J16" s="65" t="str">
        <f>O15</f>
        <v>1</v>
      </c>
      <c r="K16" s="65" t="str">
        <f>P15</f>
        <v>1</v>
      </c>
      <c r="L16" s="65" t="str">
        <f>Q15</f>
        <v>1</v>
      </c>
      <c r="M16" s="65" t="str">
        <f>R15</f>
        <v>1</v>
      </c>
      <c r="N16" s="66" t="str">
        <f>U15</f>
        <v>1</v>
      </c>
      <c r="O16" s="66" t="str">
        <f>V15</f>
        <v>1</v>
      </c>
      <c r="P16" s="66" t="str">
        <f>W15</f>
        <v>0</v>
      </c>
      <c r="Q16" s="66" t="str">
        <f>X15</f>
        <v>0</v>
      </c>
      <c r="R16" s="65" t="str">
        <f>AA15</f>
        <v>0</v>
      </c>
      <c r="S16" s="65" t="str">
        <f>AB15</f>
        <v>0</v>
      </c>
      <c r="T16" s="65" t="str">
        <f>AC15</f>
        <v>1</v>
      </c>
      <c r="U16" s="65" t="str">
        <f>AD15</f>
        <v>0</v>
      </c>
      <c r="V16" s="66" t="str">
        <f>AG15</f>
        <v>0</v>
      </c>
      <c r="W16" s="66" t="str">
        <f>AH15</f>
        <v>0</v>
      </c>
      <c r="X16" s="66" t="str">
        <f>AI15</f>
        <v>0</v>
      </c>
      <c r="Y16" s="66" t="str">
        <f>AJ15</f>
        <v>0</v>
      </c>
      <c r="Z16" s="65" t="str">
        <f>AM15</f>
        <v>1</v>
      </c>
      <c r="AA16" s="65" t="str">
        <f>AN15</f>
        <v>0</v>
      </c>
      <c r="AB16" s="65" t="str">
        <f>AO15</f>
        <v>0</v>
      </c>
      <c r="AC16" s="65" t="str">
        <f>AP15</f>
        <v>0</v>
      </c>
      <c r="AD16" s="66" t="str">
        <f>AS15</f>
        <v>1</v>
      </c>
      <c r="AE16" s="66" t="str">
        <f>AT15</f>
        <v>0</v>
      </c>
      <c r="AF16" s="66" t="str">
        <f>AU15</f>
        <v>0</v>
      </c>
      <c r="AG16" s="67" t="str">
        <f>AV15</f>
        <v>1</v>
      </c>
      <c r="AH16" s="412" t="s">
        <v>535</v>
      </c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4"/>
      <c r="AX16" s="2"/>
      <c r="AY16" s="2"/>
      <c r="AZ16" s="2"/>
      <c r="BA16" s="225"/>
      <c r="BB16" s="225"/>
      <c r="BC16" s="225"/>
      <c r="BD16" s="225"/>
      <c r="BE16" s="225"/>
      <c r="BF16" s="225"/>
      <c r="BG16" s="225"/>
      <c r="BH16" s="225"/>
    </row>
    <row r="17" spans="1:65" ht="18">
      <c r="A17" s="62" t="s">
        <v>368</v>
      </c>
      <c r="B17" s="68" t="str">
        <f>HLOOKUP(B$4,$B$1:$AG$16,16,FALSE)</f>
        <v>0</v>
      </c>
      <c r="C17" s="69" t="str">
        <f t="shared" ref="C17:AG17" si="6">HLOOKUP(C$4,$B$1:$AG$16,16,FALSE)</f>
        <v>0</v>
      </c>
      <c r="D17" s="69" t="str">
        <f t="shared" si="6"/>
        <v>0</v>
      </c>
      <c r="E17" s="69" t="str">
        <f t="shared" si="6"/>
        <v>0</v>
      </c>
      <c r="F17" s="70" t="str">
        <f t="shared" si="6"/>
        <v>1</v>
      </c>
      <c r="G17" s="70" t="str">
        <f t="shared" si="6"/>
        <v>1</v>
      </c>
      <c r="H17" s="70" t="str">
        <f t="shared" si="6"/>
        <v>0</v>
      </c>
      <c r="I17" s="70" t="str">
        <f t="shared" si="6"/>
        <v>0</v>
      </c>
      <c r="J17" s="69" t="str">
        <f t="shared" si="6"/>
        <v>0</v>
      </c>
      <c r="K17" s="69" t="str">
        <f t="shared" si="6"/>
        <v>0</v>
      </c>
      <c r="L17" s="69" t="str">
        <f t="shared" si="6"/>
        <v>0</v>
      </c>
      <c r="M17" s="69" t="str">
        <f t="shared" si="6"/>
        <v>0</v>
      </c>
      <c r="N17" s="70" t="str">
        <f t="shared" si="6"/>
        <v>0</v>
      </c>
      <c r="O17" s="70" t="str">
        <f t="shared" si="6"/>
        <v>0</v>
      </c>
      <c r="P17" s="70" t="str">
        <f t="shared" si="6"/>
        <v>0</v>
      </c>
      <c r="Q17" s="70" t="str">
        <f t="shared" si="6"/>
        <v>1</v>
      </c>
      <c r="R17" s="69" t="str">
        <f t="shared" si="6"/>
        <v>1</v>
      </c>
      <c r="S17" s="69" t="str">
        <f t="shared" si="6"/>
        <v>1</v>
      </c>
      <c r="T17" s="69" t="str">
        <f t="shared" si="6"/>
        <v>0</v>
      </c>
      <c r="U17" s="69" t="str">
        <f t="shared" si="6"/>
        <v>1</v>
      </c>
      <c r="V17" s="70" t="str">
        <f t="shared" si="6"/>
        <v>1</v>
      </c>
      <c r="W17" s="70" t="str">
        <f t="shared" si="6"/>
        <v>0</v>
      </c>
      <c r="X17" s="70" t="str">
        <f t="shared" si="6"/>
        <v>1</v>
      </c>
      <c r="Y17" s="70" t="str">
        <f t="shared" si="6"/>
        <v>1</v>
      </c>
      <c r="Z17" s="69" t="str">
        <f t="shared" si="6"/>
        <v>1</v>
      </c>
      <c r="AA17" s="69" t="str">
        <f t="shared" si="6"/>
        <v>1</v>
      </c>
      <c r="AB17" s="69" t="str">
        <f t="shared" si="6"/>
        <v>0</v>
      </c>
      <c r="AC17" s="69" t="str">
        <f t="shared" si="6"/>
        <v>1</v>
      </c>
      <c r="AD17" s="70" t="str">
        <f t="shared" si="6"/>
        <v>0</v>
      </c>
      <c r="AE17" s="70" t="str">
        <f t="shared" si="6"/>
        <v>1</v>
      </c>
      <c r="AF17" s="70" t="str">
        <f t="shared" si="6"/>
        <v>1</v>
      </c>
      <c r="AG17" s="71" t="str">
        <f t="shared" si="6"/>
        <v>1</v>
      </c>
      <c r="AH17" s="415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7"/>
      <c r="AX17" s="409" t="s">
        <v>635</v>
      </c>
      <c r="AY17" s="410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410"/>
      <c r="BL17" s="410"/>
      <c r="BM17" s="411"/>
    </row>
    <row r="18" spans="1:65" ht="18.75" thickBot="1">
      <c r="A18" s="62" t="s">
        <v>455</v>
      </c>
      <c r="B18" s="168">
        <f>IF(B17+B9=1,1,0)</f>
        <v>0</v>
      </c>
      <c r="C18" s="133">
        <f t="shared" ref="C18:AG18" si="7">IF(C17+C9=1,1,0)</f>
        <v>1</v>
      </c>
      <c r="D18" s="133">
        <f t="shared" si="7"/>
        <v>1</v>
      </c>
      <c r="E18" s="133">
        <f t="shared" si="7"/>
        <v>0</v>
      </c>
      <c r="F18" s="169">
        <f t="shared" si="7"/>
        <v>1</v>
      </c>
      <c r="G18" s="169">
        <f t="shared" si="7"/>
        <v>1</v>
      </c>
      <c r="H18" s="169">
        <f t="shared" si="7"/>
        <v>0</v>
      </c>
      <c r="I18" s="169">
        <f t="shared" si="7"/>
        <v>1</v>
      </c>
      <c r="J18" s="133">
        <f t="shared" si="7"/>
        <v>0</v>
      </c>
      <c r="K18" s="133">
        <f t="shared" si="7"/>
        <v>0</v>
      </c>
      <c r="L18" s="133">
        <f t="shared" si="7"/>
        <v>1</v>
      </c>
      <c r="M18" s="133">
        <f t="shared" si="7"/>
        <v>1</v>
      </c>
      <c r="N18" s="169">
        <f t="shared" si="7"/>
        <v>0</v>
      </c>
      <c r="O18" s="169">
        <f t="shared" si="7"/>
        <v>1</v>
      </c>
      <c r="P18" s="169">
        <f t="shared" si="7"/>
        <v>0</v>
      </c>
      <c r="Q18" s="169">
        <f t="shared" si="7"/>
        <v>0</v>
      </c>
      <c r="R18" s="133">
        <f t="shared" si="7"/>
        <v>0</v>
      </c>
      <c r="S18" s="133">
        <f t="shared" si="7"/>
        <v>1</v>
      </c>
      <c r="T18" s="133">
        <f t="shared" si="7"/>
        <v>1</v>
      </c>
      <c r="U18" s="133">
        <f t="shared" si="7"/>
        <v>0</v>
      </c>
      <c r="V18" s="169">
        <f t="shared" si="7"/>
        <v>1</v>
      </c>
      <c r="W18" s="169">
        <f t="shared" si="7"/>
        <v>0</v>
      </c>
      <c r="X18" s="169">
        <f t="shared" si="7"/>
        <v>1</v>
      </c>
      <c r="Y18" s="169">
        <f t="shared" si="7"/>
        <v>0</v>
      </c>
      <c r="Z18" s="133">
        <f t="shared" si="7"/>
        <v>0</v>
      </c>
      <c r="AA18" s="133">
        <f t="shared" si="7"/>
        <v>1</v>
      </c>
      <c r="AB18" s="133">
        <f t="shared" si="7"/>
        <v>1</v>
      </c>
      <c r="AC18" s="133">
        <f t="shared" si="7"/>
        <v>1</v>
      </c>
      <c r="AD18" s="169">
        <f t="shared" si="7"/>
        <v>1</v>
      </c>
      <c r="AE18" s="169">
        <f t="shared" si="7"/>
        <v>1</v>
      </c>
      <c r="AF18" s="169">
        <f t="shared" si="7"/>
        <v>1</v>
      </c>
      <c r="AG18" s="176">
        <f t="shared" si="7"/>
        <v>0</v>
      </c>
      <c r="AH18" s="415"/>
      <c r="AI18" s="416"/>
      <c r="AJ18" s="416"/>
      <c r="AK18" s="416"/>
      <c r="AL18" s="416"/>
      <c r="AM18" s="416"/>
      <c r="AN18" s="416"/>
      <c r="AO18" s="416"/>
      <c r="AP18" s="416"/>
      <c r="AQ18" s="416"/>
      <c r="AR18" s="416"/>
      <c r="AS18" s="416"/>
      <c r="AT18" s="416"/>
      <c r="AU18" s="416"/>
      <c r="AV18" s="416"/>
      <c r="AW18" s="417"/>
      <c r="AX18" s="250">
        <f>VLOOKUP(CONCATENATE(B11,C11,D11,E11),LookUp!$AG$2:$AH$17,2,FALSE)</f>
        <v>1</v>
      </c>
      <c r="AY18" s="251">
        <f>VLOOKUP(CONCATENATE(F11,G11,H11,I11),LookUp!$AG$2:$AH$17,2,FALSE)</f>
        <v>8</v>
      </c>
      <c r="AZ18" s="251" t="str">
        <f>VLOOKUP(CONCATENATE(J11,K11,L11,M11),LookUp!$AG$2:$AH$17,2,FALSE)</f>
        <v>D</v>
      </c>
      <c r="BA18" s="251" t="str">
        <f>VLOOKUP(CONCATENATE(N11,O11,P11,Q11),LookUp!$AG$2:$AH$17,2,FALSE)</f>
        <v>A</v>
      </c>
      <c r="BB18" s="251" t="str">
        <f>VLOOKUP(CONCATENATE(R11,S11,T11,U11),LookUp!$AG$2:$AH$17,2,FALSE)</f>
        <v>C</v>
      </c>
      <c r="BC18" s="251">
        <f>VLOOKUP(CONCATENATE(V11,W11,X11,Y11),LookUp!$AG$2:$AH$17,2,FALSE)</f>
        <v>2</v>
      </c>
      <c r="BD18" s="251" t="str">
        <f>VLOOKUP(CONCATENATE(Z11,AA11,AB11,AC11),LookUp!$AG$2:$AH$17,2,FALSE)</f>
        <v>A</v>
      </c>
      <c r="BE18" s="251" t="str">
        <f>VLOOKUP(CONCATENATE(AD11,AE11,AF11,AG11),LookUp!$AG$2:$AH$17,2,FALSE)</f>
        <v>C</v>
      </c>
      <c r="BF18" s="251">
        <f>VLOOKUP(CONCATENATE(B18,C18,D18,E18),LookUp!$AG$2:$AH$17,2,FALSE)</f>
        <v>6</v>
      </c>
      <c r="BG18" s="251" t="str">
        <f>VLOOKUP(CONCATENATE(F18,G18,H18,I18),LookUp!$AG$2:$AH$17,2,FALSE)</f>
        <v>D</v>
      </c>
      <c r="BH18" s="251">
        <f>VLOOKUP(CONCATENATE(J18,K18,L18,M18),LookUp!$AG$2:$AH$17,2,FALSE)</f>
        <v>3</v>
      </c>
      <c r="BI18" s="251">
        <f>VLOOKUP(CONCATENATE(N18,O18,P18,Q18),LookUp!$AG$2:$AH$17,2,FALSE)</f>
        <v>4</v>
      </c>
      <c r="BJ18" s="251">
        <f>VLOOKUP(CONCATENATE(R18,S18,T18,U18),LookUp!$AG$2:$AH$17,2,FALSE)</f>
        <v>6</v>
      </c>
      <c r="BK18" s="251" t="str">
        <f>VLOOKUP(CONCATENATE(V18,W18,X18,Y18),LookUp!$AG$2:$AH$17,2,FALSE)</f>
        <v>A</v>
      </c>
      <c r="BL18" s="251">
        <f>VLOOKUP(CONCATENATE(Z18,AA18,AB18,AC18),LookUp!$AG$2:$AH$17,2,FALSE)</f>
        <v>7</v>
      </c>
      <c r="BM18" s="252" t="str">
        <f>VLOOKUP(CONCATENATE(AD18,AE18,AF18,AG18),LookUp!$AG$2:$AH$17,2,FALSE)</f>
        <v>E</v>
      </c>
    </row>
    <row r="19" spans="1:65" ht="18.75" thickBot="1">
      <c r="A19" s="63" t="s">
        <v>456</v>
      </c>
      <c r="B19" s="204">
        <f>B18</f>
        <v>0</v>
      </c>
      <c r="C19" s="49">
        <f t="shared" ref="C19:AG19" si="8">C18</f>
        <v>1</v>
      </c>
      <c r="D19" s="49">
        <f t="shared" si="8"/>
        <v>1</v>
      </c>
      <c r="E19" s="49">
        <f t="shared" si="8"/>
        <v>0</v>
      </c>
      <c r="F19" s="50">
        <f t="shared" si="8"/>
        <v>1</v>
      </c>
      <c r="G19" s="50">
        <f t="shared" si="8"/>
        <v>1</v>
      </c>
      <c r="H19" s="50">
        <f t="shared" si="8"/>
        <v>0</v>
      </c>
      <c r="I19" s="50">
        <f t="shared" si="8"/>
        <v>1</v>
      </c>
      <c r="J19" s="49">
        <f t="shared" si="8"/>
        <v>0</v>
      </c>
      <c r="K19" s="49">
        <f t="shared" si="8"/>
        <v>0</v>
      </c>
      <c r="L19" s="49">
        <f t="shared" si="8"/>
        <v>1</v>
      </c>
      <c r="M19" s="49">
        <f t="shared" si="8"/>
        <v>1</v>
      </c>
      <c r="N19" s="50">
        <f t="shared" si="8"/>
        <v>0</v>
      </c>
      <c r="O19" s="50">
        <f t="shared" si="8"/>
        <v>1</v>
      </c>
      <c r="P19" s="50">
        <f t="shared" si="8"/>
        <v>0</v>
      </c>
      <c r="Q19" s="50">
        <f t="shared" si="8"/>
        <v>0</v>
      </c>
      <c r="R19" s="49">
        <f t="shared" si="8"/>
        <v>0</v>
      </c>
      <c r="S19" s="49">
        <f t="shared" si="8"/>
        <v>1</v>
      </c>
      <c r="T19" s="49">
        <f t="shared" si="8"/>
        <v>1</v>
      </c>
      <c r="U19" s="205">
        <f t="shared" si="8"/>
        <v>0</v>
      </c>
      <c r="V19" s="50">
        <f t="shared" si="8"/>
        <v>1</v>
      </c>
      <c r="W19" s="50">
        <f t="shared" si="8"/>
        <v>0</v>
      </c>
      <c r="X19" s="50">
        <f t="shared" si="8"/>
        <v>1</v>
      </c>
      <c r="Y19" s="50">
        <f t="shared" si="8"/>
        <v>0</v>
      </c>
      <c r="Z19" s="49">
        <f t="shared" si="8"/>
        <v>0</v>
      </c>
      <c r="AA19" s="49">
        <f t="shared" si="8"/>
        <v>1</v>
      </c>
      <c r="AB19" s="49">
        <f t="shared" si="8"/>
        <v>1</v>
      </c>
      <c r="AC19" s="49">
        <f t="shared" si="8"/>
        <v>1</v>
      </c>
      <c r="AD19" s="50">
        <f t="shared" si="8"/>
        <v>1</v>
      </c>
      <c r="AE19" s="50">
        <f t="shared" si="8"/>
        <v>1</v>
      </c>
      <c r="AF19" s="50">
        <f t="shared" si="8"/>
        <v>1</v>
      </c>
      <c r="AG19" s="206">
        <f t="shared" si="8"/>
        <v>0</v>
      </c>
      <c r="AH19" s="418"/>
      <c r="AI19" s="419"/>
      <c r="AJ19" s="419"/>
      <c r="AK19" s="419"/>
      <c r="AL19" s="419"/>
      <c r="AM19" s="419"/>
      <c r="AN19" s="419"/>
      <c r="AO19" s="419"/>
      <c r="AP19" s="419"/>
      <c r="AQ19" s="419"/>
      <c r="AR19" s="419"/>
      <c r="AS19" s="419"/>
      <c r="AT19" s="419"/>
      <c r="AU19" s="419"/>
      <c r="AV19" s="419"/>
      <c r="AW19" s="420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</row>
    <row r="20" spans="1:65" ht="18">
      <c r="A20" s="135" t="s">
        <v>449</v>
      </c>
      <c r="B20" s="64">
        <f>HLOOKUP(B$3,$B$1:$AW$18,18,FALSE)</f>
        <v>0</v>
      </c>
      <c r="C20" s="65">
        <f t="shared" ref="C20:AW20" si="9">HLOOKUP(C$3,$B$1:$AW$18,18,FALSE)</f>
        <v>0</v>
      </c>
      <c r="D20" s="65">
        <f t="shared" si="9"/>
        <v>1</v>
      </c>
      <c r="E20" s="65">
        <f t="shared" si="9"/>
        <v>1</v>
      </c>
      <c r="F20" s="66">
        <f t="shared" si="9"/>
        <v>0</v>
      </c>
      <c r="G20" s="66">
        <f t="shared" si="9"/>
        <v>1</v>
      </c>
      <c r="H20" s="66">
        <f t="shared" si="9"/>
        <v>0</v>
      </c>
      <c r="I20" s="66">
        <f t="shared" si="9"/>
        <v>1</v>
      </c>
      <c r="J20" s="65">
        <f t="shared" si="9"/>
        <v>1</v>
      </c>
      <c r="K20" s="65">
        <f t="shared" si="9"/>
        <v>0</v>
      </c>
      <c r="L20" s="65">
        <f t="shared" si="9"/>
        <v>1</v>
      </c>
      <c r="M20" s="65">
        <f t="shared" si="9"/>
        <v>0</v>
      </c>
      <c r="N20" s="66">
        <f t="shared" si="9"/>
        <v>1</v>
      </c>
      <c r="O20" s="66">
        <f t="shared" si="9"/>
        <v>0</v>
      </c>
      <c r="P20" s="66">
        <f t="shared" si="9"/>
        <v>0</v>
      </c>
      <c r="Q20" s="65">
        <f t="shared" si="9"/>
        <v>1</v>
      </c>
      <c r="R20" s="65">
        <f t="shared" si="9"/>
        <v>1</v>
      </c>
      <c r="S20" s="65">
        <f t="shared" si="9"/>
        <v>0</v>
      </c>
      <c r="T20" s="65">
        <f t="shared" si="9"/>
        <v>1</v>
      </c>
      <c r="U20" s="65">
        <f t="shared" si="9"/>
        <v>0</v>
      </c>
      <c r="V20" s="66">
        <f t="shared" si="9"/>
        <v>1</v>
      </c>
      <c r="W20" s="66">
        <f t="shared" si="9"/>
        <v>0</v>
      </c>
      <c r="X20" s="66">
        <f t="shared" si="9"/>
        <v>0</v>
      </c>
      <c r="Y20" s="66">
        <f t="shared" si="9"/>
        <v>0</v>
      </c>
      <c r="Z20" s="65">
        <f t="shared" si="9"/>
        <v>0</v>
      </c>
      <c r="AA20" s="65">
        <f t="shared" si="9"/>
        <v>0</v>
      </c>
      <c r="AB20" s="65">
        <f t="shared" si="9"/>
        <v>1</v>
      </c>
      <c r="AC20" s="65">
        <f t="shared" si="9"/>
        <v>1</v>
      </c>
      <c r="AD20" s="66">
        <f t="shared" si="9"/>
        <v>0</v>
      </c>
      <c r="AE20" s="66">
        <f t="shared" si="9"/>
        <v>1</v>
      </c>
      <c r="AF20" s="66">
        <f t="shared" si="9"/>
        <v>0</v>
      </c>
      <c r="AG20" s="66">
        <f t="shared" si="9"/>
        <v>1</v>
      </c>
      <c r="AH20" s="65">
        <f t="shared" si="9"/>
        <v>0</v>
      </c>
      <c r="AI20" s="65">
        <f t="shared" si="9"/>
        <v>1</v>
      </c>
      <c r="AJ20" s="65">
        <f t="shared" si="9"/>
        <v>0</v>
      </c>
      <c r="AK20" s="65">
        <f t="shared" si="9"/>
        <v>0</v>
      </c>
      <c r="AL20" s="66">
        <f t="shared" si="9"/>
        <v>0</v>
      </c>
      <c r="AM20" s="66">
        <f t="shared" si="9"/>
        <v>0</v>
      </c>
      <c r="AN20" s="66">
        <f t="shared" si="9"/>
        <v>1</v>
      </c>
      <c r="AO20" s="65">
        <f t="shared" si="9"/>
        <v>1</v>
      </c>
      <c r="AP20" s="65">
        <f t="shared" si="9"/>
        <v>1</v>
      </c>
      <c r="AQ20" s="65">
        <f t="shared" si="9"/>
        <v>1</v>
      </c>
      <c r="AR20" s="65">
        <f t="shared" si="9"/>
        <v>1</v>
      </c>
      <c r="AS20" s="65">
        <f t="shared" si="9"/>
        <v>1</v>
      </c>
      <c r="AT20" s="66">
        <f t="shared" si="9"/>
        <v>1</v>
      </c>
      <c r="AU20" s="66">
        <f t="shared" si="9"/>
        <v>1</v>
      </c>
      <c r="AV20" s="66">
        <f t="shared" si="9"/>
        <v>0</v>
      </c>
      <c r="AW20" s="67">
        <f t="shared" si="9"/>
        <v>0</v>
      </c>
      <c r="AX20" s="225"/>
      <c r="AY20" s="225"/>
      <c r="AZ20" s="225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'Key3'!B89</f>
        <v>0</v>
      </c>
      <c r="C21" s="69" t="str">
        <f>'Key3'!C89</f>
        <v>0</v>
      </c>
      <c r="D21" s="69" t="str">
        <f>'Key3'!D89</f>
        <v>1</v>
      </c>
      <c r="E21" s="69" t="str">
        <f>'Key3'!E89</f>
        <v>1</v>
      </c>
      <c r="F21" s="70" t="str">
        <f>'Key3'!F89</f>
        <v>0</v>
      </c>
      <c r="G21" s="70" t="str">
        <f>'Key3'!G89</f>
        <v>0</v>
      </c>
      <c r="H21" s="70" t="str">
        <f>'Key3'!H89</f>
        <v>1</v>
      </c>
      <c r="I21" s="70" t="str">
        <f>'Key3'!I89</f>
        <v>1</v>
      </c>
      <c r="J21" s="69" t="str">
        <f>'Key3'!J89</f>
        <v>0</v>
      </c>
      <c r="K21" s="69" t="str">
        <f>'Key3'!K89</f>
        <v>0</v>
      </c>
      <c r="L21" s="69" t="str">
        <f>'Key3'!L89</f>
        <v>1</v>
      </c>
      <c r="M21" s="70" t="str">
        <f>'Key3'!M89</f>
        <v>1</v>
      </c>
      <c r="N21" s="70" t="str">
        <f>'Key3'!N89</f>
        <v>0</v>
      </c>
      <c r="O21" s="70" t="str">
        <f>'Key3'!O89</f>
        <v>0</v>
      </c>
      <c r="P21" s="70" t="str">
        <f>'Key3'!P89</f>
        <v>0</v>
      </c>
      <c r="Q21" s="70" t="str">
        <f>'Key3'!Q89</f>
        <v>0</v>
      </c>
      <c r="R21" s="69" t="str">
        <f>'Key3'!R89</f>
        <v>1</v>
      </c>
      <c r="S21" s="69" t="str">
        <f>'Key3'!S89</f>
        <v>1</v>
      </c>
      <c r="T21" s="69" t="str">
        <f>'Key3'!T89</f>
        <v>0</v>
      </c>
      <c r="U21" s="69" t="str">
        <f>'Key3'!U89</f>
        <v>0</v>
      </c>
      <c r="V21" s="70" t="str">
        <f>'Key3'!V89</f>
        <v>0</v>
      </c>
      <c r="W21" s="70" t="str">
        <f>'Key3'!W89</f>
        <v>1</v>
      </c>
      <c r="X21" s="70" t="str">
        <f>'Key3'!X89</f>
        <v>0</v>
      </c>
      <c r="Y21" s="70" t="str">
        <f>'Key3'!Y89</f>
        <v>1</v>
      </c>
      <c r="Z21" s="69" t="str">
        <f>'Key3'!Z89</f>
        <v>1</v>
      </c>
      <c r="AA21" s="69" t="str">
        <f>'Key3'!AA89</f>
        <v>1</v>
      </c>
      <c r="AB21" s="69" t="str">
        <f>'Key3'!AB89</f>
        <v>0</v>
      </c>
      <c r="AC21" s="69" t="str">
        <f>'Key3'!AC89</f>
        <v>1</v>
      </c>
      <c r="AD21" s="70" t="str">
        <f>'Key3'!AD89</f>
        <v>1</v>
      </c>
      <c r="AE21" s="70" t="str">
        <f>'Key3'!AE89</f>
        <v>0</v>
      </c>
      <c r="AF21" s="70" t="str">
        <f>'Key3'!AF89</f>
        <v>0</v>
      </c>
      <c r="AG21" s="70" t="str">
        <f>'Key3'!AG89</f>
        <v>1</v>
      </c>
      <c r="AH21" s="69" t="str">
        <f>'Key3'!AH89</f>
        <v>1</v>
      </c>
      <c r="AI21" s="69" t="str">
        <f>'Key3'!AI89</f>
        <v>0</v>
      </c>
      <c r="AJ21" s="69" t="str">
        <f>'Key3'!AJ89</f>
        <v>1</v>
      </c>
      <c r="AK21" s="70" t="str">
        <f>'Key3'!AK89</f>
        <v>0</v>
      </c>
      <c r="AL21" s="70" t="str">
        <f>'Key3'!AL89</f>
        <v>0</v>
      </c>
      <c r="AM21" s="70" t="str">
        <f>'Key3'!AM89</f>
        <v>0</v>
      </c>
      <c r="AN21" s="70" t="str">
        <f>'Key3'!AN89</f>
        <v>1</v>
      </c>
      <c r="AO21" s="70" t="str">
        <f>'Key3'!AO89</f>
        <v>1</v>
      </c>
      <c r="AP21" s="69" t="str">
        <f>'Key3'!AP89</f>
        <v>0</v>
      </c>
      <c r="AQ21" s="69" t="str">
        <f>'Key3'!AQ89</f>
        <v>1</v>
      </c>
      <c r="AR21" s="69" t="str">
        <f>'Key3'!AR89</f>
        <v>1</v>
      </c>
      <c r="AS21" s="69" t="str">
        <f>'Key3'!AS89</f>
        <v>0</v>
      </c>
      <c r="AT21" s="70" t="str">
        <f>'Key3'!AT89</f>
        <v>1</v>
      </c>
      <c r="AU21" s="70" t="str">
        <f>'Key3'!AU89</f>
        <v>1</v>
      </c>
      <c r="AV21" s="70" t="str">
        <f>'Key3'!AV89</f>
        <v>0</v>
      </c>
      <c r="AW21" s="71" t="str">
        <f>'Key3'!AW89</f>
        <v>1</v>
      </c>
      <c r="AX21" s="2"/>
      <c r="AY21" s="2"/>
      <c r="AZ21" s="2"/>
    </row>
    <row r="22" spans="1:65" ht="18.75" thickBot="1">
      <c r="A22" s="134" t="s">
        <v>482</v>
      </c>
      <c r="B22" s="137">
        <f>IF(B20+B21=1,1,0)</f>
        <v>0</v>
      </c>
      <c r="C22" s="50">
        <f t="shared" ref="C22:AW22" si="10">IF(C20+C21=1,1,0)</f>
        <v>0</v>
      </c>
      <c r="D22" s="50">
        <f t="shared" si="10"/>
        <v>0</v>
      </c>
      <c r="E22" s="50">
        <f t="shared" si="10"/>
        <v>0</v>
      </c>
      <c r="F22" s="49">
        <f t="shared" si="10"/>
        <v>0</v>
      </c>
      <c r="G22" s="49">
        <f t="shared" si="10"/>
        <v>1</v>
      </c>
      <c r="H22" s="49">
        <f t="shared" si="10"/>
        <v>1</v>
      </c>
      <c r="I22" s="49">
        <f t="shared" si="10"/>
        <v>0</v>
      </c>
      <c r="J22" s="50">
        <f t="shared" si="10"/>
        <v>1</v>
      </c>
      <c r="K22" s="50">
        <f t="shared" si="10"/>
        <v>0</v>
      </c>
      <c r="L22" s="50">
        <f t="shared" si="10"/>
        <v>0</v>
      </c>
      <c r="M22" s="50">
        <f t="shared" si="10"/>
        <v>1</v>
      </c>
      <c r="N22" s="49">
        <f t="shared" si="10"/>
        <v>1</v>
      </c>
      <c r="O22" s="49">
        <f t="shared" si="10"/>
        <v>0</v>
      </c>
      <c r="P22" s="49">
        <f t="shared" si="10"/>
        <v>0</v>
      </c>
      <c r="Q22" s="50">
        <f t="shared" si="10"/>
        <v>1</v>
      </c>
      <c r="R22" s="50">
        <f t="shared" si="10"/>
        <v>0</v>
      </c>
      <c r="S22" s="50">
        <f t="shared" si="10"/>
        <v>1</v>
      </c>
      <c r="T22" s="50">
        <f t="shared" si="10"/>
        <v>1</v>
      </c>
      <c r="U22" s="50">
        <f t="shared" si="10"/>
        <v>0</v>
      </c>
      <c r="V22" s="49">
        <f t="shared" si="10"/>
        <v>1</v>
      </c>
      <c r="W22" s="49">
        <f t="shared" si="10"/>
        <v>1</v>
      </c>
      <c r="X22" s="49">
        <f t="shared" si="10"/>
        <v>0</v>
      </c>
      <c r="Y22" s="49">
        <f t="shared" si="10"/>
        <v>1</v>
      </c>
      <c r="Z22" s="50">
        <f t="shared" si="10"/>
        <v>1</v>
      </c>
      <c r="AA22" s="50">
        <f t="shared" si="10"/>
        <v>1</v>
      </c>
      <c r="AB22" s="50">
        <f t="shared" si="10"/>
        <v>1</v>
      </c>
      <c r="AC22" s="50">
        <f t="shared" si="10"/>
        <v>0</v>
      </c>
      <c r="AD22" s="49">
        <f t="shared" si="10"/>
        <v>1</v>
      </c>
      <c r="AE22" s="49">
        <f t="shared" si="10"/>
        <v>1</v>
      </c>
      <c r="AF22" s="49">
        <f t="shared" si="10"/>
        <v>0</v>
      </c>
      <c r="AG22" s="49">
        <f t="shared" si="10"/>
        <v>0</v>
      </c>
      <c r="AH22" s="50">
        <f t="shared" si="10"/>
        <v>1</v>
      </c>
      <c r="AI22" s="50">
        <f t="shared" si="10"/>
        <v>1</v>
      </c>
      <c r="AJ22" s="50">
        <f t="shared" si="10"/>
        <v>1</v>
      </c>
      <c r="AK22" s="50">
        <f t="shared" si="10"/>
        <v>0</v>
      </c>
      <c r="AL22" s="49">
        <f t="shared" si="10"/>
        <v>0</v>
      </c>
      <c r="AM22" s="49">
        <f t="shared" si="10"/>
        <v>0</v>
      </c>
      <c r="AN22" s="49">
        <f t="shared" si="10"/>
        <v>0</v>
      </c>
      <c r="AO22" s="50">
        <f t="shared" si="10"/>
        <v>0</v>
      </c>
      <c r="AP22" s="50">
        <f t="shared" si="10"/>
        <v>1</v>
      </c>
      <c r="AQ22" s="50">
        <f t="shared" si="10"/>
        <v>0</v>
      </c>
      <c r="AR22" s="50">
        <f t="shared" si="10"/>
        <v>0</v>
      </c>
      <c r="AS22" s="50">
        <f t="shared" si="10"/>
        <v>1</v>
      </c>
      <c r="AT22" s="49">
        <f t="shared" si="10"/>
        <v>0</v>
      </c>
      <c r="AU22" s="49">
        <f t="shared" si="10"/>
        <v>0</v>
      </c>
      <c r="AV22" s="49">
        <f t="shared" si="10"/>
        <v>0</v>
      </c>
      <c r="AW22" s="173">
        <f t="shared" si="10"/>
        <v>1</v>
      </c>
      <c r="AX22" s="2"/>
      <c r="AY22" s="2"/>
      <c r="AZ22" s="2"/>
    </row>
    <row r="23" spans="1:65" ht="16.5" customHeight="1" thickBot="1">
      <c r="A23" s="430" t="s">
        <v>485</v>
      </c>
      <c r="B23" s="130" t="s">
        <v>16</v>
      </c>
      <c r="C23" s="131" t="str">
        <f>LEFT(VLOOKUP(G23,LookUp!$T$2:$U$17,2,FALSE),1)</f>
        <v>0</v>
      </c>
      <c r="D23" s="131" t="str">
        <f>MID(VLOOKUP(G23,LookUp!$T$2:$U$17,2,FALSE),2,1)</f>
        <v>0</v>
      </c>
      <c r="E23" s="131" t="str">
        <f>MID(VLOOKUP(G23,LookUp!$T$2:$U$17,2,FALSE),3,1)</f>
        <v>0</v>
      </c>
      <c r="F23" s="131" t="str">
        <f>RIGHT(VLOOKUP(G23,LookUp!$T$2:$U$17,2,FALSE),1)</f>
        <v>0</v>
      </c>
      <c r="G23" s="132">
        <f>VLOOKUP(CONCATENATE(B22,C22,D22,E22,F22,G22),LookUp!$W$2:$AE$65,2,FALSE)</f>
        <v>0</v>
      </c>
      <c r="H23" s="130" t="s">
        <v>17</v>
      </c>
      <c r="I23" s="131" t="str">
        <f>LEFT(VLOOKUP(M23,LookUp!$T$2:$U$17,2,FALSE),1)</f>
        <v>0</v>
      </c>
      <c r="J23" s="131" t="str">
        <f>MID(VLOOKUP(M23,LookUp!$T$2:$U$17,2,FALSE),2,1)</f>
        <v>0</v>
      </c>
      <c r="K23" s="131" t="str">
        <f>MID(VLOOKUP(M23,LookUp!$T$2:$U$17,2,FALSE),3,1)</f>
        <v>1</v>
      </c>
      <c r="L23" s="131" t="str">
        <f>RIGHT(VLOOKUP(M23,LookUp!$T$2:$U$17,2,FALSE),1)</f>
        <v>1</v>
      </c>
      <c r="M23" s="132">
        <f>VLOOKUP(CONCATENATE(H22,I22,J22,K22,L22,M22),LookUp!$W$2:$AE$65,3,FALSE)</f>
        <v>3</v>
      </c>
      <c r="N23" s="130" t="s">
        <v>18</v>
      </c>
      <c r="O23" s="131" t="str">
        <f>LEFT(VLOOKUP(S23,LookUp!$T$2:$U$17,2,FALSE),1)</f>
        <v>1</v>
      </c>
      <c r="P23" s="131" t="str">
        <f>MID(VLOOKUP(S23,LookUp!$T$2:$U$17,2,FALSE),2,1)</f>
        <v>1</v>
      </c>
      <c r="Q23" s="131" t="str">
        <f>MID(VLOOKUP(S23,LookUp!$T$2:$U$17,2,FALSE),3,1)</f>
        <v>0</v>
      </c>
      <c r="R23" s="131" t="str">
        <f>RIGHT(VLOOKUP(S23,LookUp!$T$2:$U$17,2,FALSE),1)</f>
        <v>1</v>
      </c>
      <c r="S23" s="132">
        <f>VLOOKUP(CONCATENATE(N22,O22,P22,Q22,R22,S22),LookUp!$W$2:$AE$65,4,FALSE)</f>
        <v>13</v>
      </c>
      <c r="T23" s="130" t="s">
        <v>19</v>
      </c>
      <c r="U23" s="131" t="str">
        <f>LEFT(VLOOKUP(Y23,LookUp!$T$2:$U$17,2,FALSE),1)</f>
        <v>1</v>
      </c>
      <c r="V23" s="131" t="str">
        <f>MID(VLOOKUP(Y23,LookUp!$T$2:$U$17,2,FALSE),2,1)</f>
        <v>1</v>
      </c>
      <c r="W23" s="131" t="str">
        <f>MID(VLOOKUP(Y23,LookUp!$T$2:$U$17,2,FALSE),3,1)</f>
        <v>0</v>
      </c>
      <c r="X23" s="131" t="str">
        <f>RIGHT(VLOOKUP(Y23,LookUp!$T$2:$U$17,2,FALSE),1)</f>
        <v>1</v>
      </c>
      <c r="Y23" s="132">
        <f>VLOOKUP(CONCATENATE(T22,U22,V22,W22,X22,Y22),LookUp!$W$2:$AE$65,5,FALSE)</f>
        <v>13</v>
      </c>
      <c r="Z23" s="130" t="s">
        <v>98</v>
      </c>
      <c r="AA23" s="131" t="str">
        <f>LEFT(VLOOKUP(AE23,LookUp!$T$2:$U$17,2,FALSE),1)</f>
        <v>0</v>
      </c>
      <c r="AB23" s="131" t="str">
        <f>MID(VLOOKUP(AE23,LookUp!$T$2:$U$17,2,FALSE),2,1)</f>
        <v>1</v>
      </c>
      <c r="AC23" s="131" t="str">
        <f>MID(VLOOKUP(AE23,LookUp!$T$2:$U$17,2,FALSE),3,1)</f>
        <v>0</v>
      </c>
      <c r="AD23" s="131" t="str">
        <f>RIGHT(VLOOKUP(AE23,LookUp!$T$2:$U$17,2,FALSE),1)</f>
        <v>0</v>
      </c>
      <c r="AE23" s="132">
        <f>VLOOKUP(CONCATENATE(Z22,AA22,AB22,AC22,AD22,AE22),LookUp!$W$2:$AE$65,6,FALSE)</f>
        <v>4</v>
      </c>
      <c r="AF23" s="130" t="s">
        <v>20</v>
      </c>
      <c r="AG23" s="131" t="str">
        <f>LEFT(VLOOKUP(AK23,LookUp!$T$2:$U$17,2,FALSE),1)</f>
        <v>1</v>
      </c>
      <c r="AH23" s="131" t="str">
        <f>MID(VLOOKUP(AK23,LookUp!$T$2:$U$17,2,FALSE),2,1)</f>
        <v>0</v>
      </c>
      <c r="AI23" s="131" t="str">
        <f>MID(VLOOKUP(AK23,LookUp!$T$2:$U$17,2,FALSE),3,1)</f>
        <v>0</v>
      </c>
      <c r="AJ23" s="131" t="str">
        <f>RIGHT(VLOOKUP(AK23,LookUp!$T$2:$U$17,2,FALSE),1)</f>
        <v>0</v>
      </c>
      <c r="AK23" s="132">
        <f>VLOOKUP(CONCATENATE(AF22,AG22,AH22,AI22,AJ22,AK22),LookUp!$W$2:$AE$65,7,FALSE)</f>
        <v>8</v>
      </c>
      <c r="AL23" s="130" t="s">
        <v>22</v>
      </c>
      <c r="AM23" s="131" t="str">
        <f>LEFT(VLOOKUP(AQ23,LookUp!$T$2:$U$17,2,FALSE),1)</f>
        <v>1</v>
      </c>
      <c r="AN23" s="131" t="str">
        <f>MID(VLOOKUP(AQ23,LookUp!$T$2:$U$17,2,FALSE),2,1)</f>
        <v>0</v>
      </c>
      <c r="AO23" s="131" t="str">
        <f>MID(VLOOKUP(AQ23,LookUp!$T$2:$U$17,2,FALSE),3,1)</f>
        <v>1</v>
      </c>
      <c r="AP23" s="131" t="str">
        <f>RIGHT(VLOOKUP(AQ23,LookUp!$T$2:$U$17,2,FALSE),1)</f>
        <v>1</v>
      </c>
      <c r="AQ23" s="132">
        <f>VLOOKUP(CONCATENATE(AL22,AM22,AN22,AO22,AP22,AQ22),LookUp!$W$2:$AE$65,8,FALSE)</f>
        <v>11</v>
      </c>
      <c r="AR23" s="130" t="s">
        <v>21</v>
      </c>
      <c r="AS23" s="131" t="str">
        <f>LEFT(VLOOKUP(AW23,LookUp!$T$2:$U$17,2,FALSE),1)</f>
        <v>1</v>
      </c>
      <c r="AT23" s="131" t="str">
        <f>MID(VLOOKUP(AW23,LookUp!$T$2:$U$17,2,FALSE),2,1)</f>
        <v>1</v>
      </c>
      <c r="AU23" s="131" t="str">
        <f>MID(VLOOKUP(AW23,LookUp!$T$2:$U$17,2,FALSE),3,1)</f>
        <v>0</v>
      </c>
      <c r="AV23" s="131" t="str">
        <f>RIGHT(VLOOKUP(AW23,LookUp!$T$2:$U$17,2,FALSE),1)</f>
        <v>0</v>
      </c>
      <c r="AW23" s="132">
        <f>VLOOKUP(CONCATENATE(AR22,AS22,AT22,AU22,AV22,AW22),LookUp!$W$2:$AE$65,9,FALSE)</f>
        <v>12</v>
      </c>
      <c r="AX23" s="12"/>
      <c r="AY23" s="12"/>
      <c r="AZ23" s="12"/>
      <c r="BA23" s="193"/>
      <c r="BB23" s="193"/>
      <c r="BC23" s="193"/>
      <c r="BD23" s="193"/>
      <c r="BE23" s="193"/>
      <c r="BF23" s="193"/>
    </row>
    <row r="24" spans="1:65" ht="15.75" thickBot="1">
      <c r="A24" s="431"/>
      <c r="B24" s="64" t="str">
        <f>C23</f>
        <v>0</v>
      </c>
      <c r="C24" s="65" t="str">
        <f>D23</f>
        <v>0</v>
      </c>
      <c r="D24" s="65" t="str">
        <f>E23</f>
        <v>0</v>
      </c>
      <c r="E24" s="65" t="str">
        <f>F23</f>
        <v>0</v>
      </c>
      <c r="F24" s="66" t="str">
        <f>I23</f>
        <v>0</v>
      </c>
      <c r="G24" s="66" t="str">
        <f>J23</f>
        <v>0</v>
      </c>
      <c r="H24" s="66" t="str">
        <f>K23</f>
        <v>1</v>
      </c>
      <c r="I24" s="66" t="str">
        <f>L23</f>
        <v>1</v>
      </c>
      <c r="J24" s="65" t="str">
        <f>O23</f>
        <v>1</v>
      </c>
      <c r="K24" s="65" t="str">
        <f>P23</f>
        <v>1</v>
      </c>
      <c r="L24" s="65" t="str">
        <f>Q23</f>
        <v>0</v>
      </c>
      <c r="M24" s="65" t="str">
        <f>R23</f>
        <v>1</v>
      </c>
      <c r="N24" s="66" t="str">
        <f>U23</f>
        <v>1</v>
      </c>
      <c r="O24" s="66" t="str">
        <f>V23</f>
        <v>1</v>
      </c>
      <c r="P24" s="66" t="str">
        <f>W23</f>
        <v>0</v>
      </c>
      <c r="Q24" s="66" t="str">
        <f>X23</f>
        <v>1</v>
      </c>
      <c r="R24" s="65" t="str">
        <f>AA23</f>
        <v>0</v>
      </c>
      <c r="S24" s="65" t="str">
        <f>AB23</f>
        <v>1</v>
      </c>
      <c r="T24" s="65" t="str">
        <f>AC23</f>
        <v>0</v>
      </c>
      <c r="U24" s="65" t="str">
        <f>AD23</f>
        <v>0</v>
      </c>
      <c r="V24" s="66" t="str">
        <f>AG23</f>
        <v>1</v>
      </c>
      <c r="W24" s="66" t="str">
        <f>AH23</f>
        <v>0</v>
      </c>
      <c r="X24" s="66" t="str">
        <f>AI23</f>
        <v>0</v>
      </c>
      <c r="Y24" s="66" t="str">
        <f>AJ23</f>
        <v>0</v>
      </c>
      <c r="Z24" s="65" t="str">
        <f>AM23</f>
        <v>1</v>
      </c>
      <c r="AA24" s="65" t="str">
        <f>AN23</f>
        <v>0</v>
      </c>
      <c r="AB24" s="65" t="str">
        <f>AO23</f>
        <v>1</v>
      </c>
      <c r="AC24" s="65" t="str">
        <f>AP23</f>
        <v>1</v>
      </c>
      <c r="AD24" s="66" t="str">
        <f>AS23</f>
        <v>1</v>
      </c>
      <c r="AE24" s="66" t="str">
        <f>AT23</f>
        <v>1</v>
      </c>
      <c r="AF24" s="66" t="str">
        <f>AU23</f>
        <v>0</v>
      </c>
      <c r="AG24" s="67" t="str">
        <f>AV23</f>
        <v>0</v>
      </c>
      <c r="AH24" s="432" t="s">
        <v>536</v>
      </c>
      <c r="AI24" s="433"/>
      <c r="AJ24" s="433"/>
      <c r="AK24" s="433"/>
      <c r="AL24" s="433"/>
      <c r="AM24" s="433"/>
      <c r="AN24" s="433"/>
      <c r="AO24" s="433"/>
      <c r="AP24" s="433"/>
      <c r="AQ24" s="433"/>
      <c r="AR24" s="433"/>
      <c r="AS24" s="433"/>
      <c r="AT24" s="433"/>
      <c r="AU24" s="433"/>
      <c r="AV24" s="433"/>
      <c r="AW24" s="434"/>
      <c r="AX24" s="2"/>
      <c r="BA24" s="225"/>
      <c r="BB24" s="225"/>
      <c r="BC24" s="225"/>
      <c r="BD24" s="225"/>
      <c r="BE24" s="225"/>
      <c r="BF24" s="225"/>
    </row>
    <row r="25" spans="1:65" ht="18">
      <c r="A25" s="134" t="s">
        <v>486</v>
      </c>
      <c r="B25" s="68" t="str">
        <f>HLOOKUP(B$4,$B$1:$AG$24,24,FALSE)</f>
        <v>1</v>
      </c>
      <c r="C25" s="69" t="str">
        <f t="shared" ref="C25:AG25" si="11">HLOOKUP(C$4,$B$1:$AG$24,24,FALSE)</f>
        <v>1</v>
      </c>
      <c r="D25" s="69" t="str">
        <f t="shared" si="11"/>
        <v>0</v>
      </c>
      <c r="E25" s="69" t="str">
        <f t="shared" si="11"/>
        <v>1</v>
      </c>
      <c r="F25" s="70" t="str">
        <f t="shared" si="11"/>
        <v>1</v>
      </c>
      <c r="G25" s="70" t="str">
        <f t="shared" si="11"/>
        <v>1</v>
      </c>
      <c r="H25" s="70" t="str">
        <f t="shared" si="11"/>
        <v>1</v>
      </c>
      <c r="I25" s="70" t="str">
        <f t="shared" si="11"/>
        <v>0</v>
      </c>
      <c r="J25" s="69" t="str">
        <f t="shared" si="11"/>
        <v>0</v>
      </c>
      <c r="K25" s="69" t="str">
        <f t="shared" si="11"/>
        <v>0</v>
      </c>
      <c r="L25" s="69" t="str">
        <f t="shared" si="11"/>
        <v>0</v>
      </c>
      <c r="M25" s="69" t="str">
        <f t="shared" si="11"/>
        <v>0</v>
      </c>
      <c r="N25" s="70" t="str">
        <f t="shared" si="11"/>
        <v>0</v>
      </c>
      <c r="O25" s="70" t="str">
        <f t="shared" si="11"/>
        <v>1</v>
      </c>
      <c r="P25" s="70" t="str">
        <f t="shared" si="11"/>
        <v>0</v>
      </c>
      <c r="Q25" s="70" t="str">
        <f t="shared" si="11"/>
        <v>1</v>
      </c>
      <c r="R25" s="69" t="str">
        <f t="shared" si="11"/>
        <v>0</v>
      </c>
      <c r="S25" s="69" t="str">
        <f t="shared" si="11"/>
        <v>1</v>
      </c>
      <c r="T25" s="69" t="str">
        <f t="shared" si="11"/>
        <v>0</v>
      </c>
      <c r="U25" s="69" t="str">
        <f t="shared" si="11"/>
        <v>1</v>
      </c>
      <c r="V25" s="70" t="str">
        <f t="shared" si="11"/>
        <v>0</v>
      </c>
      <c r="W25" s="70" t="str">
        <f t="shared" si="11"/>
        <v>1</v>
      </c>
      <c r="X25" s="70" t="str">
        <f t="shared" si="11"/>
        <v>0</v>
      </c>
      <c r="Y25" s="70" t="str">
        <f t="shared" si="11"/>
        <v>1</v>
      </c>
      <c r="Z25" s="69" t="str">
        <f t="shared" si="11"/>
        <v>0</v>
      </c>
      <c r="AA25" s="69" t="str">
        <f t="shared" si="11"/>
        <v>1</v>
      </c>
      <c r="AB25" s="69" t="str">
        <f t="shared" si="11"/>
        <v>1</v>
      </c>
      <c r="AC25" s="69" t="str">
        <f t="shared" si="11"/>
        <v>0</v>
      </c>
      <c r="AD25" s="70" t="str">
        <f t="shared" si="11"/>
        <v>0</v>
      </c>
      <c r="AE25" s="70" t="str">
        <f t="shared" si="11"/>
        <v>0</v>
      </c>
      <c r="AF25" s="70" t="str">
        <f t="shared" si="11"/>
        <v>0</v>
      </c>
      <c r="AG25" s="71" t="str">
        <f t="shared" si="11"/>
        <v>1</v>
      </c>
      <c r="AH25" s="435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7"/>
      <c r="AX25" s="409" t="s">
        <v>636</v>
      </c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1"/>
    </row>
    <row r="26" spans="1:65" ht="18.75" thickBot="1">
      <c r="A26" s="134" t="s">
        <v>483</v>
      </c>
      <c r="B26" s="72">
        <f>IF(B25+B11=1,1,0)</f>
        <v>1</v>
      </c>
      <c r="C26" s="70">
        <f t="shared" ref="C26:AG26" si="12">IF(C25+C11=1,1,0)</f>
        <v>1</v>
      </c>
      <c r="D26" s="70">
        <f t="shared" si="12"/>
        <v>0</v>
      </c>
      <c r="E26" s="70">
        <f t="shared" si="12"/>
        <v>0</v>
      </c>
      <c r="F26" s="69">
        <f t="shared" si="12"/>
        <v>0</v>
      </c>
      <c r="G26" s="69">
        <f t="shared" si="12"/>
        <v>1</v>
      </c>
      <c r="H26" s="69">
        <f t="shared" si="12"/>
        <v>1</v>
      </c>
      <c r="I26" s="69">
        <f t="shared" si="12"/>
        <v>0</v>
      </c>
      <c r="J26" s="70">
        <f t="shared" si="12"/>
        <v>1</v>
      </c>
      <c r="K26" s="70">
        <f t="shared" si="12"/>
        <v>1</v>
      </c>
      <c r="L26" s="70">
        <f t="shared" si="12"/>
        <v>0</v>
      </c>
      <c r="M26" s="70">
        <f t="shared" si="12"/>
        <v>1</v>
      </c>
      <c r="N26" s="69">
        <f t="shared" si="12"/>
        <v>1</v>
      </c>
      <c r="O26" s="69">
        <f t="shared" si="12"/>
        <v>1</v>
      </c>
      <c r="P26" s="69">
        <f t="shared" si="12"/>
        <v>1</v>
      </c>
      <c r="Q26" s="69">
        <f t="shared" si="12"/>
        <v>1</v>
      </c>
      <c r="R26" s="70">
        <f t="shared" si="12"/>
        <v>1</v>
      </c>
      <c r="S26" s="70">
        <f t="shared" si="12"/>
        <v>0</v>
      </c>
      <c r="T26" s="70">
        <f t="shared" si="12"/>
        <v>0</v>
      </c>
      <c r="U26" s="70">
        <f t="shared" si="12"/>
        <v>1</v>
      </c>
      <c r="V26" s="69">
        <f t="shared" si="12"/>
        <v>0</v>
      </c>
      <c r="W26" s="69">
        <f t="shared" si="12"/>
        <v>1</v>
      </c>
      <c r="X26" s="69">
        <f t="shared" si="12"/>
        <v>1</v>
      </c>
      <c r="Y26" s="69">
        <f t="shared" si="12"/>
        <v>1</v>
      </c>
      <c r="Z26" s="70">
        <f t="shared" si="12"/>
        <v>1</v>
      </c>
      <c r="AA26" s="70">
        <f t="shared" si="12"/>
        <v>1</v>
      </c>
      <c r="AB26" s="70">
        <f t="shared" si="12"/>
        <v>0</v>
      </c>
      <c r="AC26" s="70">
        <f t="shared" si="12"/>
        <v>0</v>
      </c>
      <c r="AD26" s="69">
        <f t="shared" si="12"/>
        <v>1</v>
      </c>
      <c r="AE26" s="69">
        <f t="shared" si="12"/>
        <v>1</v>
      </c>
      <c r="AF26" s="69">
        <f t="shared" si="12"/>
        <v>0</v>
      </c>
      <c r="AG26" s="73">
        <f t="shared" si="12"/>
        <v>1</v>
      </c>
      <c r="AH26" s="435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7"/>
      <c r="AX26" s="250">
        <f>VLOOKUP(CONCATENATE(B19,C19,D19,E19),LookUp!$AG$2:$AH$17,2,FALSE)</f>
        <v>6</v>
      </c>
      <c r="AY26" s="251" t="str">
        <f>VLOOKUP(CONCATENATE(F19,G19,H19,I19),LookUp!$AG$2:$AH$17,2,FALSE)</f>
        <v>D</v>
      </c>
      <c r="AZ26" s="251">
        <f>VLOOKUP(CONCATENATE(J19,K19,L19,M19),LookUp!$AG$2:$AH$17,2,FALSE)</f>
        <v>3</v>
      </c>
      <c r="BA26" s="251">
        <f>VLOOKUP(CONCATENATE(N19,O19,P19,Q19),LookUp!$AG$2:$AH$17,2,FALSE)</f>
        <v>4</v>
      </c>
      <c r="BB26" s="251">
        <f>VLOOKUP(CONCATENATE(R19,S19,T19,U19),LookUp!$AG$2:$AH$17,2,FALSE)</f>
        <v>6</v>
      </c>
      <c r="BC26" s="251" t="str">
        <f>VLOOKUP(CONCATENATE(V19,W19,X19,Y19),LookUp!$AG$2:$AH$17,2,FALSE)</f>
        <v>A</v>
      </c>
      <c r="BD26" s="251">
        <f>VLOOKUP(CONCATENATE(Z19,AA19,AB19,AC19),LookUp!$AG$2:$AH$17,2,FALSE)</f>
        <v>7</v>
      </c>
      <c r="BE26" s="251" t="str">
        <f>VLOOKUP(CONCATENATE(AD19,AE19,AF19,AG19),LookUp!$AG$2:$AH$17,2,FALSE)</f>
        <v>E</v>
      </c>
      <c r="BF26" s="251" t="str">
        <f>VLOOKUP(CONCATENATE(B26,C26,D26,E26),LookUp!$AG$2:$AH$17,2,FALSE)</f>
        <v>C</v>
      </c>
      <c r="BG26" s="251">
        <f>VLOOKUP(CONCATENATE(F26,G26,H26,I26),LookUp!$AG$2:$AH$17,2,FALSE)</f>
        <v>6</v>
      </c>
      <c r="BH26" s="251" t="str">
        <f>VLOOKUP(CONCATENATE(J26,K26,L26,M26),LookUp!$AG$2:$AH$17,2,FALSE)</f>
        <v>D</v>
      </c>
      <c r="BI26" s="251" t="str">
        <f>VLOOKUP(CONCATENATE(N26,O26,P26,Q26),LookUp!$AG$2:$AH$17,2,FALSE)</f>
        <v>F</v>
      </c>
      <c r="BJ26" s="251">
        <f>VLOOKUP(CONCATENATE(R26,S26,T26,U26),LookUp!$AG$2:$AH$17,2,FALSE)</f>
        <v>9</v>
      </c>
      <c r="BK26" s="251">
        <f>VLOOKUP(CONCATENATE(V26,W26,X26,Y26),LookUp!$AG$2:$AH$17,2,FALSE)</f>
        <v>7</v>
      </c>
      <c r="BL26" s="251" t="str">
        <f>VLOOKUP(CONCATENATE(Z26,AA26,AB26,AC26),LookUp!$AG$2:$AH$17,2,FALSE)</f>
        <v>C</v>
      </c>
      <c r="BM26" s="252" t="str">
        <f>VLOOKUP(CONCATENATE(AD26,AE26,AF26,AG26),LookUp!$AG$2:$AH$17,2,FALSE)</f>
        <v>D</v>
      </c>
    </row>
    <row r="27" spans="1:65" ht="18.75" thickBot="1">
      <c r="A27" s="59" t="s">
        <v>484</v>
      </c>
      <c r="B27" s="204">
        <f>B26</f>
        <v>1</v>
      </c>
      <c r="C27" s="49">
        <f t="shared" ref="C27:AG27" si="13">C26</f>
        <v>1</v>
      </c>
      <c r="D27" s="49">
        <f t="shared" si="13"/>
        <v>0</v>
      </c>
      <c r="E27" s="49">
        <f t="shared" si="13"/>
        <v>0</v>
      </c>
      <c r="F27" s="50">
        <f t="shared" si="13"/>
        <v>0</v>
      </c>
      <c r="G27" s="50">
        <f t="shared" si="13"/>
        <v>1</v>
      </c>
      <c r="H27" s="50">
        <f t="shared" si="13"/>
        <v>1</v>
      </c>
      <c r="I27" s="50">
        <f t="shared" si="13"/>
        <v>0</v>
      </c>
      <c r="J27" s="49">
        <f t="shared" si="13"/>
        <v>1</v>
      </c>
      <c r="K27" s="49">
        <f t="shared" si="13"/>
        <v>1</v>
      </c>
      <c r="L27" s="49">
        <f t="shared" si="13"/>
        <v>0</v>
      </c>
      <c r="M27" s="49">
        <f t="shared" si="13"/>
        <v>1</v>
      </c>
      <c r="N27" s="50">
        <f t="shared" si="13"/>
        <v>1</v>
      </c>
      <c r="O27" s="50">
        <f t="shared" si="13"/>
        <v>1</v>
      </c>
      <c r="P27" s="50">
        <f t="shared" si="13"/>
        <v>1</v>
      </c>
      <c r="Q27" s="50">
        <f t="shared" si="13"/>
        <v>1</v>
      </c>
      <c r="R27" s="49">
        <f t="shared" si="13"/>
        <v>1</v>
      </c>
      <c r="S27" s="49">
        <f t="shared" si="13"/>
        <v>0</v>
      </c>
      <c r="T27" s="49">
        <f t="shared" si="13"/>
        <v>0</v>
      </c>
      <c r="U27" s="49">
        <f t="shared" si="13"/>
        <v>1</v>
      </c>
      <c r="V27" s="50">
        <f t="shared" si="13"/>
        <v>0</v>
      </c>
      <c r="W27" s="50">
        <f t="shared" si="13"/>
        <v>1</v>
      </c>
      <c r="X27" s="50">
        <f t="shared" si="13"/>
        <v>1</v>
      </c>
      <c r="Y27" s="50">
        <f t="shared" si="13"/>
        <v>1</v>
      </c>
      <c r="Z27" s="49">
        <f t="shared" si="13"/>
        <v>1</v>
      </c>
      <c r="AA27" s="49">
        <f t="shared" si="13"/>
        <v>1</v>
      </c>
      <c r="AB27" s="49">
        <f t="shared" si="13"/>
        <v>0</v>
      </c>
      <c r="AC27" s="49">
        <f t="shared" si="13"/>
        <v>0</v>
      </c>
      <c r="AD27" s="50">
        <f t="shared" si="13"/>
        <v>1</v>
      </c>
      <c r="AE27" s="50">
        <f t="shared" si="13"/>
        <v>1</v>
      </c>
      <c r="AF27" s="50">
        <f t="shared" si="13"/>
        <v>0</v>
      </c>
      <c r="AG27" s="206">
        <f t="shared" si="13"/>
        <v>1</v>
      </c>
      <c r="AH27" s="438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40"/>
      <c r="AX27" s="2"/>
      <c r="BA27" s="225"/>
      <c r="BB27" s="225"/>
      <c r="BC27" s="225"/>
      <c r="BD27" s="225"/>
      <c r="BE27" s="225"/>
      <c r="BF27" s="225"/>
    </row>
    <row r="28" spans="1:65" ht="18">
      <c r="A28" s="61" t="s">
        <v>446</v>
      </c>
      <c r="B28" s="64">
        <f>HLOOKUP(B$3,$B$1:$AW$26,26,FALSE)</f>
        <v>1</v>
      </c>
      <c r="C28" s="65">
        <f t="shared" ref="C28:AW28" si="14">HLOOKUP(C$3,$B$1:$AW$26,26,FALSE)</f>
        <v>1</v>
      </c>
      <c r="D28" s="65">
        <f t="shared" si="14"/>
        <v>1</v>
      </c>
      <c r="E28" s="65">
        <f t="shared" si="14"/>
        <v>0</v>
      </c>
      <c r="F28" s="66">
        <f t="shared" si="14"/>
        <v>0</v>
      </c>
      <c r="G28" s="66">
        <f t="shared" si="14"/>
        <v>0</v>
      </c>
      <c r="H28" s="66">
        <f t="shared" si="14"/>
        <v>0</v>
      </c>
      <c r="I28" s="66">
        <f t="shared" si="14"/>
        <v>0</v>
      </c>
      <c r="J28" s="65">
        <f t="shared" si="14"/>
        <v>1</v>
      </c>
      <c r="K28" s="65">
        <f t="shared" si="14"/>
        <v>1</v>
      </c>
      <c r="L28" s="65">
        <f t="shared" si="14"/>
        <v>0</v>
      </c>
      <c r="M28" s="65">
        <f t="shared" si="14"/>
        <v>1</v>
      </c>
      <c r="N28" s="66">
        <f t="shared" si="14"/>
        <v>0</v>
      </c>
      <c r="O28" s="66">
        <f t="shared" si="14"/>
        <v>1</v>
      </c>
      <c r="P28" s="66">
        <f t="shared" si="14"/>
        <v>1</v>
      </c>
      <c r="Q28" s="65">
        <f t="shared" si="14"/>
        <v>0</v>
      </c>
      <c r="R28" s="65">
        <f t="shared" si="14"/>
        <v>1</v>
      </c>
      <c r="S28" s="65">
        <f t="shared" si="14"/>
        <v>1</v>
      </c>
      <c r="T28" s="65">
        <f t="shared" si="14"/>
        <v>1</v>
      </c>
      <c r="U28" s="65">
        <f t="shared" si="14"/>
        <v>1</v>
      </c>
      <c r="V28" s="66">
        <f t="shared" si="14"/>
        <v>1</v>
      </c>
      <c r="W28" s="66">
        <f t="shared" si="14"/>
        <v>1</v>
      </c>
      <c r="X28" s="66">
        <f t="shared" si="14"/>
        <v>1</v>
      </c>
      <c r="Y28" s="66">
        <f t="shared" si="14"/>
        <v>1</v>
      </c>
      <c r="Z28" s="65">
        <f t="shared" si="14"/>
        <v>1</v>
      </c>
      <c r="AA28" s="65">
        <f t="shared" si="14"/>
        <v>1</v>
      </c>
      <c r="AB28" s="65">
        <f t="shared" si="14"/>
        <v>0</v>
      </c>
      <c r="AC28" s="65">
        <f t="shared" si="14"/>
        <v>0</v>
      </c>
      <c r="AD28" s="66">
        <f t="shared" si="14"/>
        <v>1</v>
      </c>
      <c r="AE28" s="66">
        <f t="shared" si="14"/>
        <v>0</v>
      </c>
      <c r="AF28" s="66">
        <f t="shared" si="14"/>
        <v>1</v>
      </c>
      <c r="AG28" s="66">
        <f t="shared" si="14"/>
        <v>0</v>
      </c>
      <c r="AH28" s="65">
        <f t="shared" si="14"/>
        <v>1</v>
      </c>
      <c r="AI28" s="65">
        <f t="shared" si="14"/>
        <v>1</v>
      </c>
      <c r="AJ28" s="65">
        <f t="shared" si="14"/>
        <v>1</v>
      </c>
      <c r="AK28" s="65">
        <f t="shared" si="14"/>
        <v>1</v>
      </c>
      <c r="AL28" s="66">
        <f t="shared" si="14"/>
        <v>1</v>
      </c>
      <c r="AM28" s="66">
        <f t="shared" si="14"/>
        <v>1</v>
      </c>
      <c r="AN28" s="66">
        <f t="shared" si="14"/>
        <v>1</v>
      </c>
      <c r="AO28" s="65">
        <f t="shared" si="14"/>
        <v>0</v>
      </c>
      <c r="AP28" s="65">
        <f t="shared" si="14"/>
        <v>0</v>
      </c>
      <c r="AQ28" s="65">
        <f t="shared" si="14"/>
        <v>1</v>
      </c>
      <c r="AR28" s="65">
        <f t="shared" si="14"/>
        <v>0</v>
      </c>
      <c r="AS28" s="65">
        <f t="shared" si="14"/>
        <v>1</v>
      </c>
      <c r="AT28" s="66">
        <f t="shared" si="14"/>
        <v>1</v>
      </c>
      <c r="AU28" s="66">
        <f t="shared" si="14"/>
        <v>0</v>
      </c>
      <c r="AV28" s="66">
        <f t="shared" si="14"/>
        <v>1</v>
      </c>
      <c r="AW28" s="67">
        <f t="shared" si="14"/>
        <v>1</v>
      </c>
      <c r="AX28" s="2"/>
      <c r="BA28" s="225"/>
      <c r="BB28" s="225"/>
      <c r="BC28" s="225"/>
      <c r="BD28" s="225"/>
      <c r="BE28" s="225"/>
      <c r="BF28" s="225"/>
    </row>
    <row r="29" spans="1:65" ht="18">
      <c r="A29" s="62" t="s">
        <v>476</v>
      </c>
      <c r="B29" s="68" t="str">
        <f>'Key3'!B88</f>
        <v>0</v>
      </c>
      <c r="C29" s="69" t="str">
        <f>'Key3'!C88</f>
        <v>0</v>
      </c>
      <c r="D29" s="69" t="str">
        <f>'Key3'!D88</f>
        <v>1</v>
      </c>
      <c r="E29" s="69" t="str">
        <f>'Key3'!E88</f>
        <v>0</v>
      </c>
      <c r="F29" s="70" t="str">
        <f>'Key3'!F88</f>
        <v>0</v>
      </c>
      <c r="G29" s="70" t="str">
        <f>'Key3'!G88</f>
        <v>1</v>
      </c>
      <c r="H29" s="70" t="str">
        <f>'Key3'!H88</f>
        <v>0</v>
      </c>
      <c r="I29" s="70" t="str">
        <f>'Key3'!I88</f>
        <v>1</v>
      </c>
      <c r="J29" s="69" t="str">
        <f>'Key3'!J88</f>
        <v>0</v>
      </c>
      <c r="K29" s="69" t="str">
        <f>'Key3'!K88</f>
        <v>0</v>
      </c>
      <c r="L29" s="69" t="str">
        <f>'Key3'!L88</f>
        <v>0</v>
      </c>
      <c r="M29" s="70" t="str">
        <f>'Key3'!M88</f>
        <v>1</v>
      </c>
      <c r="N29" s="70" t="str">
        <f>'Key3'!N88</f>
        <v>1</v>
      </c>
      <c r="O29" s="70" t="str">
        <f>'Key3'!O88</f>
        <v>0</v>
      </c>
      <c r="P29" s="70" t="str">
        <f>'Key3'!P88</f>
        <v>1</v>
      </c>
      <c r="Q29" s="70" t="str">
        <f>'Key3'!Q88</f>
        <v>1</v>
      </c>
      <c r="R29" s="69" t="str">
        <f>'Key3'!R88</f>
        <v>1</v>
      </c>
      <c r="S29" s="69" t="str">
        <f>'Key3'!S88</f>
        <v>0</v>
      </c>
      <c r="T29" s="69" t="str">
        <f>'Key3'!T88</f>
        <v>0</v>
      </c>
      <c r="U29" s="69" t="str">
        <f>'Key3'!U88</f>
        <v>0</v>
      </c>
      <c r="V29" s="70" t="str">
        <f>'Key3'!V88</f>
        <v>1</v>
      </c>
      <c r="W29" s="70" t="str">
        <f>'Key3'!W88</f>
        <v>0</v>
      </c>
      <c r="X29" s="70" t="str">
        <f>'Key3'!X88</f>
        <v>1</v>
      </c>
      <c r="Y29" s="70" t="str">
        <f>'Key3'!Y88</f>
        <v>1</v>
      </c>
      <c r="Z29" s="69" t="str">
        <f>'Key3'!Z88</f>
        <v>1</v>
      </c>
      <c r="AA29" s="69" t="str">
        <f>'Key3'!AA88</f>
        <v>1</v>
      </c>
      <c r="AB29" s="69" t="str">
        <f>'Key3'!AB88</f>
        <v>0</v>
      </c>
      <c r="AC29" s="69" t="str">
        <f>'Key3'!AC88</f>
        <v>0</v>
      </c>
      <c r="AD29" s="70" t="str">
        <f>'Key3'!AD88</f>
        <v>0</v>
      </c>
      <c r="AE29" s="70" t="str">
        <f>'Key3'!AE88</f>
        <v>1</v>
      </c>
      <c r="AF29" s="70" t="str">
        <f>'Key3'!AF88</f>
        <v>1</v>
      </c>
      <c r="AG29" s="70" t="str">
        <f>'Key3'!AG88</f>
        <v>1</v>
      </c>
      <c r="AH29" s="69" t="str">
        <f>'Key3'!AH88</f>
        <v>0</v>
      </c>
      <c r="AI29" s="69" t="str">
        <f>'Key3'!AI88</f>
        <v>0</v>
      </c>
      <c r="AJ29" s="69" t="str">
        <f>'Key3'!AJ88</f>
        <v>0</v>
      </c>
      <c r="AK29" s="70" t="str">
        <f>'Key3'!AK88</f>
        <v>1</v>
      </c>
      <c r="AL29" s="70" t="str">
        <f>'Key3'!AL88</f>
        <v>0</v>
      </c>
      <c r="AM29" s="70" t="str">
        <f>'Key3'!AM88</f>
        <v>1</v>
      </c>
      <c r="AN29" s="70" t="str">
        <f>'Key3'!AN88</f>
        <v>1</v>
      </c>
      <c r="AO29" s="70" t="str">
        <f>'Key3'!AO88</f>
        <v>1</v>
      </c>
      <c r="AP29" s="69" t="str">
        <f>'Key3'!AP88</f>
        <v>1</v>
      </c>
      <c r="AQ29" s="69" t="str">
        <f>'Key3'!AQ88</f>
        <v>1</v>
      </c>
      <c r="AR29" s="69" t="str">
        <f>'Key3'!AR88</f>
        <v>0</v>
      </c>
      <c r="AS29" s="69" t="str">
        <f>'Key3'!AS88</f>
        <v>1</v>
      </c>
      <c r="AT29" s="70" t="str">
        <f>'Key3'!AT88</f>
        <v>0</v>
      </c>
      <c r="AU29" s="70" t="str">
        <f>'Key3'!AU88</f>
        <v>0</v>
      </c>
      <c r="AV29" s="70" t="str">
        <f>'Key3'!AV88</f>
        <v>0</v>
      </c>
      <c r="AW29" s="71" t="str">
        <f>'Key3'!AW88</f>
        <v>0</v>
      </c>
      <c r="AX29" s="2"/>
      <c r="BA29" s="225"/>
      <c r="BB29" s="225"/>
      <c r="BC29" s="225"/>
      <c r="BD29" s="225"/>
      <c r="BE29" s="225"/>
      <c r="BF29" s="225"/>
    </row>
    <row r="30" spans="1:65" ht="18.75" thickBot="1">
      <c r="A30" s="62" t="s">
        <v>487</v>
      </c>
      <c r="B30" s="137">
        <f>IF(B28+B29=1,1,0)</f>
        <v>1</v>
      </c>
      <c r="C30" s="50">
        <f t="shared" ref="C30:AW30" si="15">IF(C28+C29=1,1,0)</f>
        <v>1</v>
      </c>
      <c r="D30" s="50">
        <f t="shared" si="15"/>
        <v>0</v>
      </c>
      <c r="E30" s="50">
        <f t="shared" si="15"/>
        <v>0</v>
      </c>
      <c r="F30" s="49">
        <f t="shared" si="15"/>
        <v>0</v>
      </c>
      <c r="G30" s="49">
        <f t="shared" si="15"/>
        <v>1</v>
      </c>
      <c r="H30" s="49">
        <f t="shared" si="15"/>
        <v>0</v>
      </c>
      <c r="I30" s="49">
        <f t="shared" si="15"/>
        <v>1</v>
      </c>
      <c r="J30" s="50">
        <f t="shared" si="15"/>
        <v>1</v>
      </c>
      <c r="K30" s="50">
        <f t="shared" si="15"/>
        <v>1</v>
      </c>
      <c r="L30" s="50">
        <f t="shared" si="15"/>
        <v>0</v>
      </c>
      <c r="M30" s="50">
        <f t="shared" si="15"/>
        <v>0</v>
      </c>
      <c r="N30" s="49">
        <f t="shared" si="15"/>
        <v>1</v>
      </c>
      <c r="O30" s="49">
        <f t="shared" si="15"/>
        <v>1</v>
      </c>
      <c r="P30" s="49">
        <f t="shared" si="15"/>
        <v>0</v>
      </c>
      <c r="Q30" s="50">
        <f t="shared" si="15"/>
        <v>1</v>
      </c>
      <c r="R30" s="50">
        <f t="shared" si="15"/>
        <v>0</v>
      </c>
      <c r="S30" s="50">
        <f t="shared" si="15"/>
        <v>1</v>
      </c>
      <c r="T30" s="50">
        <f t="shared" si="15"/>
        <v>1</v>
      </c>
      <c r="U30" s="50">
        <f t="shared" si="15"/>
        <v>1</v>
      </c>
      <c r="V30" s="49">
        <f t="shared" si="15"/>
        <v>0</v>
      </c>
      <c r="W30" s="49">
        <f t="shared" si="15"/>
        <v>1</v>
      </c>
      <c r="X30" s="49">
        <f t="shared" si="15"/>
        <v>0</v>
      </c>
      <c r="Y30" s="49">
        <f t="shared" si="15"/>
        <v>0</v>
      </c>
      <c r="Z30" s="50">
        <f t="shared" si="15"/>
        <v>0</v>
      </c>
      <c r="AA30" s="50">
        <f t="shared" si="15"/>
        <v>0</v>
      </c>
      <c r="AB30" s="50">
        <f t="shared" si="15"/>
        <v>0</v>
      </c>
      <c r="AC30" s="50">
        <f t="shared" si="15"/>
        <v>0</v>
      </c>
      <c r="AD30" s="49">
        <f t="shared" si="15"/>
        <v>1</v>
      </c>
      <c r="AE30" s="49">
        <f t="shared" si="15"/>
        <v>1</v>
      </c>
      <c r="AF30" s="49">
        <f t="shared" si="15"/>
        <v>0</v>
      </c>
      <c r="AG30" s="49">
        <f t="shared" si="15"/>
        <v>1</v>
      </c>
      <c r="AH30" s="50">
        <f t="shared" si="15"/>
        <v>1</v>
      </c>
      <c r="AI30" s="50">
        <f t="shared" si="15"/>
        <v>1</v>
      </c>
      <c r="AJ30" s="50">
        <f t="shared" si="15"/>
        <v>1</v>
      </c>
      <c r="AK30" s="50">
        <f t="shared" si="15"/>
        <v>0</v>
      </c>
      <c r="AL30" s="49">
        <f t="shared" si="15"/>
        <v>1</v>
      </c>
      <c r="AM30" s="49">
        <f t="shared" si="15"/>
        <v>0</v>
      </c>
      <c r="AN30" s="49">
        <f t="shared" si="15"/>
        <v>0</v>
      </c>
      <c r="AO30" s="50">
        <f t="shared" si="15"/>
        <v>1</v>
      </c>
      <c r="AP30" s="50">
        <f t="shared" si="15"/>
        <v>1</v>
      </c>
      <c r="AQ30" s="50">
        <f t="shared" si="15"/>
        <v>0</v>
      </c>
      <c r="AR30" s="50">
        <f t="shared" si="15"/>
        <v>0</v>
      </c>
      <c r="AS30" s="50">
        <f t="shared" si="15"/>
        <v>0</v>
      </c>
      <c r="AT30" s="49">
        <f t="shared" si="15"/>
        <v>1</v>
      </c>
      <c r="AU30" s="49">
        <f t="shared" si="15"/>
        <v>0</v>
      </c>
      <c r="AV30" s="49">
        <f t="shared" si="15"/>
        <v>1</v>
      </c>
      <c r="AW30" s="173">
        <f t="shared" si="15"/>
        <v>1</v>
      </c>
      <c r="AX30" s="2"/>
      <c r="BA30" s="225"/>
      <c r="BB30" s="225"/>
      <c r="BC30" s="225"/>
      <c r="BD30" s="225"/>
      <c r="BE30" s="225"/>
      <c r="BF30" s="225"/>
    </row>
    <row r="31" spans="1:65" ht="16.5" customHeight="1" thickBot="1">
      <c r="A31" s="441" t="s">
        <v>367</v>
      </c>
      <c r="B31" s="130" t="s">
        <v>16</v>
      </c>
      <c r="C31" s="131" t="str">
        <f>LEFT(VLOOKUP(G31,LookUp!$T$2:$U$17,2,FALSE),1)</f>
        <v>0</v>
      </c>
      <c r="D31" s="131" t="str">
        <f>MID(VLOOKUP(G31,LookUp!$T$2:$U$17,2,FALSE),2,1)</f>
        <v>1</v>
      </c>
      <c r="E31" s="131" t="str">
        <f>MID(VLOOKUP(G31,LookUp!$T$2:$U$17,2,FALSE),3,1)</f>
        <v>0</v>
      </c>
      <c r="F31" s="131" t="str">
        <f>RIGHT(VLOOKUP(G31,LookUp!$T$2:$U$17,2,FALSE),1)</f>
        <v>1</v>
      </c>
      <c r="G31" s="132">
        <f>VLOOKUP(CONCATENATE(B30,C30,D30,E30,F30,G30),LookUp!$W$2:$AE$65,2,FALSE)</f>
        <v>5</v>
      </c>
      <c r="H31" s="130" t="s">
        <v>17</v>
      </c>
      <c r="I31" s="131" t="str">
        <f>LEFT(VLOOKUP(M31,LookUp!$T$2:$U$17,2,FALSE),1)</f>
        <v>0</v>
      </c>
      <c r="J31" s="131" t="str">
        <f>MID(VLOOKUP(M31,LookUp!$T$2:$U$17,2,FALSE),2,1)</f>
        <v>1</v>
      </c>
      <c r="K31" s="131" t="str">
        <f>MID(VLOOKUP(M31,LookUp!$T$2:$U$17,2,FALSE),3,1)</f>
        <v>0</v>
      </c>
      <c r="L31" s="131" t="str">
        <f>RIGHT(VLOOKUP(M31,LookUp!$T$2:$U$17,2,FALSE),1)</f>
        <v>1</v>
      </c>
      <c r="M31" s="132">
        <f>VLOOKUP(CONCATENATE(H30,I30,J30,K30,L30,M30),LookUp!$W$2:$AE$65,3,FALSE)</f>
        <v>5</v>
      </c>
      <c r="N31" s="130" t="s">
        <v>18</v>
      </c>
      <c r="O31" s="131" t="str">
        <f>LEFT(VLOOKUP(S31,LookUp!$T$2:$U$17,2,FALSE),1)</f>
        <v>1</v>
      </c>
      <c r="P31" s="131" t="str">
        <f>MID(VLOOKUP(S31,LookUp!$T$2:$U$17,2,FALSE),2,1)</f>
        <v>1</v>
      </c>
      <c r="Q31" s="131" t="str">
        <f>MID(VLOOKUP(S31,LookUp!$T$2:$U$17,2,FALSE),3,1)</f>
        <v>1</v>
      </c>
      <c r="R31" s="131" t="str">
        <f>RIGHT(VLOOKUP(S31,LookUp!$T$2:$U$17,2,FALSE),1)</f>
        <v>0</v>
      </c>
      <c r="S31" s="132">
        <f>VLOOKUP(CONCATENATE(N30,O30,P30,Q30,R30,S30),LookUp!$W$2:$AE$65,4,FALSE)</f>
        <v>14</v>
      </c>
      <c r="T31" s="130" t="s">
        <v>19</v>
      </c>
      <c r="U31" s="131" t="str">
        <f>LEFT(VLOOKUP(Y31,LookUp!$T$2:$U$17,2,FALSE),1)</f>
        <v>0</v>
      </c>
      <c r="V31" s="131" t="str">
        <f>MID(VLOOKUP(Y31,LookUp!$T$2:$U$17,2,FALSE),2,1)</f>
        <v>0</v>
      </c>
      <c r="W31" s="131" t="str">
        <f>MID(VLOOKUP(Y31,LookUp!$T$2:$U$17,2,FALSE),3,1)</f>
        <v>1</v>
      </c>
      <c r="X31" s="131" t="str">
        <f>RIGHT(VLOOKUP(Y31,LookUp!$T$2:$U$17,2,FALSE),1)</f>
        <v>1</v>
      </c>
      <c r="Y31" s="132">
        <f>VLOOKUP(CONCATENATE(T30,U30,V30,W30,X30,Y30),LookUp!$W$2:$AE$65,5,FALSE)</f>
        <v>3</v>
      </c>
      <c r="Z31" s="130" t="s">
        <v>98</v>
      </c>
      <c r="AA31" s="131" t="str">
        <f>LEFT(VLOOKUP(AE31,LookUp!$T$2:$U$17,2,FALSE),1)</f>
        <v>1</v>
      </c>
      <c r="AB31" s="131" t="str">
        <f>MID(VLOOKUP(AE31,LookUp!$T$2:$U$17,2,FALSE),2,1)</f>
        <v>0</v>
      </c>
      <c r="AC31" s="131" t="str">
        <f>MID(VLOOKUP(AE31,LookUp!$T$2:$U$17,2,FALSE),3,1)</f>
        <v>1</v>
      </c>
      <c r="AD31" s="131" t="str">
        <f>RIGHT(VLOOKUP(AE31,LookUp!$T$2:$U$17,2,FALSE),1)</f>
        <v>1</v>
      </c>
      <c r="AE31" s="132">
        <f>VLOOKUP(CONCATENATE(Z30,AA30,AB30,AC30,AD30,AE30),LookUp!$W$2:$AE$65,6,FALSE)</f>
        <v>11</v>
      </c>
      <c r="AF31" s="130" t="s">
        <v>20</v>
      </c>
      <c r="AG31" s="131" t="str">
        <f>LEFT(VLOOKUP(AK31,LookUp!$T$2:$U$17,2,FALSE),1)</f>
        <v>1</v>
      </c>
      <c r="AH31" s="131" t="str">
        <f>MID(VLOOKUP(AK31,LookUp!$T$2:$U$17,2,FALSE),2,1)</f>
        <v>0</v>
      </c>
      <c r="AI31" s="131" t="str">
        <f>MID(VLOOKUP(AK31,LookUp!$T$2:$U$17,2,FALSE),3,1)</f>
        <v>1</v>
      </c>
      <c r="AJ31" s="131" t="str">
        <f>RIGHT(VLOOKUP(AK31,LookUp!$T$2:$U$17,2,FALSE),1)</f>
        <v>1</v>
      </c>
      <c r="AK31" s="132">
        <f>VLOOKUP(CONCATENATE(AF30,AG30,AH30,AI30,AJ30,AK30),LookUp!$W$2:$AE$65,7,FALSE)</f>
        <v>11</v>
      </c>
      <c r="AL31" s="130" t="s">
        <v>22</v>
      </c>
      <c r="AM31" s="131" t="str">
        <f>LEFT(VLOOKUP(AQ31,LookUp!$T$2:$U$17,2,FALSE),1)</f>
        <v>1</v>
      </c>
      <c r="AN31" s="131" t="str">
        <f>MID(VLOOKUP(AQ31,LookUp!$T$2:$U$17,2,FALSE),2,1)</f>
        <v>1</v>
      </c>
      <c r="AO31" s="131" t="str">
        <f>MID(VLOOKUP(AQ31,LookUp!$T$2:$U$17,2,FALSE),3,1)</f>
        <v>0</v>
      </c>
      <c r="AP31" s="131" t="str">
        <f>RIGHT(VLOOKUP(AQ31,LookUp!$T$2:$U$17,2,FALSE),1)</f>
        <v>1</v>
      </c>
      <c r="AQ31" s="132">
        <f>VLOOKUP(CONCATENATE(AL30,AM30,AN30,AO30,AP30,AQ30),LookUp!$W$2:$AE$65,8,FALSE)</f>
        <v>13</v>
      </c>
      <c r="AR31" s="130" t="s">
        <v>21</v>
      </c>
      <c r="AS31" s="131" t="str">
        <f>LEFT(VLOOKUP(AW31,LookUp!$T$2:$U$17,2,FALSE),1)</f>
        <v>0</v>
      </c>
      <c r="AT31" s="131" t="str">
        <f>MID(VLOOKUP(AW31,LookUp!$T$2:$U$17,2,FALSE),2,1)</f>
        <v>0</v>
      </c>
      <c r="AU31" s="131" t="str">
        <f>MID(VLOOKUP(AW31,LookUp!$T$2:$U$17,2,FALSE),3,1)</f>
        <v>1</v>
      </c>
      <c r="AV31" s="131" t="str">
        <f>RIGHT(VLOOKUP(AW31,LookUp!$T$2:$U$17,2,FALSE),1)</f>
        <v>1</v>
      </c>
      <c r="AW31" s="132">
        <f>VLOOKUP(CONCATENATE(AR30,AS30,AT30,AU30,AV30,AW30),LookUp!$W$2:$AE$65,9,FALSE)</f>
        <v>3</v>
      </c>
      <c r="AX31" s="12"/>
      <c r="BA31" s="225"/>
      <c r="BB31" s="225"/>
      <c r="BC31" s="225"/>
      <c r="BD31" s="225"/>
      <c r="BE31" s="225"/>
      <c r="BF31" s="225"/>
    </row>
    <row r="32" spans="1:65" ht="15.75" thickBot="1">
      <c r="A32" s="441"/>
      <c r="B32" s="64" t="str">
        <f>C31</f>
        <v>0</v>
      </c>
      <c r="C32" s="65" t="str">
        <f>D31</f>
        <v>1</v>
      </c>
      <c r="D32" s="65" t="str">
        <f>E31</f>
        <v>0</v>
      </c>
      <c r="E32" s="65" t="str">
        <f>F31</f>
        <v>1</v>
      </c>
      <c r="F32" s="66" t="str">
        <f>I31</f>
        <v>0</v>
      </c>
      <c r="G32" s="66" t="str">
        <f>J31</f>
        <v>1</v>
      </c>
      <c r="H32" s="66" t="str">
        <f>K31</f>
        <v>0</v>
      </c>
      <c r="I32" s="66" t="str">
        <f>L31</f>
        <v>1</v>
      </c>
      <c r="J32" s="65" t="str">
        <f>O31</f>
        <v>1</v>
      </c>
      <c r="K32" s="65" t="str">
        <f>P31</f>
        <v>1</v>
      </c>
      <c r="L32" s="65" t="str">
        <f>Q31</f>
        <v>1</v>
      </c>
      <c r="M32" s="65" t="str">
        <f>R31</f>
        <v>0</v>
      </c>
      <c r="N32" s="66" t="str">
        <f>U31</f>
        <v>0</v>
      </c>
      <c r="O32" s="66" t="str">
        <f>V31</f>
        <v>0</v>
      </c>
      <c r="P32" s="66" t="str">
        <f>W31</f>
        <v>1</v>
      </c>
      <c r="Q32" s="66" t="str">
        <f>X31</f>
        <v>1</v>
      </c>
      <c r="R32" s="65" t="str">
        <f>AA31</f>
        <v>1</v>
      </c>
      <c r="S32" s="65" t="str">
        <f>AB31</f>
        <v>0</v>
      </c>
      <c r="T32" s="65" t="str">
        <f>AC31</f>
        <v>1</v>
      </c>
      <c r="U32" s="65" t="str">
        <f>AD31</f>
        <v>1</v>
      </c>
      <c r="V32" s="66" t="str">
        <f>AG31</f>
        <v>1</v>
      </c>
      <c r="W32" s="66" t="str">
        <f>AH31</f>
        <v>0</v>
      </c>
      <c r="X32" s="66" t="str">
        <f>AI31</f>
        <v>1</v>
      </c>
      <c r="Y32" s="66" t="str">
        <f>AJ31</f>
        <v>1</v>
      </c>
      <c r="Z32" s="65" t="str">
        <f>AM31</f>
        <v>1</v>
      </c>
      <c r="AA32" s="65" t="str">
        <f>AN31</f>
        <v>1</v>
      </c>
      <c r="AB32" s="65" t="str">
        <f>AO31</f>
        <v>0</v>
      </c>
      <c r="AC32" s="65" t="str">
        <f>AP31</f>
        <v>1</v>
      </c>
      <c r="AD32" s="66" t="str">
        <f>AS31</f>
        <v>0</v>
      </c>
      <c r="AE32" s="66" t="str">
        <f>AT31</f>
        <v>0</v>
      </c>
      <c r="AF32" s="66" t="str">
        <f>AU31</f>
        <v>1</v>
      </c>
      <c r="AG32" s="67" t="str">
        <f>AV31</f>
        <v>1</v>
      </c>
      <c r="AH32" s="412" t="s">
        <v>537</v>
      </c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4"/>
      <c r="AX32" s="2"/>
    </row>
    <row r="33" spans="1:65" ht="18">
      <c r="A33" s="62" t="s">
        <v>368</v>
      </c>
      <c r="B33" s="68" t="str">
        <f>HLOOKUP(B$4,$B$1:$AG$32,32,FALSE)</f>
        <v>1</v>
      </c>
      <c r="C33" s="69" t="str">
        <f t="shared" ref="C33:AG33" si="16">HLOOKUP(C$4,$B$1:$AG$32,32,FALSE)</f>
        <v>0</v>
      </c>
      <c r="D33" s="69" t="str">
        <f t="shared" si="16"/>
        <v>1</v>
      </c>
      <c r="E33" s="69" t="str">
        <f t="shared" si="16"/>
        <v>1</v>
      </c>
      <c r="F33" s="70" t="str">
        <f t="shared" si="16"/>
        <v>0</v>
      </c>
      <c r="G33" s="70" t="str">
        <f t="shared" si="16"/>
        <v>0</v>
      </c>
      <c r="H33" s="70" t="str">
        <f t="shared" si="16"/>
        <v>1</v>
      </c>
      <c r="I33" s="70" t="str">
        <f t="shared" si="16"/>
        <v>1</v>
      </c>
      <c r="J33" s="69" t="str">
        <f t="shared" si="16"/>
        <v>0</v>
      </c>
      <c r="K33" s="69" t="str">
        <f t="shared" si="16"/>
        <v>1</v>
      </c>
      <c r="L33" s="69" t="str">
        <f t="shared" si="16"/>
        <v>1</v>
      </c>
      <c r="M33" s="69" t="str">
        <f t="shared" si="16"/>
        <v>1</v>
      </c>
      <c r="N33" s="70" t="str">
        <f t="shared" si="16"/>
        <v>0</v>
      </c>
      <c r="O33" s="70" t="str">
        <f t="shared" si="16"/>
        <v>0</v>
      </c>
      <c r="P33" s="70" t="str">
        <f t="shared" si="16"/>
        <v>1</v>
      </c>
      <c r="Q33" s="70" t="str">
        <f t="shared" si="16"/>
        <v>1</v>
      </c>
      <c r="R33" s="69" t="str">
        <f t="shared" si="16"/>
        <v>1</v>
      </c>
      <c r="S33" s="69" t="str">
        <f t="shared" si="16"/>
        <v>1</v>
      </c>
      <c r="T33" s="69" t="str">
        <f t="shared" si="16"/>
        <v>1</v>
      </c>
      <c r="U33" s="69" t="str">
        <f t="shared" si="16"/>
        <v>0</v>
      </c>
      <c r="V33" s="70" t="str">
        <f t="shared" si="16"/>
        <v>1</v>
      </c>
      <c r="W33" s="70" t="str">
        <f t="shared" si="16"/>
        <v>0</v>
      </c>
      <c r="X33" s="70" t="str">
        <f t="shared" si="16"/>
        <v>0</v>
      </c>
      <c r="Y33" s="70" t="str">
        <f t="shared" si="16"/>
        <v>1</v>
      </c>
      <c r="Z33" s="69" t="str">
        <f t="shared" si="16"/>
        <v>1</v>
      </c>
      <c r="AA33" s="69" t="str">
        <f t="shared" si="16"/>
        <v>0</v>
      </c>
      <c r="AB33" s="69" t="str">
        <f t="shared" si="16"/>
        <v>0</v>
      </c>
      <c r="AC33" s="69" t="str">
        <f t="shared" si="16"/>
        <v>1</v>
      </c>
      <c r="AD33" s="70" t="str">
        <f t="shared" si="16"/>
        <v>0</v>
      </c>
      <c r="AE33" s="70" t="str">
        <f t="shared" si="16"/>
        <v>1</v>
      </c>
      <c r="AF33" s="70" t="str">
        <f t="shared" si="16"/>
        <v>1</v>
      </c>
      <c r="AG33" s="71" t="str">
        <f t="shared" si="16"/>
        <v>1</v>
      </c>
      <c r="AH33" s="415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416"/>
      <c r="AT33" s="416"/>
      <c r="AU33" s="416"/>
      <c r="AV33" s="416"/>
      <c r="AW33" s="417"/>
      <c r="AX33" s="409" t="s">
        <v>637</v>
      </c>
      <c r="AY33" s="410"/>
      <c r="AZ33" s="410"/>
      <c r="BA33" s="410"/>
      <c r="BB33" s="410"/>
      <c r="BC33" s="410"/>
      <c r="BD33" s="410"/>
      <c r="BE33" s="410"/>
      <c r="BF33" s="410"/>
      <c r="BG33" s="410"/>
      <c r="BH33" s="410"/>
      <c r="BI33" s="410"/>
      <c r="BJ33" s="410"/>
      <c r="BK33" s="410"/>
      <c r="BL33" s="410"/>
      <c r="BM33" s="411"/>
    </row>
    <row r="34" spans="1:65" ht="18.75" thickBot="1">
      <c r="A34" s="62" t="s">
        <v>488</v>
      </c>
      <c r="B34" s="72">
        <f>IF(B33+B19=1,1,0)</f>
        <v>1</v>
      </c>
      <c r="C34" s="70">
        <f t="shared" ref="C34:AG34" si="17">IF(C33+C19=1,1,0)</f>
        <v>1</v>
      </c>
      <c r="D34" s="70">
        <f t="shared" si="17"/>
        <v>0</v>
      </c>
      <c r="E34" s="70">
        <f t="shared" si="17"/>
        <v>1</v>
      </c>
      <c r="F34" s="69">
        <f t="shared" si="17"/>
        <v>1</v>
      </c>
      <c r="G34" s="69">
        <f t="shared" si="17"/>
        <v>1</v>
      </c>
      <c r="H34" s="69">
        <f t="shared" si="17"/>
        <v>1</v>
      </c>
      <c r="I34" s="69">
        <f t="shared" si="17"/>
        <v>0</v>
      </c>
      <c r="J34" s="70">
        <f t="shared" si="17"/>
        <v>0</v>
      </c>
      <c r="K34" s="70">
        <f t="shared" si="17"/>
        <v>1</v>
      </c>
      <c r="L34" s="70">
        <f t="shared" si="17"/>
        <v>0</v>
      </c>
      <c r="M34" s="70">
        <f t="shared" si="17"/>
        <v>0</v>
      </c>
      <c r="N34" s="69">
        <f t="shared" si="17"/>
        <v>0</v>
      </c>
      <c r="O34" s="69">
        <f t="shared" si="17"/>
        <v>1</v>
      </c>
      <c r="P34" s="69">
        <f t="shared" si="17"/>
        <v>1</v>
      </c>
      <c r="Q34" s="69">
        <f t="shared" si="17"/>
        <v>1</v>
      </c>
      <c r="R34" s="70">
        <f t="shared" si="17"/>
        <v>1</v>
      </c>
      <c r="S34" s="70">
        <f t="shared" si="17"/>
        <v>0</v>
      </c>
      <c r="T34" s="70">
        <f t="shared" si="17"/>
        <v>0</v>
      </c>
      <c r="U34" s="70">
        <f t="shared" si="17"/>
        <v>0</v>
      </c>
      <c r="V34" s="69">
        <f t="shared" si="17"/>
        <v>0</v>
      </c>
      <c r="W34" s="69">
        <f t="shared" si="17"/>
        <v>0</v>
      </c>
      <c r="X34" s="69">
        <f t="shared" si="17"/>
        <v>1</v>
      </c>
      <c r="Y34" s="69">
        <f t="shared" si="17"/>
        <v>1</v>
      </c>
      <c r="Z34" s="70">
        <f t="shared" si="17"/>
        <v>1</v>
      </c>
      <c r="AA34" s="70">
        <f t="shared" si="17"/>
        <v>1</v>
      </c>
      <c r="AB34" s="70">
        <f t="shared" si="17"/>
        <v>1</v>
      </c>
      <c r="AC34" s="70">
        <f t="shared" si="17"/>
        <v>0</v>
      </c>
      <c r="AD34" s="69">
        <f t="shared" si="17"/>
        <v>1</v>
      </c>
      <c r="AE34" s="69">
        <f t="shared" si="17"/>
        <v>0</v>
      </c>
      <c r="AF34" s="69">
        <f t="shared" si="17"/>
        <v>0</v>
      </c>
      <c r="AG34" s="73">
        <f t="shared" si="17"/>
        <v>1</v>
      </c>
      <c r="AH34" s="415"/>
      <c r="AI34" s="416"/>
      <c r="AJ34" s="416"/>
      <c r="AK34" s="416"/>
      <c r="AL34" s="416"/>
      <c r="AM34" s="416"/>
      <c r="AN34" s="416"/>
      <c r="AO34" s="416"/>
      <c r="AP34" s="416"/>
      <c r="AQ34" s="416"/>
      <c r="AR34" s="416"/>
      <c r="AS34" s="416"/>
      <c r="AT34" s="416"/>
      <c r="AU34" s="416"/>
      <c r="AV34" s="416"/>
      <c r="AW34" s="417"/>
      <c r="AX34" s="250" t="str">
        <f>VLOOKUP(CONCATENATE(B27,C27,D27,E27),LookUp!$AG$2:$AH$17,2,FALSE)</f>
        <v>C</v>
      </c>
      <c r="AY34" s="251">
        <f>VLOOKUP(CONCATENATE(F27,G27,H27,I27),LookUp!$AG$2:$AH$17,2,FALSE)</f>
        <v>6</v>
      </c>
      <c r="AZ34" s="251" t="str">
        <f>VLOOKUP(CONCATENATE(J27,K27,L27,M27),LookUp!$AG$2:$AH$17,2,FALSE)</f>
        <v>D</v>
      </c>
      <c r="BA34" s="251" t="str">
        <f>VLOOKUP(CONCATENATE(N27,O27,P27,Q27),LookUp!$AG$2:$AH$17,2,FALSE)</f>
        <v>F</v>
      </c>
      <c r="BB34" s="251">
        <f>VLOOKUP(CONCATENATE(R27,S27,T27,U27),LookUp!$AG$2:$AH$17,2,FALSE)</f>
        <v>9</v>
      </c>
      <c r="BC34" s="251">
        <f>VLOOKUP(CONCATENATE(V27,W27,X27,Y27),LookUp!$AG$2:$AH$17,2,FALSE)</f>
        <v>7</v>
      </c>
      <c r="BD34" s="251" t="str">
        <f>VLOOKUP(CONCATENATE(Z27,AA27,AB27,AC27),LookUp!$AG$2:$AH$17,2,FALSE)</f>
        <v>C</v>
      </c>
      <c r="BE34" s="251" t="str">
        <f>VLOOKUP(CONCATENATE(AD27,AE27,AF27,AG27),LookUp!$AG$2:$AH$17,2,FALSE)</f>
        <v>D</v>
      </c>
      <c r="BF34" s="251" t="str">
        <f>VLOOKUP(CONCATENATE(B34,C34,D34,E34),LookUp!$AG$2:$AH$17,2,FALSE)</f>
        <v>D</v>
      </c>
      <c r="BG34" s="251" t="str">
        <f>VLOOKUP(CONCATENATE(F34,G34,H34,I34),LookUp!$AG$2:$AH$17,2,FALSE)</f>
        <v>E</v>
      </c>
      <c r="BH34" s="251">
        <f>VLOOKUP(CONCATENATE(J34,K34,L34,M34),LookUp!$AG$2:$AH$17,2,FALSE)</f>
        <v>4</v>
      </c>
      <c r="BI34" s="251">
        <f>VLOOKUP(CONCATENATE(N34,O34,P34,Q34),LookUp!$AG$2:$AH$17,2,FALSE)</f>
        <v>7</v>
      </c>
      <c r="BJ34" s="251">
        <f>VLOOKUP(CONCATENATE(R34,S34,T34,U34),LookUp!$AG$2:$AH$17,2,FALSE)</f>
        <v>8</v>
      </c>
      <c r="BK34" s="251">
        <f>VLOOKUP(CONCATENATE(V34,W34,X34,Y34),LookUp!$AG$2:$AH$17,2,FALSE)</f>
        <v>3</v>
      </c>
      <c r="BL34" s="251" t="str">
        <f>VLOOKUP(CONCATENATE(Z34,AA34,AB34,AC34),LookUp!$AG$2:$AH$17,2,FALSE)</f>
        <v>E</v>
      </c>
      <c r="BM34" s="252">
        <f>VLOOKUP(CONCATENATE(AD34,AE34,AF34,AG34),LookUp!$AG$2:$AH$17,2,FALSE)</f>
        <v>9</v>
      </c>
    </row>
    <row r="35" spans="1:65" ht="20.25" thickBot="1">
      <c r="A35" s="63" t="s">
        <v>489</v>
      </c>
      <c r="B35" s="172">
        <f>B34</f>
        <v>1</v>
      </c>
      <c r="C35" s="171">
        <f t="shared" ref="C35:AG35" si="18">C34</f>
        <v>1</v>
      </c>
      <c r="D35" s="171">
        <f t="shared" si="18"/>
        <v>0</v>
      </c>
      <c r="E35" s="171">
        <f t="shared" si="18"/>
        <v>1</v>
      </c>
      <c r="F35" s="170">
        <f t="shared" si="18"/>
        <v>1</v>
      </c>
      <c r="G35" s="170">
        <f t="shared" si="18"/>
        <v>1</v>
      </c>
      <c r="H35" s="170">
        <f t="shared" si="18"/>
        <v>1</v>
      </c>
      <c r="I35" s="170">
        <f t="shared" si="18"/>
        <v>0</v>
      </c>
      <c r="J35" s="171">
        <f t="shared" si="18"/>
        <v>0</v>
      </c>
      <c r="K35" s="171">
        <f t="shared" si="18"/>
        <v>1</v>
      </c>
      <c r="L35" s="171">
        <f t="shared" si="18"/>
        <v>0</v>
      </c>
      <c r="M35" s="171">
        <f t="shared" si="18"/>
        <v>0</v>
      </c>
      <c r="N35" s="170">
        <f t="shared" si="18"/>
        <v>0</v>
      </c>
      <c r="O35" s="170">
        <f t="shared" si="18"/>
        <v>1</v>
      </c>
      <c r="P35" s="170">
        <f t="shared" si="18"/>
        <v>1</v>
      </c>
      <c r="Q35" s="170">
        <f t="shared" si="18"/>
        <v>1</v>
      </c>
      <c r="R35" s="171">
        <f t="shared" si="18"/>
        <v>1</v>
      </c>
      <c r="S35" s="171">
        <f t="shared" si="18"/>
        <v>0</v>
      </c>
      <c r="T35" s="171">
        <f t="shared" si="18"/>
        <v>0</v>
      </c>
      <c r="U35" s="171">
        <f t="shared" si="18"/>
        <v>0</v>
      </c>
      <c r="V35" s="170">
        <f t="shared" si="18"/>
        <v>0</v>
      </c>
      <c r="W35" s="170">
        <f t="shared" si="18"/>
        <v>0</v>
      </c>
      <c r="X35" s="170">
        <f t="shared" si="18"/>
        <v>1</v>
      </c>
      <c r="Y35" s="170">
        <f t="shared" si="18"/>
        <v>1</v>
      </c>
      <c r="Z35" s="171">
        <f t="shared" si="18"/>
        <v>1</v>
      </c>
      <c r="AA35" s="171">
        <f t="shared" si="18"/>
        <v>1</v>
      </c>
      <c r="AB35" s="171">
        <f t="shared" si="18"/>
        <v>1</v>
      </c>
      <c r="AC35" s="171">
        <f t="shared" si="18"/>
        <v>0</v>
      </c>
      <c r="AD35" s="170">
        <f t="shared" si="18"/>
        <v>1</v>
      </c>
      <c r="AE35" s="170">
        <f t="shared" si="18"/>
        <v>0</v>
      </c>
      <c r="AF35" s="170">
        <f t="shared" si="18"/>
        <v>0</v>
      </c>
      <c r="AG35" s="136">
        <f t="shared" si="18"/>
        <v>1</v>
      </c>
      <c r="AH35" s="418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20"/>
      <c r="AX35" s="2"/>
      <c r="AY35" s="2"/>
      <c r="AZ35" s="2"/>
      <c r="BA35" s="193"/>
      <c r="BB35" s="193"/>
      <c r="BC35" s="193"/>
      <c r="BD35" s="193"/>
    </row>
    <row r="36" spans="1:65" ht="18">
      <c r="A36" s="57" t="s">
        <v>442</v>
      </c>
      <c r="B36" s="64">
        <f>HLOOKUP(B$3,$B$1:$AW$34,34,FALSE)</f>
        <v>1</v>
      </c>
      <c r="C36" s="65">
        <f t="shared" ref="C36:AW36" si="19">HLOOKUP(C$3,$B$1:$AW$34,34,FALSE)</f>
        <v>1</v>
      </c>
      <c r="D36" s="65">
        <f t="shared" si="19"/>
        <v>1</v>
      </c>
      <c r="E36" s="65">
        <f t="shared" si="19"/>
        <v>0</v>
      </c>
      <c r="F36" s="66">
        <f t="shared" si="19"/>
        <v>1</v>
      </c>
      <c r="G36" s="66">
        <f t="shared" si="19"/>
        <v>1</v>
      </c>
      <c r="H36" s="66">
        <f t="shared" si="19"/>
        <v>1</v>
      </c>
      <c r="I36" s="66">
        <f t="shared" si="19"/>
        <v>1</v>
      </c>
      <c r="J36" s="65">
        <f t="shared" si="19"/>
        <v>1</v>
      </c>
      <c r="K36" s="65">
        <f t="shared" si="19"/>
        <v>1</v>
      </c>
      <c r="L36" s="65">
        <f t="shared" si="19"/>
        <v>0</v>
      </c>
      <c r="M36" s="65">
        <f t="shared" si="19"/>
        <v>0</v>
      </c>
      <c r="N36" s="66">
        <f t="shared" si="19"/>
        <v>0</v>
      </c>
      <c r="O36" s="66">
        <f t="shared" si="19"/>
        <v>0</v>
      </c>
      <c r="P36" s="66">
        <f t="shared" si="19"/>
        <v>1</v>
      </c>
      <c r="Q36" s="65">
        <f t="shared" si="19"/>
        <v>0</v>
      </c>
      <c r="R36" s="65">
        <f t="shared" si="19"/>
        <v>0</v>
      </c>
      <c r="S36" s="65">
        <f t="shared" si="19"/>
        <v>0</v>
      </c>
      <c r="T36" s="65">
        <f t="shared" si="19"/>
        <v>0</v>
      </c>
      <c r="U36" s="65">
        <f t="shared" si="19"/>
        <v>0</v>
      </c>
      <c r="V36" s="66">
        <f t="shared" si="19"/>
        <v>1</v>
      </c>
      <c r="W36" s="66">
        <f t="shared" si="19"/>
        <v>1</v>
      </c>
      <c r="X36" s="66">
        <f t="shared" si="19"/>
        <v>1</v>
      </c>
      <c r="Y36" s="66">
        <f t="shared" si="19"/>
        <v>1</v>
      </c>
      <c r="Z36" s="65">
        <f t="shared" si="19"/>
        <v>1</v>
      </c>
      <c r="AA36" s="65">
        <f t="shared" si="19"/>
        <v>1</v>
      </c>
      <c r="AB36" s="65">
        <f t="shared" si="19"/>
        <v>0</v>
      </c>
      <c r="AC36" s="65">
        <f t="shared" si="19"/>
        <v>0</v>
      </c>
      <c r="AD36" s="66">
        <f t="shared" si="19"/>
        <v>0</v>
      </c>
      <c r="AE36" s="66">
        <f t="shared" si="19"/>
        <v>0</v>
      </c>
      <c r="AF36" s="66">
        <f t="shared" si="19"/>
        <v>0</v>
      </c>
      <c r="AG36" s="66">
        <f t="shared" si="19"/>
        <v>0</v>
      </c>
      <c r="AH36" s="65">
        <f t="shared" si="19"/>
        <v>0</v>
      </c>
      <c r="AI36" s="65">
        <f t="shared" si="19"/>
        <v>1</v>
      </c>
      <c r="AJ36" s="65">
        <f t="shared" si="19"/>
        <v>1</v>
      </c>
      <c r="AK36" s="65">
        <f t="shared" si="19"/>
        <v>1</v>
      </c>
      <c r="AL36" s="66">
        <f t="shared" si="19"/>
        <v>1</v>
      </c>
      <c r="AM36" s="66">
        <f t="shared" si="19"/>
        <v>1</v>
      </c>
      <c r="AN36" s="66">
        <f t="shared" si="19"/>
        <v>1</v>
      </c>
      <c r="AO36" s="65">
        <f t="shared" si="19"/>
        <v>1</v>
      </c>
      <c r="AP36" s="65">
        <f t="shared" si="19"/>
        <v>0</v>
      </c>
      <c r="AQ36" s="65">
        <f t="shared" si="19"/>
        <v>1</v>
      </c>
      <c r="AR36" s="65">
        <f t="shared" si="19"/>
        <v>0</v>
      </c>
      <c r="AS36" s="65">
        <f t="shared" si="19"/>
        <v>1</v>
      </c>
      <c r="AT36" s="66">
        <f t="shared" si="19"/>
        <v>0</v>
      </c>
      <c r="AU36" s="66">
        <f t="shared" si="19"/>
        <v>0</v>
      </c>
      <c r="AV36" s="66">
        <f t="shared" si="19"/>
        <v>1</v>
      </c>
      <c r="AW36" s="67">
        <f t="shared" si="19"/>
        <v>1</v>
      </c>
      <c r="AX36" s="2"/>
      <c r="BA36" s="225"/>
      <c r="BB36" s="225"/>
      <c r="BC36" s="225"/>
      <c r="BD36" s="225"/>
    </row>
    <row r="37" spans="1:65" ht="18">
      <c r="A37" s="58" t="s">
        <v>491</v>
      </c>
      <c r="B37" s="68" t="str">
        <f>'Key3'!B87</f>
        <v>1</v>
      </c>
      <c r="C37" s="69" t="str">
        <f>'Key3'!C87</f>
        <v>0</v>
      </c>
      <c r="D37" s="69" t="str">
        <f>'Key3'!D87</f>
        <v>0</v>
      </c>
      <c r="E37" s="69" t="str">
        <f>'Key3'!E87</f>
        <v>1</v>
      </c>
      <c r="F37" s="70" t="str">
        <f>'Key3'!F87</f>
        <v>1</v>
      </c>
      <c r="G37" s="70" t="str">
        <f>'Key3'!G87</f>
        <v>0</v>
      </c>
      <c r="H37" s="70" t="str">
        <f>'Key3'!H87</f>
        <v>0</v>
      </c>
      <c r="I37" s="70" t="str">
        <f>'Key3'!I87</f>
        <v>1</v>
      </c>
      <c r="J37" s="69" t="str">
        <f>'Key3'!J87</f>
        <v>1</v>
      </c>
      <c r="K37" s="69" t="str">
        <f>'Key3'!K87</f>
        <v>1</v>
      </c>
      <c r="L37" s="69" t="str">
        <f>'Key3'!L87</f>
        <v>0</v>
      </c>
      <c r="M37" s="70" t="str">
        <f>'Key3'!M87</f>
        <v>0</v>
      </c>
      <c r="N37" s="70" t="str">
        <f>'Key3'!N87</f>
        <v>0</v>
      </c>
      <c r="O37" s="70" t="str">
        <f>'Key3'!O87</f>
        <v>0</v>
      </c>
      <c r="P37" s="70" t="str">
        <f>'Key3'!P87</f>
        <v>1</v>
      </c>
      <c r="Q37" s="70" t="str">
        <f>'Key3'!Q87</f>
        <v>1</v>
      </c>
      <c r="R37" s="69" t="str">
        <f>'Key3'!R87</f>
        <v>0</v>
      </c>
      <c r="S37" s="69" t="str">
        <f>'Key3'!S87</f>
        <v>0</v>
      </c>
      <c r="T37" s="69" t="str">
        <f>'Key3'!T87</f>
        <v>0</v>
      </c>
      <c r="U37" s="69" t="str">
        <f>'Key3'!U87</f>
        <v>1</v>
      </c>
      <c r="V37" s="70" t="str">
        <f>'Key3'!V87</f>
        <v>0</v>
      </c>
      <c r="W37" s="70" t="str">
        <f>'Key3'!W87</f>
        <v>0</v>
      </c>
      <c r="X37" s="70" t="str">
        <f>'Key3'!X87</f>
        <v>1</v>
      </c>
      <c r="Y37" s="70" t="str">
        <f>'Key3'!Y87</f>
        <v>1</v>
      </c>
      <c r="Z37" s="69" t="str">
        <f>'Key3'!Z87</f>
        <v>1</v>
      </c>
      <c r="AA37" s="69" t="str">
        <f>'Key3'!AA87</f>
        <v>0</v>
      </c>
      <c r="AB37" s="69" t="str">
        <f>'Key3'!AB87</f>
        <v>0</v>
      </c>
      <c r="AC37" s="69" t="str">
        <f>'Key3'!AC87</f>
        <v>1</v>
      </c>
      <c r="AD37" s="70" t="str">
        <f>'Key3'!AD87</f>
        <v>0</v>
      </c>
      <c r="AE37" s="70" t="str">
        <f>'Key3'!AE87</f>
        <v>1</v>
      </c>
      <c r="AF37" s="70" t="str">
        <f>'Key3'!AF87</f>
        <v>1</v>
      </c>
      <c r="AG37" s="70" t="str">
        <f>'Key3'!AG87</f>
        <v>1</v>
      </c>
      <c r="AH37" s="69" t="str">
        <f>'Key3'!AH87</f>
        <v>1</v>
      </c>
      <c r="AI37" s="69" t="str">
        <f>'Key3'!AI87</f>
        <v>1</v>
      </c>
      <c r="AJ37" s="69" t="str">
        <f>'Key3'!AJ87</f>
        <v>0</v>
      </c>
      <c r="AK37" s="70" t="str">
        <f>'Key3'!AK87</f>
        <v>0</v>
      </c>
      <c r="AL37" s="70" t="str">
        <f>'Key3'!AL87</f>
        <v>1</v>
      </c>
      <c r="AM37" s="70" t="str">
        <f>'Key3'!AM87</f>
        <v>0</v>
      </c>
      <c r="AN37" s="70" t="str">
        <f>'Key3'!AN87</f>
        <v>0</v>
      </c>
      <c r="AO37" s="70" t="str">
        <f>'Key3'!AO87</f>
        <v>1</v>
      </c>
      <c r="AP37" s="69" t="str">
        <f>'Key3'!AP87</f>
        <v>0</v>
      </c>
      <c r="AQ37" s="69" t="str">
        <f>'Key3'!AQ87</f>
        <v>0</v>
      </c>
      <c r="AR37" s="69" t="str">
        <f>'Key3'!AR87</f>
        <v>0</v>
      </c>
      <c r="AS37" s="69" t="str">
        <f>'Key3'!AS87</f>
        <v>1</v>
      </c>
      <c r="AT37" s="70" t="str">
        <f>'Key3'!AT87</f>
        <v>1</v>
      </c>
      <c r="AU37" s="70" t="str">
        <f>'Key3'!AU87</f>
        <v>1</v>
      </c>
      <c r="AV37" s="70" t="str">
        <f>'Key3'!AV87</f>
        <v>1</v>
      </c>
      <c r="AW37" s="71" t="str">
        <f>'Key3'!AW87</f>
        <v>1</v>
      </c>
      <c r="AX37" s="2"/>
      <c r="BA37" s="225"/>
      <c r="BB37" s="225"/>
      <c r="BC37" s="225"/>
      <c r="BD37" s="225"/>
    </row>
    <row r="38" spans="1:65" ht="18.75" thickBot="1">
      <c r="A38" s="58" t="s">
        <v>499</v>
      </c>
      <c r="B38" s="137">
        <f>IF(B36+B37=1,1,0)</f>
        <v>0</v>
      </c>
      <c r="C38" s="50">
        <f t="shared" ref="C38:AW38" si="20">IF(C36+C37=1,1,0)</f>
        <v>1</v>
      </c>
      <c r="D38" s="50">
        <f t="shared" si="20"/>
        <v>1</v>
      </c>
      <c r="E38" s="50">
        <f t="shared" si="20"/>
        <v>1</v>
      </c>
      <c r="F38" s="49">
        <f t="shared" si="20"/>
        <v>0</v>
      </c>
      <c r="G38" s="49">
        <f t="shared" si="20"/>
        <v>1</v>
      </c>
      <c r="H38" s="49">
        <f t="shared" si="20"/>
        <v>1</v>
      </c>
      <c r="I38" s="49">
        <f t="shared" si="20"/>
        <v>0</v>
      </c>
      <c r="J38" s="50">
        <f t="shared" si="20"/>
        <v>0</v>
      </c>
      <c r="K38" s="50">
        <f t="shared" si="20"/>
        <v>0</v>
      </c>
      <c r="L38" s="50">
        <f t="shared" si="20"/>
        <v>0</v>
      </c>
      <c r="M38" s="50">
        <f t="shared" si="20"/>
        <v>0</v>
      </c>
      <c r="N38" s="49">
        <f t="shared" si="20"/>
        <v>0</v>
      </c>
      <c r="O38" s="49">
        <f t="shared" si="20"/>
        <v>0</v>
      </c>
      <c r="P38" s="49">
        <f t="shared" si="20"/>
        <v>0</v>
      </c>
      <c r="Q38" s="50">
        <f t="shared" si="20"/>
        <v>1</v>
      </c>
      <c r="R38" s="50">
        <f t="shared" si="20"/>
        <v>0</v>
      </c>
      <c r="S38" s="50">
        <f t="shared" si="20"/>
        <v>0</v>
      </c>
      <c r="T38" s="50">
        <f t="shared" si="20"/>
        <v>0</v>
      </c>
      <c r="U38" s="50">
        <f t="shared" si="20"/>
        <v>1</v>
      </c>
      <c r="V38" s="49">
        <f t="shared" si="20"/>
        <v>1</v>
      </c>
      <c r="W38" s="49">
        <f t="shared" si="20"/>
        <v>1</v>
      </c>
      <c r="X38" s="49">
        <f t="shared" si="20"/>
        <v>0</v>
      </c>
      <c r="Y38" s="49">
        <f t="shared" si="20"/>
        <v>0</v>
      </c>
      <c r="Z38" s="50">
        <f t="shared" si="20"/>
        <v>0</v>
      </c>
      <c r="AA38" s="50">
        <f t="shared" si="20"/>
        <v>1</v>
      </c>
      <c r="AB38" s="50">
        <f t="shared" si="20"/>
        <v>0</v>
      </c>
      <c r="AC38" s="50">
        <f t="shared" si="20"/>
        <v>1</v>
      </c>
      <c r="AD38" s="49">
        <f t="shared" si="20"/>
        <v>0</v>
      </c>
      <c r="AE38" s="49">
        <f t="shared" si="20"/>
        <v>1</v>
      </c>
      <c r="AF38" s="49">
        <f t="shared" si="20"/>
        <v>1</v>
      </c>
      <c r="AG38" s="49">
        <f t="shared" si="20"/>
        <v>1</v>
      </c>
      <c r="AH38" s="50">
        <f t="shared" si="20"/>
        <v>1</v>
      </c>
      <c r="AI38" s="50">
        <f t="shared" si="20"/>
        <v>0</v>
      </c>
      <c r="AJ38" s="50">
        <f t="shared" si="20"/>
        <v>1</v>
      </c>
      <c r="AK38" s="50">
        <f t="shared" si="20"/>
        <v>1</v>
      </c>
      <c r="AL38" s="49">
        <f t="shared" si="20"/>
        <v>0</v>
      </c>
      <c r="AM38" s="49">
        <f t="shared" si="20"/>
        <v>1</v>
      </c>
      <c r="AN38" s="49">
        <f t="shared" si="20"/>
        <v>1</v>
      </c>
      <c r="AO38" s="50">
        <f t="shared" si="20"/>
        <v>0</v>
      </c>
      <c r="AP38" s="50">
        <f t="shared" si="20"/>
        <v>0</v>
      </c>
      <c r="AQ38" s="50">
        <f t="shared" si="20"/>
        <v>1</v>
      </c>
      <c r="AR38" s="50">
        <f t="shared" si="20"/>
        <v>0</v>
      </c>
      <c r="AS38" s="50">
        <f t="shared" si="20"/>
        <v>0</v>
      </c>
      <c r="AT38" s="49">
        <f t="shared" si="20"/>
        <v>1</v>
      </c>
      <c r="AU38" s="49">
        <f t="shared" si="20"/>
        <v>1</v>
      </c>
      <c r="AV38" s="49">
        <f t="shared" si="20"/>
        <v>0</v>
      </c>
      <c r="AW38" s="173">
        <f t="shared" si="20"/>
        <v>0</v>
      </c>
      <c r="AX38" s="2"/>
      <c r="BA38" s="225"/>
      <c r="BB38" s="225"/>
      <c r="BC38" s="225"/>
      <c r="BD38" s="225"/>
    </row>
    <row r="39" spans="1:65" ht="16.5" customHeight="1" thickBot="1">
      <c r="A39" s="430" t="s">
        <v>485</v>
      </c>
      <c r="B39" s="130" t="s">
        <v>16</v>
      </c>
      <c r="C39" s="51" t="str">
        <f>LEFT(VLOOKUP(G39,LookUp!$T$2:$U$17,2,FALSE),1)</f>
        <v>0</v>
      </c>
      <c r="D39" s="51" t="str">
        <f>MID(VLOOKUP(G39,LookUp!$T$2:$U$17,2,FALSE),2,1)</f>
        <v>0</v>
      </c>
      <c r="E39" s="51" t="str">
        <f>MID(VLOOKUP(G39,LookUp!$T$2:$U$17,2,FALSE),3,1)</f>
        <v>1</v>
      </c>
      <c r="F39" s="51" t="str">
        <f>RIGHT(VLOOKUP(G39,LookUp!$T$2:$U$17,2,FALSE),1)</f>
        <v>1</v>
      </c>
      <c r="G39" s="53">
        <f>VLOOKUP(CONCATENATE(B38,C38,D38,E38,F38,G38),LookUp!$W$2:$AE$65,2,FALSE)</f>
        <v>3</v>
      </c>
      <c r="H39" s="130" t="s">
        <v>17</v>
      </c>
      <c r="I39" s="51" t="str">
        <f>LEFT(VLOOKUP(M39,LookUp!$T$2:$U$17,2,FALSE),1)</f>
        <v>0</v>
      </c>
      <c r="J39" s="51" t="str">
        <f>MID(VLOOKUP(M39,LookUp!$T$2:$U$17,2,FALSE),2,1)</f>
        <v>0</v>
      </c>
      <c r="K39" s="51" t="str">
        <f>MID(VLOOKUP(M39,LookUp!$T$2:$U$17,2,FALSE),3,1)</f>
        <v>0</v>
      </c>
      <c r="L39" s="51" t="str">
        <f>RIGHT(VLOOKUP(M39,LookUp!$T$2:$U$17,2,FALSE),1)</f>
        <v>0</v>
      </c>
      <c r="M39" s="53">
        <f>VLOOKUP(CONCATENATE(H38,I38,J38,K38,L38,M38),LookUp!$W$2:$AE$65,3,FALSE)</f>
        <v>0</v>
      </c>
      <c r="N39" s="130" t="s">
        <v>18</v>
      </c>
      <c r="O39" s="51" t="str">
        <f>LEFT(VLOOKUP(S39,LookUp!$T$2:$U$17,2,FALSE),1)</f>
        <v>1</v>
      </c>
      <c r="P39" s="51" t="str">
        <f>MID(VLOOKUP(S39,LookUp!$T$2:$U$17,2,FALSE),2,1)</f>
        <v>0</v>
      </c>
      <c r="Q39" s="51" t="str">
        <f>MID(VLOOKUP(S39,LookUp!$T$2:$U$17,2,FALSE),3,1)</f>
        <v>0</v>
      </c>
      <c r="R39" s="51" t="str">
        <f>RIGHT(VLOOKUP(S39,LookUp!$T$2:$U$17,2,FALSE),1)</f>
        <v>1</v>
      </c>
      <c r="S39" s="53">
        <f>VLOOKUP(CONCATENATE(N38,O38,P38,Q38,R38,S38),LookUp!$W$2:$AE$65,4,FALSE)</f>
        <v>9</v>
      </c>
      <c r="T39" s="130" t="s">
        <v>19</v>
      </c>
      <c r="U39" s="51" t="str">
        <f>LEFT(VLOOKUP(Y39,LookUp!$T$2:$U$17,2,FALSE),1)</f>
        <v>0</v>
      </c>
      <c r="V39" s="51" t="str">
        <f>MID(VLOOKUP(Y39,LookUp!$T$2:$U$17,2,FALSE),2,1)</f>
        <v>1</v>
      </c>
      <c r="W39" s="51" t="str">
        <f>MID(VLOOKUP(Y39,LookUp!$T$2:$U$17,2,FALSE),3,1)</f>
        <v>0</v>
      </c>
      <c r="X39" s="51" t="str">
        <f>RIGHT(VLOOKUP(Y39,LookUp!$T$2:$U$17,2,FALSE),1)</f>
        <v>0</v>
      </c>
      <c r="Y39" s="53">
        <f>VLOOKUP(CONCATENATE(T38,U38,V38,W38,X38,Y38),LookUp!$W$2:$AE$65,5,FALSE)</f>
        <v>4</v>
      </c>
      <c r="Z39" s="130" t="s">
        <v>98</v>
      </c>
      <c r="AA39" s="51" t="str">
        <f>LEFT(VLOOKUP(AE39,LookUp!$T$2:$U$17,2,FALSE),1)</f>
        <v>1</v>
      </c>
      <c r="AB39" s="51" t="str">
        <f>MID(VLOOKUP(AE39,LookUp!$T$2:$U$17,2,FALSE),2,1)</f>
        <v>1</v>
      </c>
      <c r="AC39" s="51" t="str">
        <f>MID(VLOOKUP(AE39,LookUp!$T$2:$U$17,2,FALSE),3,1)</f>
        <v>1</v>
      </c>
      <c r="AD39" s="51" t="str">
        <f>RIGHT(VLOOKUP(AE39,LookUp!$T$2:$U$17,2,FALSE),1)</f>
        <v>1</v>
      </c>
      <c r="AE39" s="53">
        <f>VLOOKUP(CONCATENATE(Z38,AA38,AB38,AC38,AD38,AE38),LookUp!$W$2:$AE$65,6,FALSE)</f>
        <v>15</v>
      </c>
      <c r="AF39" s="130" t="s">
        <v>20</v>
      </c>
      <c r="AG39" s="51" t="str">
        <f>LEFT(VLOOKUP(AK39,LookUp!$T$2:$U$17,2,FALSE),1)</f>
        <v>0</v>
      </c>
      <c r="AH39" s="131" t="str">
        <f>MID(VLOOKUP(AK39,LookUp!$T$2:$U$17,2,FALSE),2,1)</f>
        <v>0</v>
      </c>
      <c r="AI39" s="131" t="str">
        <f>MID(VLOOKUP(AK39,LookUp!$T$2:$U$17,2,FALSE),3,1)</f>
        <v>0</v>
      </c>
      <c r="AJ39" s="131" t="str">
        <f>RIGHT(VLOOKUP(AK39,LookUp!$T$2:$U$17,2,FALSE),1)</f>
        <v>0</v>
      </c>
      <c r="AK39" s="132">
        <f>VLOOKUP(CONCATENATE(AF38,AG38,AH38,AI38,AJ38,AK38),LookUp!$W$2:$AE$65,7,FALSE)</f>
        <v>0</v>
      </c>
      <c r="AL39" s="130" t="s">
        <v>22</v>
      </c>
      <c r="AM39" s="131" t="str">
        <f>LEFT(VLOOKUP(AQ39,LookUp!$T$2:$U$17,2,FALSE),1)</f>
        <v>0</v>
      </c>
      <c r="AN39" s="131" t="str">
        <f>MID(VLOOKUP(AQ39,LookUp!$T$2:$U$17,2,FALSE),2,1)</f>
        <v>0</v>
      </c>
      <c r="AO39" s="131" t="str">
        <f>MID(VLOOKUP(AQ39,LookUp!$T$2:$U$17,2,FALSE),3,1)</f>
        <v>1</v>
      </c>
      <c r="AP39" s="131" t="str">
        <f>RIGHT(VLOOKUP(AQ39,LookUp!$T$2:$U$17,2,FALSE),1)</f>
        <v>0</v>
      </c>
      <c r="AQ39" s="132">
        <f>VLOOKUP(CONCATENATE(AL38,AM38,AN38,AO38,AP38,AQ38),LookUp!$W$2:$AE$65,8,FALSE)</f>
        <v>2</v>
      </c>
      <c r="AR39" s="130" t="s">
        <v>21</v>
      </c>
      <c r="AS39" s="131" t="str">
        <f>LEFT(VLOOKUP(AW39,LookUp!$T$2:$U$17,2,FALSE),1)</f>
        <v>1</v>
      </c>
      <c r="AT39" s="131" t="str">
        <f>MID(VLOOKUP(AW39,LookUp!$T$2:$U$17,2,FALSE),2,1)</f>
        <v>0</v>
      </c>
      <c r="AU39" s="131" t="str">
        <f>MID(VLOOKUP(AW39,LookUp!$T$2:$U$17,2,FALSE),3,1)</f>
        <v>1</v>
      </c>
      <c r="AV39" s="131" t="str">
        <f>RIGHT(VLOOKUP(AW39,LookUp!$T$2:$U$17,2,FALSE),1)</f>
        <v>1</v>
      </c>
      <c r="AW39" s="132">
        <f>VLOOKUP(CONCATENATE(AR38,AS38,AT38,AU38,AV38,AW38),LookUp!$W$2:$AE$65,9,FALSE)</f>
        <v>11</v>
      </c>
      <c r="AX39" s="12"/>
      <c r="BA39" s="225"/>
      <c r="BB39" s="225"/>
      <c r="BC39" s="225"/>
      <c r="BD39" s="225"/>
    </row>
    <row r="40" spans="1:65" ht="15.75" thickBot="1">
      <c r="A40" s="431"/>
      <c r="B40" s="64" t="str">
        <f>C39</f>
        <v>0</v>
      </c>
      <c r="C40" s="65" t="str">
        <f>D39</f>
        <v>0</v>
      </c>
      <c r="D40" s="65" t="str">
        <f>E39</f>
        <v>1</v>
      </c>
      <c r="E40" s="65" t="str">
        <f>F39</f>
        <v>1</v>
      </c>
      <c r="F40" s="66" t="str">
        <f>I39</f>
        <v>0</v>
      </c>
      <c r="G40" s="66" t="str">
        <f>J39</f>
        <v>0</v>
      </c>
      <c r="H40" s="66" t="str">
        <f>K39</f>
        <v>0</v>
      </c>
      <c r="I40" s="66" t="str">
        <f>L39</f>
        <v>0</v>
      </c>
      <c r="J40" s="65" t="str">
        <f>O39</f>
        <v>1</v>
      </c>
      <c r="K40" s="65" t="str">
        <f>P39</f>
        <v>0</v>
      </c>
      <c r="L40" s="65" t="str">
        <f>Q39</f>
        <v>0</v>
      </c>
      <c r="M40" s="65" t="str">
        <f>R39</f>
        <v>1</v>
      </c>
      <c r="N40" s="66" t="str">
        <f>U39</f>
        <v>0</v>
      </c>
      <c r="O40" s="66" t="str">
        <f>V39</f>
        <v>1</v>
      </c>
      <c r="P40" s="66" t="str">
        <f>W39</f>
        <v>0</v>
      </c>
      <c r="Q40" s="66" t="str">
        <f>X39</f>
        <v>0</v>
      </c>
      <c r="R40" s="65" t="str">
        <f>AA39</f>
        <v>1</v>
      </c>
      <c r="S40" s="65" t="str">
        <f>AB39</f>
        <v>1</v>
      </c>
      <c r="T40" s="65" t="str">
        <f>AC39</f>
        <v>1</v>
      </c>
      <c r="U40" s="65" t="str">
        <f>AD39</f>
        <v>1</v>
      </c>
      <c r="V40" s="66" t="str">
        <f>AG39</f>
        <v>0</v>
      </c>
      <c r="W40" s="66" t="str">
        <f>AH39</f>
        <v>0</v>
      </c>
      <c r="X40" s="66" t="str">
        <f>AI39</f>
        <v>0</v>
      </c>
      <c r="Y40" s="66" t="str">
        <f>AJ39</f>
        <v>0</v>
      </c>
      <c r="Z40" s="65" t="str">
        <f>AM39</f>
        <v>0</v>
      </c>
      <c r="AA40" s="65" t="str">
        <f>AN39</f>
        <v>0</v>
      </c>
      <c r="AB40" s="65" t="str">
        <f>AO39</f>
        <v>1</v>
      </c>
      <c r="AC40" s="65" t="str">
        <f>AP39</f>
        <v>0</v>
      </c>
      <c r="AD40" s="66" t="str">
        <f>AS39</f>
        <v>1</v>
      </c>
      <c r="AE40" s="66" t="str">
        <f>AT39</f>
        <v>0</v>
      </c>
      <c r="AF40" s="66" t="str">
        <f>AU39</f>
        <v>1</v>
      </c>
      <c r="AG40" s="67" t="str">
        <f>AV39</f>
        <v>1</v>
      </c>
      <c r="AH40" s="432" t="s">
        <v>538</v>
      </c>
      <c r="AI40" s="433"/>
      <c r="AJ40" s="433"/>
      <c r="AK40" s="433"/>
      <c r="AL40" s="433"/>
      <c r="AM40" s="433"/>
      <c r="AN40" s="433"/>
      <c r="AO40" s="433"/>
      <c r="AP40" s="433"/>
      <c r="AQ40" s="433"/>
      <c r="AR40" s="433"/>
      <c r="AS40" s="433"/>
      <c r="AT40" s="433"/>
      <c r="AU40" s="433"/>
      <c r="AV40" s="433"/>
      <c r="AW40" s="434"/>
      <c r="AX40" s="2"/>
      <c r="BA40" s="225"/>
      <c r="BB40" s="225"/>
      <c r="BC40" s="225"/>
      <c r="BD40" s="225"/>
    </row>
    <row r="41" spans="1:65" ht="18">
      <c r="A41" s="134" t="s">
        <v>486</v>
      </c>
      <c r="B41" s="68" t="str">
        <f>HLOOKUP(B$4,$B$1:$AG$40,40,FALSE)</f>
        <v>0</v>
      </c>
      <c r="C41" s="69" t="str">
        <f t="shared" ref="C41:AG41" si="21">HLOOKUP(C$4,$B$1:$AG$40,40,FALSE)</f>
        <v>0</v>
      </c>
      <c r="D41" s="69" t="str">
        <f t="shared" si="21"/>
        <v>1</v>
      </c>
      <c r="E41" s="69" t="str">
        <f t="shared" si="21"/>
        <v>0</v>
      </c>
      <c r="F41" s="70" t="str">
        <f t="shared" si="21"/>
        <v>1</v>
      </c>
      <c r="G41" s="70" t="str">
        <f t="shared" si="21"/>
        <v>1</v>
      </c>
      <c r="H41" s="70" t="str">
        <f t="shared" si="21"/>
        <v>0</v>
      </c>
      <c r="I41" s="70" t="str">
        <f t="shared" si="21"/>
        <v>1</v>
      </c>
      <c r="J41" s="69" t="str">
        <f t="shared" si="21"/>
        <v>0</v>
      </c>
      <c r="K41" s="69" t="str">
        <f t="shared" si="21"/>
        <v>0</v>
      </c>
      <c r="L41" s="69" t="str">
        <f t="shared" si="21"/>
        <v>0</v>
      </c>
      <c r="M41" s="69" t="str">
        <f t="shared" si="21"/>
        <v>0</v>
      </c>
      <c r="N41" s="70" t="str">
        <f t="shared" si="21"/>
        <v>0</v>
      </c>
      <c r="O41" s="70" t="str">
        <f t="shared" si="21"/>
        <v>1</v>
      </c>
      <c r="P41" s="70" t="str">
        <f t="shared" si="21"/>
        <v>1</v>
      </c>
      <c r="Q41" s="70" t="str">
        <f t="shared" si="21"/>
        <v>0</v>
      </c>
      <c r="R41" s="69" t="str">
        <f t="shared" si="21"/>
        <v>0</v>
      </c>
      <c r="S41" s="69" t="str">
        <f t="shared" si="21"/>
        <v>0</v>
      </c>
      <c r="T41" s="69" t="str">
        <f t="shared" si="21"/>
        <v>0</v>
      </c>
      <c r="U41" s="69" t="str">
        <f t="shared" si="21"/>
        <v>1</v>
      </c>
      <c r="V41" s="70" t="str">
        <f t="shared" si="21"/>
        <v>1</v>
      </c>
      <c r="W41" s="70" t="str">
        <f t="shared" si="21"/>
        <v>1</v>
      </c>
      <c r="X41" s="70" t="str">
        <f t="shared" si="21"/>
        <v>1</v>
      </c>
      <c r="Y41" s="70" t="str">
        <f t="shared" si="21"/>
        <v>1</v>
      </c>
      <c r="Z41" s="69" t="str">
        <f t="shared" si="21"/>
        <v>1</v>
      </c>
      <c r="AA41" s="69" t="str">
        <f t="shared" si="21"/>
        <v>0</v>
      </c>
      <c r="AB41" s="69" t="str">
        <f t="shared" si="21"/>
        <v>0</v>
      </c>
      <c r="AC41" s="69" t="str">
        <f t="shared" si="21"/>
        <v>0</v>
      </c>
      <c r="AD41" s="70" t="str">
        <f t="shared" si="21"/>
        <v>0</v>
      </c>
      <c r="AE41" s="70" t="str">
        <f t="shared" si="21"/>
        <v>0</v>
      </c>
      <c r="AF41" s="70" t="str">
        <f t="shared" si="21"/>
        <v>1</v>
      </c>
      <c r="AG41" s="71" t="str">
        <f t="shared" si="21"/>
        <v>0</v>
      </c>
      <c r="AH41" s="435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7"/>
      <c r="AX41" s="409" t="s">
        <v>638</v>
      </c>
      <c r="AY41" s="410"/>
      <c r="AZ41" s="410"/>
      <c r="BA41" s="410"/>
      <c r="BB41" s="410"/>
      <c r="BC41" s="410"/>
      <c r="BD41" s="410"/>
      <c r="BE41" s="410"/>
      <c r="BF41" s="410"/>
      <c r="BG41" s="410"/>
      <c r="BH41" s="410"/>
      <c r="BI41" s="410"/>
      <c r="BJ41" s="410"/>
      <c r="BK41" s="410"/>
      <c r="BL41" s="410"/>
      <c r="BM41" s="411"/>
    </row>
    <row r="42" spans="1:65" ht="18.75" thickBot="1">
      <c r="A42" s="58" t="s">
        <v>506</v>
      </c>
      <c r="B42" s="72">
        <f>IF(B41+B27=1,1,0)</f>
        <v>1</v>
      </c>
      <c r="C42" s="70">
        <f t="shared" ref="C42:AG42" si="22">IF(C41+C27=1,1,0)</f>
        <v>1</v>
      </c>
      <c r="D42" s="70">
        <f t="shared" si="22"/>
        <v>1</v>
      </c>
      <c r="E42" s="70">
        <f t="shared" si="22"/>
        <v>0</v>
      </c>
      <c r="F42" s="69">
        <f t="shared" si="22"/>
        <v>1</v>
      </c>
      <c r="G42" s="69">
        <f t="shared" si="22"/>
        <v>0</v>
      </c>
      <c r="H42" s="69">
        <f t="shared" si="22"/>
        <v>1</v>
      </c>
      <c r="I42" s="69">
        <f t="shared" si="22"/>
        <v>1</v>
      </c>
      <c r="J42" s="70">
        <f t="shared" si="22"/>
        <v>1</v>
      </c>
      <c r="K42" s="70">
        <f t="shared" si="22"/>
        <v>1</v>
      </c>
      <c r="L42" s="70">
        <f t="shared" si="22"/>
        <v>0</v>
      </c>
      <c r="M42" s="70">
        <f t="shared" si="22"/>
        <v>1</v>
      </c>
      <c r="N42" s="69">
        <f t="shared" si="22"/>
        <v>1</v>
      </c>
      <c r="O42" s="69">
        <f t="shared" si="22"/>
        <v>0</v>
      </c>
      <c r="P42" s="69">
        <f t="shared" si="22"/>
        <v>0</v>
      </c>
      <c r="Q42" s="69">
        <f t="shared" si="22"/>
        <v>1</v>
      </c>
      <c r="R42" s="70">
        <f t="shared" si="22"/>
        <v>1</v>
      </c>
      <c r="S42" s="70">
        <f t="shared" si="22"/>
        <v>0</v>
      </c>
      <c r="T42" s="70">
        <f t="shared" si="22"/>
        <v>0</v>
      </c>
      <c r="U42" s="70">
        <f t="shared" si="22"/>
        <v>0</v>
      </c>
      <c r="V42" s="69">
        <f t="shared" si="22"/>
        <v>1</v>
      </c>
      <c r="W42" s="69">
        <f t="shared" si="22"/>
        <v>0</v>
      </c>
      <c r="X42" s="69">
        <f t="shared" si="22"/>
        <v>0</v>
      </c>
      <c r="Y42" s="69">
        <f t="shared" si="22"/>
        <v>0</v>
      </c>
      <c r="Z42" s="70">
        <f t="shared" si="22"/>
        <v>0</v>
      </c>
      <c r="AA42" s="70">
        <f t="shared" si="22"/>
        <v>1</v>
      </c>
      <c r="AB42" s="70">
        <f t="shared" si="22"/>
        <v>0</v>
      </c>
      <c r="AC42" s="70">
        <f t="shared" si="22"/>
        <v>0</v>
      </c>
      <c r="AD42" s="69">
        <f t="shared" si="22"/>
        <v>1</v>
      </c>
      <c r="AE42" s="69">
        <f t="shared" si="22"/>
        <v>1</v>
      </c>
      <c r="AF42" s="69">
        <f t="shared" si="22"/>
        <v>1</v>
      </c>
      <c r="AG42" s="73">
        <f t="shared" si="22"/>
        <v>1</v>
      </c>
      <c r="AH42" s="435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7"/>
      <c r="AX42" s="250" t="str">
        <f>VLOOKUP(CONCATENATE(B35,C35,D35,E35),LookUp!$AG$2:$AH$17,2,FALSE)</f>
        <v>D</v>
      </c>
      <c r="AY42" s="251" t="str">
        <f>VLOOKUP(CONCATENATE(F35,G35,H35,I35),LookUp!$AG$2:$AH$17,2,FALSE)</f>
        <v>E</v>
      </c>
      <c r="AZ42" s="251">
        <f>VLOOKUP(CONCATENATE(J35,K35,L35,M35),LookUp!$AG$2:$AH$17,2,FALSE)</f>
        <v>4</v>
      </c>
      <c r="BA42" s="251">
        <f>VLOOKUP(CONCATENATE(N35,O35,P35,Q35),LookUp!$AG$2:$AH$17,2,FALSE)</f>
        <v>7</v>
      </c>
      <c r="BB42" s="251">
        <f>VLOOKUP(CONCATENATE(R35,S35,T35,U35),LookUp!$AG$2:$AH$17,2,FALSE)</f>
        <v>8</v>
      </c>
      <c r="BC42" s="251">
        <f>VLOOKUP(CONCATENATE(V35,W35,X35,Y35),LookUp!$AG$2:$AH$17,2,FALSE)</f>
        <v>3</v>
      </c>
      <c r="BD42" s="251" t="str">
        <f>VLOOKUP(CONCATENATE(Z35,AA35,AB35,AC35),LookUp!$AG$2:$AH$17,2,FALSE)</f>
        <v>E</v>
      </c>
      <c r="BE42" s="251">
        <f>VLOOKUP(CONCATENATE(AD35,AE35,AF35,AG35),LookUp!$AG$2:$AH$17,2,FALSE)</f>
        <v>9</v>
      </c>
      <c r="BF42" s="251" t="str">
        <f>VLOOKUP(CONCATENATE(B42,C42,D42,E42),LookUp!$AG$2:$AH$17,2,FALSE)</f>
        <v>E</v>
      </c>
      <c r="BG42" s="251" t="str">
        <f>VLOOKUP(CONCATENATE(F42,G42,H42,I42),LookUp!$AG$2:$AH$17,2,FALSE)</f>
        <v>B</v>
      </c>
      <c r="BH42" s="251" t="str">
        <f>VLOOKUP(CONCATENATE(J42,K42,L42,M42),LookUp!$AG$2:$AH$17,2,FALSE)</f>
        <v>D</v>
      </c>
      <c r="BI42" s="251">
        <f>VLOOKUP(CONCATENATE(N42,O42,P42,Q42),LookUp!$AG$2:$AH$17,2,FALSE)</f>
        <v>9</v>
      </c>
      <c r="BJ42" s="251">
        <f>VLOOKUP(CONCATENATE(R42,S42,T42,U42),LookUp!$AG$2:$AH$17,2,FALSE)</f>
        <v>8</v>
      </c>
      <c r="BK42" s="251">
        <f>VLOOKUP(CONCATENATE(V42,W42,X42,Y42),LookUp!$AG$2:$AH$17,2,FALSE)</f>
        <v>8</v>
      </c>
      <c r="BL42" s="251">
        <f>VLOOKUP(CONCATENATE(Z42,AA42,AB42,AC42),LookUp!$AG$2:$AH$17,2,FALSE)</f>
        <v>4</v>
      </c>
      <c r="BM42" s="252" t="str">
        <f>VLOOKUP(CONCATENATE(AD42,AE42,AF42,AG42),LookUp!$AG$2:$AH$17,2,FALSE)</f>
        <v>F</v>
      </c>
    </row>
    <row r="43" spans="1:65" ht="18.75" thickBot="1">
      <c r="A43" s="59" t="s">
        <v>519</v>
      </c>
      <c r="B43" s="172">
        <f>B42</f>
        <v>1</v>
      </c>
      <c r="C43" s="171">
        <f t="shared" ref="C43:AG43" si="23">C42</f>
        <v>1</v>
      </c>
      <c r="D43" s="171">
        <f t="shared" si="23"/>
        <v>1</v>
      </c>
      <c r="E43" s="171">
        <f t="shared" si="23"/>
        <v>0</v>
      </c>
      <c r="F43" s="170">
        <f t="shared" si="23"/>
        <v>1</v>
      </c>
      <c r="G43" s="170">
        <f t="shared" si="23"/>
        <v>0</v>
      </c>
      <c r="H43" s="170">
        <f t="shared" si="23"/>
        <v>1</v>
      </c>
      <c r="I43" s="170">
        <f t="shared" si="23"/>
        <v>1</v>
      </c>
      <c r="J43" s="171">
        <f t="shared" si="23"/>
        <v>1</v>
      </c>
      <c r="K43" s="171">
        <f t="shared" si="23"/>
        <v>1</v>
      </c>
      <c r="L43" s="171">
        <f t="shared" si="23"/>
        <v>0</v>
      </c>
      <c r="M43" s="171">
        <f t="shared" si="23"/>
        <v>1</v>
      </c>
      <c r="N43" s="170">
        <f t="shared" si="23"/>
        <v>1</v>
      </c>
      <c r="O43" s="170">
        <f t="shared" si="23"/>
        <v>0</v>
      </c>
      <c r="P43" s="170">
        <f t="shared" si="23"/>
        <v>0</v>
      </c>
      <c r="Q43" s="170">
        <f t="shared" si="23"/>
        <v>1</v>
      </c>
      <c r="R43" s="171">
        <f t="shared" si="23"/>
        <v>1</v>
      </c>
      <c r="S43" s="171">
        <f t="shared" si="23"/>
        <v>0</v>
      </c>
      <c r="T43" s="171">
        <f t="shared" si="23"/>
        <v>0</v>
      </c>
      <c r="U43" s="171">
        <f t="shared" si="23"/>
        <v>0</v>
      </c>
      <c r="V43" s="170">
        <f t="shared" si="23"/>
        <v>1</v>
      </c>
      <c r="W43" s="170">
        <f t="shared" si="23"/>
        <v>0</v>
      </c>
      <c r="X43" s="170">
        <f t="shared" si="23"/>
        <v>0</v>
      </c>
      <c r="Y43" s="170">
        <f t="shared" si="23"/>
        <v>0</v>
      </c>
      <c r="Z43" s="171">
        <f t="shared" si="23"/>
        <v>0</v>
      </c>
      <c r="AA43" s="171">
        <f t="shared" si="23"/>
        <v>1</v>
      </c>
      <c r="AB43" s="171">
        <f t="shared" si="23"/>
        <v>0</v>
      </c>
      <c r="AC43" s="171">
        <f t="shared" si="23"/>
        <v>0</v>
      </c>
      <c r="AD43" s="170">
        <f t="shared" si="23"/>
        <v>1</v>
      </c>
      <c r="AE43" s="170">
        <f t="shared" si="23"/>
        <v>1</v>
      </c>
      <c r="AF43" s="170">
        <f t="shared" si="23"/>
        <v>1</v>
      </c>
      <c r="AG43" s="136">
        <f t="shared" si="23"/>
        <v>1</v>
      </c>
      <c r="AH43" s="438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39"/>
      <c r="AV43" s="439"/>
      <c r="AW43" s="440"/>
      <c r="AX43" s="2"/>
      <c r="BA43" s="225"/>
      <c r="BB43" s="225"/>
      <c r="BC43" s="225"/>
      <c r="BD43" s="225"/>
    </row>
    <row r="44" spans="1:65" ht="18">
      <c r="A44" s="61" t="s">
        <v>438</v>
      </c>
      <c r="B44" s="64">
        <f>HLOOKUP(B$3,$B$1:$AW$42,42,FALSE)</f>
        <v>1</v>
      </c>
      <c r="C44" s="65">
        <f t="shared" ref="C44:AW44" si="24">HLOOKUP(C$3,$B$1:$AW$42,42,FALSE)</f>
        <v>1</v>
      </c>
      <c r="D44" s="65">
        <f t="shared" si="24"/>
        <v>1</v>
      </c>
      <c r="E44" s="65">
        <f t="shared" si="24"/>
        <v>1</v>
      </c>
      <c r="F44" s="66">
        <f t="shared" si="24"/>
        <v>0</v>
      </c>
      <c r="G44" s="66">
        <f t="shared" si="24"/>
        <v>1</v>
      </c>
      <c r="H44" s="66">
        <f t="shared" si="24"/>
        <v>0</v>
      </c>
      <c r="I44" s="66">
        <f t="shared" si="24"/>
        <v>1</v>
      </c>
      <c r="J44" s="65">
        <f t="shared" si="24"/>
        <v>0</v>
      </c>
      <c r="K44" s="65">
        <f t="shared" si="24"/>
        <v>1</v>
      </c>
      <c r="L44" s="65">
        <f t="shared" si="24"/>
        <v>1</v>
      </c>
      <c r="M44" s="65">
        <f t="shared" si="24"/>
        <v>1</v>
      </c>
      <c r="N44" s="66">
        <f t="shared" si="24"/>
        <v>1</v>
      </c>
      <c r="O44" s="66">
        <f t="shared" si="24"/>
        <v>1</v>
      </c>
      <c r="P44" s="66">
        <f t="shared" si="24"/>
        <v>1</v>
      </c>
      <c r="Q44" s="65">
        <f t="shared" si="24"/>
        <v>0</v>
      </c>
      <c r="R44" s="65">
        <f t="shared" si="24"/>
        <v>1</v>
      </c>
      <c r="S44" s="65">
        <f t="shared" si="24"/>
        <v>1</v>
      </c>
      <c r="T44" s="65">
        <f t="shared" si="24"/>
        <v>1</v>
      </c>
      <c r="U44" s="65">
        <f t="shared" si="24"/>
        <v>1</v>
      </c>
      <c r="V44" s="66">
        <f t="shared" si="24"/>
        <v>0</v>
      </c>
      <c r="W44" s="66">
        <f t="shared" si="24"/>
        <v>0</v>
      </c>
      <c r="X44" s="66">
        <f t="shared" si="24"/>
        <v>1</v>
      </c>
      <c r="Y44" s="66">
        <f t="shared" si="24"/>
        <v>1</v>
      </c>
      <c r="Z44" s="65">
        <f t="shared" si="24"/>
        <v>1</v>
      </c>
      <c r="AA44" s="65">
        <f t="shared" si="24"/>
        <v>1</v>
      </c>
      <c r="AB44" s="65">
        <f t="shared" si="24"/>
        <v>0</v>
      </c>
      <c r="AC44" s="65">
        <f t="shared" si="24"/>
        <v>0</v>
      </c>
      <c r="AD44" s="66">
        <f t="shared" si="24"/>
        <v>0</v>
      </c>
      <c r="AE44" s="66">
        <f t="shared" si="24"/>
        <v>1</v>
      </c>
      <c r="AF44" s="66">
        <f t="shared" si="24"/>
        <v>0</v>
      </c>
      <c r="AG44" s="66">
        <f t="shared" si="24"/>
        <v>1</v>
      </c>
      <c r="AH44" s="65">
        <f t="shared" si="24"/>
        <v>0</v>
      </c>
      <c r="AI44" s="65">
        <f t="shared" si="24"/>
        <v>0</v>
      </c>
      <c r="AJ44" s="65">
        <f t="shared" si="24"/>
        <v>0</v>
      </c>
      <c r="AK44" s="65">
        <f t="shared" si="24"/>
        <v>0</v>
      </c>
      <c r="AL44" s="66">
        <f t="shared" si="24"/>
        <v>0</v>
      </c>
      <c r="AM44" s="66">
        <f t="shared" si="24"/>
        <v>0</v>
      </c>
      <c r="AN44" s="66">
        <f t="shared" si="24"/>
        <v>1</v>
      </c>
      <c r="AO44" s="65">
        <f t="shared" si="24"/>
        <v>0</v>
      </c>
      <c r="AP44" s="65">
        <f t="shared" si="24"/>
        <v>0</v>
      </c>
      <c r="AQ44" s="65">
        <f t="shared" si="24"/>
        <v>1</v>
      </c>
      <c r="AR44" s="65">
        <f t="shared" si="24"/>
        <v>0</v>
      </c>
      <c r="AS44" s="65">
        <f t="shared" si="24"/>
        <v>1</v>
      </c>
      <c r="AT44" s="66">
        <f t="shared" si="24"/>
        <v>1</v>
      </c>
      <c r="AU44" s="66">
        <f t="shared" si="24"/>
        <v>1</v>
      </c>
      <c r="AV44" s="66">
        <f t="shared" si="24"/>
        <v>1</v>
      </c>
      <c r="AW44" s="67">
        <f t="shared" si="24"/>
        <v>1</v>
      </c>
      <c r="AX44" s="2"/>
    </row>
    <row r="45" spans="1:65" ht="18">
      <c r="A45" s="62" t="s">
        <v>474</v>
      </c>
      <c r="B45" s="68" t="str">
        <f>'Key3'!B86</f>
        <v>1</v>
      </c>
      <c r="C45" s="69" t="str">
        <f>'Key3'!C86</f>
        <v>1</v>
      </c>
      <c r="D45" s="69" t="str">
        <f>'Key3'!D86</f>
        <v>0</v>
      </c>
      <c r="E45" s="69" t="str">
        <f>'Key3'!E86</f>
        <v>0</v>
      </c>
      <c r="F45" s="70" t="str">
        <f>'Key3'!F86</f>
        <v>0</v>
      </c>
      <c r="G45" s="70" t="str">
        <f>'Key3'!G86</f>
        <v>0</v>
      </c>
      <c r="H45" s="70" t="str">
        <f>'Key3'!H86</f>
        <v>1</v>
      </c>
      <c r="I45" s="70" t="str">
        <f>'Key3'!I86</f>
        <v>0</v>
      </c>
      <c r="J45" s="69" t="str">
        <f>'Key3'!J86</f>
        <v>1</v>
      </c>
      <c r="K45" s="69" t="str">
        <f>'Key3'!K86</f>
        <v>1</v>
      </c>
      <c r="L45" s="69" t="str">
        <f>'Key3'!L86</f>
        <v>0</v>
      </c>
      <c r="M45" s="70" t="str">
        <f>'Key3'!M86</f>
        <v>0</v>
      </c>
      <c r="N45" s="70" t="str">
        <f>'Key3'!N86</f>
        <v>0</v>
      </c>
      <c r="O45" s="70" t="str">
        <f>'Key3'!O86</f>
        <v>0</v>
      </c>
      <c r="P45" s="70" t="str">
        <f>'Key3'!P86</f>
        <v>0</v>
      </c>
      <c r="Q45" s="70" t="str">
        <f>'Key3'!Q86</f>
        <v>1</v>
      </c>
      <c r="R45" s="69" t="str">
        <f>'Key3'!R86</f>
        <v>1</v>
      </c>
      <c r="S45" s="69" t="str">
        <f>'Key3'!S86</f>
        <v>1</v>
      </c>
      <c r="T45" s="69" t="str">
        <f>'Key3'!T86</f>
        <v>1</v>
      </c>
      <c r="U45" s="69" t="str">
        <f>'Key3'!U86</f>
        <v>0</v>
      </c>
      <c r="V45" s="70" t="str">
        <f>'Key3'!V86</f>
        <v>1</v>
      </c>
      <c r="W45" s="70" t="str">
        <f>'Key3'!W86</f>
        <v>0</v>
      </c>
      <c r="X45" s="70" t="str">
        <f>'Key3'!X86</f>
        <v>0</v>
      </c>
      <c r="Y45" s="70" t="str">
        <f>'Key3'!Y86</f>
        <v>1</v>
      </c>
      <c r="Z45" s="69" t="str">
        <f>'Key3'!Z86</f>
        <v>0</v>
      </c>
      <c r="AA45" s="69" t="str">
        <f>'Key3'!AA86</f>
        <v>1</v>
      </c>
      <c r="AB45" s="69" t="str">
        <f>'Key3'!AB86</f>
        <v>1</v>
      </c>
      <c r="AC45" s="69" t="str">
        <f>'Key3'!AC86</f>
        <v>0</v>
      </c>
      <c r="AD45" s="70" t="str">
        <f>'Key3'!AD86</f>
        <v>1</v>
      </c>
      <c r="AE45" s="70" t="str">
        <f>'Key3'!AE86</f>
        <v>0</v>
      </c>
      <c r="AF45" s="70" t="str">
        <f>'Key3'!AF86</f>
        <v>1</v>
      </c>
      <c r="AG45" s="70" t="str">
        <f>'Key3'!AG86</f>
        <v>0</v>
      </c>
      <c r="AH45" s="69" t="str">
        <f>'Key3'!AH86</f>
        <v>0</v>
      </c>
      <c r="AI45" s="69" t="str">
        <f>'Key3'!AI86</f>
        <v>1</v>
      </c>
      <c r="AJ45" s="69" t="str">
        <f>'Key3'!AJ86</f>
        <v>0</v>
      </c>
      <c r="AK45" s="70" t="str">
        <f>'Key3'!AK86</f>
        <v>0</v>
      </c>
      <c r="AL45" s="70" t="str">
        <f>'Key3'!AL86</f>
        <v>1</v>
      </c>
      <c r="AM45" s="70" t="str">
        <f>'Key3'!AM86</f>
        <v>0</v>
      </c>
      <c r="AN45" s="70" t="str">
        <f>'Key3'!AN86</f>
        <v>1</v>
      </c>
      <c r="AO45" s="70" t="str">
        <f>'Key3'!AO86</f>
        <v>1</v>
      </c>
      <c r="AP45" s="69" t="str">
        <f>'Key3'!AP86</f>
        <v>1</v>
      </c>
      <c r="AQ45" s="69" t="str">
        <f>'Key3'!AQ86</f>
        <v>1</v>
      </c>
      <c r="AR45" s="69" t="str">
        <f>'Key3'!AR86</f>
        <v>1</v>
      </c>
      <c r="AS45" s="69" t="str">
        <f>'Key3'!AS86</f>
        <v>1</v>
      </c>
      <c r="AT45" s="70" t="str">
        <f>'Key3'!AT86</f>
        <v>0</v>
      </c>
      <c r="AU45" s="70" t="str">
        <f>'Key3'!AU86</f>
        <v>0</v>
      </c>
      <c r="AV45" s="70" t="str">
        <f>'Key3'!AV86</f>
        <v>1</v>
      </c>
      <c r="AW45" s="71" t="str">
        <f>'Key3'!AW86</f>
        <v>1</v>
      </c>
      <c r="AX45" s="2"/>
      <c r="BA45" s="121"/>
      <c r="BB45" s="121"/>
      <c r="BC45" s="121"/>
      <c r="BD45" s="121"/>
    </row>
    <row r="46" spans="1:65" ht="18.75" thickBot="1">
      <c r="A46" s="62" t="s">
        <v>493</v>
      </c>
      <c r="B46" s="137">
        <f>IF(B44+B45=1,1,0)</f>
        <v>0</v>
      </c>
      <c r="C46" s="50">
        <f t="shared" ref="C46:AW46" si="25">IF(C44+C45=1,1,0)</f>
        <v>0</v>
      </c>
      <c r="D46" s="50">
        <f t="shared" si="25"/>
        <v>1</v>
      </c>
      <c r="E46" s="50">
        <f t="shared" si="25"/>
        <v>1</v>
      </c>
      <c r="F46" s="49">
        <f t="shared" si="25"/>
        <v>0</v>
      </c>
      <c r="G46" s="49">
        <f t="shared" si="25"/>
        <v>1</v>
      </c>
      <c r="H46" s="49">
        <f t="shared" si="25"/>
        <v>1</v>
      </c>
      <c r="I46" s="49">
        <f t="shared" si="25"/>
        <v>1</v>
      </c>
      <c r="J46" s="50">
        <f t="shared" si="25"/>
        <v>1</v>
      </c>
      <c r="K46" s="50">
        <f t="shared" si="25"/>
        <v>0</v>
      </c>
      <c r="L46" s="50">
        <f t="shared" si="25"/>
        <v>1</v>
      </c>
      <c r="M46" s="50">
        <f t="shared" si="25"/>
        <v>1</v>
      </c>
      <c r="N46" s="49">
        <f t="shared" si="25"/>
        <v>1</v>
      </c>
      <c r="O46" s="49">
        <f t="shared" si="25"/>
        <v>1</v>
      </c>
      <c r="P46" s="49">
        <f t="shared" si="25"/>
        <v>1</v>
      </c>
      <c r="Q46" s="50">
        <f t="shared" si="25"/>
        <v>1</v>
      </c>
      <c r="R46" s="50">
        <f t="shared" si="25"/>
        <v>0</v>
      </c>
      <c r="S46" s="50">
        <f t="shared" si="25"/>
        <v>0</v>
      </c>
      <c r="T46" s="50">
        <f t="shared" si="25"/>
        <v>0</v>
      </c>
      <c r="U46" s="50">
        <f t="shared" si="25"/>
        <v>1</v>
      </c>
      <c r="V46" s="49">
        <f t="shared" si="25"/>
        <v>1</v>
      </c>
      <c r="W46" s="49">
        <f t="shared" si="25"/>
        <v>0</v>
      </c>
      <c r="X46" s="49">
        <f t="shared" si="25"/>
        <v>1</v>
      </c>
      <c r="Y46" s="49">
        <f t="shared" si="25"/>
        <v>0</v>
      </c>
      <c r="Z46" s="50">
        <f t="shared" si="25"/>
        <v>1</v>
      </c>
      <c r="AA46" s="50">
        <f t="shared" si="25"/>
        <v>0</v>
      </c>
      <c r="AB46" s="50">
        <f t="shared" si="25"/>
        <v>1</v>
      </c>
      <c r="AC46" s="50">
        <f t="shared" si="25"/>
        <v>0</v>
      </c>
      <c r="AD46" s="49">
        <f t="shared" si="25"/>
        <v>1</v>
      </c>
      <c r="AE46" s="49">
        <f t="shared" si="25"/>
        <v>1</v>
      </c>
      <c r="AF46" s="49">
        <f t="shared" si="25"/>
        <v>1</v>
      </c>
      <c r="AG46" s="49">
        <f t="shared" si="25"/>
        <v>1</v>
      </c>
      <c r="AH46" s="50">
        <f t="shared" si="25"/>
        <v>0</v>
      </c>
      <c r="AI46" s="50">
        <f t="shared" si="25"/>
        <v>1</v>
      </c>
      <c r="AJ46" s="50">
        <f t="shared" si="25"/>
        <v>0</v>
      </c>
      <c r="AK46" s="50">
        <f t="shared" si="25"/>
        <v>0</v>
      </c>
      <c r="AL46" s="49">
        <f t="shared" si="25"/>
        <v>1</v>
      </c>
      <c r="AM46" s="49">
        <f t="shared" si="25"/>
        <v>0</v>
      </c>
      <c r="AN46" s="49">
        <f t="shared" si="25"/>
        <v>0</v>
      </c>
      <c r="AO46" s="50">
        <f t="shared" si="25"/>
        <v>1</v>
      </c>
      <c r="AP46" s="50">
        <f t="shared" si="25"/>
        <v>1</v>
      </c>
      <c r="AQ46" s="50">
        <f t="shared" si="25"/>
        <v>0</v>
      </c>
      <c r="AR46" s="50">
        <f t="shared" si="25"/>
        <v>1</v>
      </c>
      <c r="AS46" s="50">
        <f t="shared" si="25"/>
        <v>0</v>
      </c>
      <c r="AT46" s="49">
        <f t="shared" si="25"/>
        <v>1</v>
      </c>
      <c r="AU46" s="49">
        <f t="shared" si="25"/>
        <v>1</v>
      </c>
      <c r="AV46" s="49">
        <f t="shared" si="25"/>
        <v>0</v>
      </c>
      <c r="AW46" s="173">
        <f t="shared" si="25"/>
        <v>0</v>
      </c>
      <c r="AX46" s="2"/>
      <c r="BA46" s="12"/>
      <c r="BB46" s="12"/>
      <c r="BC46" s="12"/>
      <c r="BD46" s="12"/>
      <c r="BE46" s="12"/>
    </row>
    <row r="47" spans="1:65" ht="16.5" customHeight="1" thickBot="1">
      <c r="A47" s="441" t="s">
        <v>367</v>
      </c>
      <c r="B47" s="130" t="s">
        <v>16</v>
      </c>
      <c r="C47" s="51" t="str">
        <f>LEFT(VLOOKUP(G47,LookUp!$T$2:$U$17,2,FALSE),1)</f>
        <v>1</v>
      </c>
      <c r="D47" s="51" t="str">
        <f>MID(VLOOKUP(G47,LookUp!$T$2:$U$17,2,FALSE),2,1)</f>
        <v>1</v>
      </c>
      <c r="E47" s="51" t="str">
        <f>MID(VLOOKUP(G47,LookUp!$T$2:$U$17,2,FALSE),3,1)</f>
        <v>0</v>
      </c>
      <c r="F47" s="51" t="str">
        <f>RIGHT(VLOOKUP(G47,LookUp!$T$2:$U$17,2,FALSE),1)</f>
        <v>1</v>
      </c>
      <c r="G47" s="53">
        <f>VLOOKUP(CONCATENATE(B46,C46,D46,E46,F46,G46),LookUp!$W$2:$AE$65,2,FALSE)</f>
        <v>13</v>
      </c>
      <c r="H47" s="130" t="s">
        <v>17</v>
      </c>
      <c r="I47" s="51" t="str">
        <f>LEFT(VLOOKUP(M47,LookUp!$T$2:$U$17,2,FALSE),1)</f>
        <v>0</v>
      </c>
      <c r="J47" s="51" t="str">
        <f>MID(VLOOKUP(M47,LookUp!$T$2:$U$17,2,FALSE),2,1)</f>
        <v>1</v>
      </c>
      <c r="K47" s="51" t="str">
        <f>MID(VLOOKUP(M47,LookUp!$T$2:$U$17,2,FALSE),3,1)</f>
        <v>0</v>
      </c>
      <c r="L47" s="51" t="str">
        <f>RIGHT(VLOOKUP(M47,LookUp!$T$2:$U$17,2,FALSE),1)</f>
        <v>1</v>
      </c>
      <c r="M47" s="53">
        <f>VLOOKUP(CONCATENATE(H46,I46,J46,K46,L46,M46),LookUp!$W$2:$AE$65,3,FALSE)</f>
        <v>5</v>
      </c>
      <c r="N47" s="130" t="s">
        <v>18</v>
      </c>
      <c r="O47" s="51" t="str">
        <f>LEFT(VLOOKUP(S47,LookUp!$T$2:$U$17,2,FALSE),1)</f>
        <v>1</v>
      </c>
      <c r="P47" s="51" t="str">
        <f>MID(VLOOKUP(S47,LookUp!$T$2:$U$17,2,FALSE),2,1)</f>
        <v>1</v>
      </c>
      <c r="Q47" s="51" t="str">
        <f>MID(VLOOKUP(S47,LookUp!$T$2:$U$17,2,FALSE),3,1)</f>
        <v>1</v>
      </c>
      <c r="R47" s="51" t="str">
        <f>RIGHT(VLOOKUP(S47,LookUp!$T$2:$U$17,2,FALSE),1)</f>
        <v>0</v>
      </c>
      <c r="S47" s="53">
        <f>VLOOKUP(CONCATENATE(N46,O46,P46,Q46,R46,S46),LookUp!$W$2:$AE$65,4,FALSE)</f>
        <v>14</v>
      </c>
      <c r="T47" s="130" t="s">
        <v>19</v>
      </c>
      <c r="U47" s="51" t="str">
        <f>LEFT(VLOOKUP(Y47,LookUp!$T$2:$U$17,2,FALSE),1)</f>
        <v>1</v>
      </c>
      <c r="V47" s="51" t="str">
        <f>MID(VLOOKUP(Y47,LookUp!$T$2:$U$17,2,FALSE),2,1)</f>
        <v>1</v>
      </c>
      <c r="W47" s="51" t="str">
        <f>MID(VLOOKUP(Y47,LookUp!$T$2:$U$17,2,FALSE),3,1)</f>
        <v>0</v>
      </c>
      <c r="X47" s="51" t="str">
        <f>RIGHT(VLOOKUP(Y47,LookUp!$T$2:$U$17,2,FALSE),1)</f>
        <v>0</v>
      </c>
      <c r="Y47" s="53">
        <f>VLOOKUP(CONCATENATE(T46,U46,V46,W46,X46,Y46),LookUp!$W$2:$AE$65,5,FALSE)</f>
        <v>12</v>
      </c>
      <c r="Z47" s="130" t="s">
        <v>98</v>
      </c>
      <c r="AA47" s="51" t="str">
        <f>LEFT(VLOOKUP(AE47,LookUp!$T$2:$U$17,2,FALSE),1)</f>
        <v>1</v>
      </c>
      <c r="AB47" s="51" t="str">
        <f>MID(VLOOKUP(AE47,LookUp!$T$2:$U$17,2,FALSE),2,1)</f>
        <v>1</v>
      </c>
      <c r="AC47" s="51" t="str">
        <f>MID(VLOOKUP(AE47,LookUp!$T$2:$U$17,2,FALSE),3,1)</f>
        <v>1</v>
      </c>
      <c r="AD47" s="51" t="str">
        <f>RIGHT(VLOOKUP(AE47,LookUp!$T$2:$U$17,2,FALSE),1)</f>
        <v>0</v>
      </c>
      <c r="AE47" s="53">
        <f>VLOOKUP(CONCATENATE(Z46,AA46,AB46,AC46,AD46,AE46),LookUp!$W$2:$AE$65,6,FALSE)</f>
        <v>14</v>
      </c>
      <c r="AF47" s="130" t="s">
        <v>20</v>
      </c>
      <c r="AG47" s="51" t="str">
        <f>LEFT(VLOOKUP(AK47,LookUp!$T$2:$U$17,2,FALSE),1)</f>
        <v>0</v>
      </c>
      <c r="AH47" s="51" t="str">
        <f>MID(VLOOKUP(AK47,LookUp!$T$2:$U$17,2,FALSE),2,1)</f>
        <v>1</v>
      </c>
      <c r="AI47" s="51" t="str">
        <f>MID(VLOOKUP(AK47,LookUp!$T$2:$U$17,2,FALSE),3,1)</f>
        <v>0</v>
      </c>
      <c r="AJ47" s="51" t="str">
        <f>RIGHT(VLOOKUP(AK47,LookUp!$T$2:$U$17,2,FALSE),1)</f>
        <v>0</v>
      </c>
      <c r="AK47" s="53">
        <f>VLOOKUP(CONCATENATE(AF46,AG46,AH46,AI46,AJ46,AK46),LookUp!$W$2:$AE$65,7,FALSE)</f>
        <v>4</v>
      </c>
      <c r="AL47" s="130" t="s">
        <v>22</v>
      </c>
      <c r="AM47" s="51" t="str">
        <f>LEFT(VLOOKUP(AQ47,LookUp!$T$2:$U$17,2,FALSE),1)</f>
        <v>1</v>
      </c>
      <c r="AN47" s="51" t="str">
        <f>MID(VLOOKUP(AQ47,LookUp!$T$2:$U$17,2,FALSE),2,1)</f>
        <v>1</v>
      </c>
      <c r="AO47" s="51" t="str">
        <f>MID(VLOOKUP(AQ47,LookUp!$T$2:$U$17,2,FALSE),3,1)</f>
        <v>0</v>
      </c>
      <c r="AP47" s="51" t="str">
        <f>RIGHT(VLOOKUP(AQ47,LookUp!$T$2:$U$17,2,FALSE),1)</f>
        <v>1</v>
      </c>
      <c r="AQ47" s="53">
        <f>VLOOKUP(CONCATENATE(AL46,AM46,AN46,AO46,AP46,AQ46),LookUp!$W$2:$AE$65,8,FALSE)</f>
        <v>13</v>
      </c>
      <c r="AR47" s="130" t="s">
        <v>21</v>
      </c>
      <c r="AS47" s="51" t="str">
        <f>LEFT(VLOOKUP(AW47,LookUp!$T$2:$U$17,2,FALSE),1)</f>
        <v>1</v>
      </c>
      <c r="AT47" s="51" t="str">
        <f>MID(VLOOKUP(AW47,LookUp!$T$2:$U$17,2,FALSE),2,1)</f>
        <v>1</v>
      </c>
      <c r="AU47" s="51" t="str">
        <f>MID(VLOOKUP(AW47,LookUp!$T$2:$U$17,2,FALSE),3,1)</f>
        <v>1</v>
      </c>
      <c r="AV47" s="51" t="str">
        <f>RIGHT(VLOOKUP(AW47,LookUp!$T$2:$U$17,2,FALSE),1)</f>
        <v>0</v>
      </c>
      <c r="AW47" s="53">
        <f>VLOOKUP(CONCATENATE(AR46,AS46,AT46,AU46,AV46,AW46),LookUp!$W$2:$AE$65,9,FALSE)</f>
        <v>14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441"/>
      <c r="B48" s="64" t="str">
        <f>C47</f>
        <v>1</v>
      </c>
      <c r="C48" s="65" t="str">
        <f>D47</f>
        <v>1</v>
      </c>
      <c r="D48" s="65" t="str">
        <f>E47</f>
        <v>0</v>
      </c>
      <c r="E48" s="65" t="str">
        <f>F47</f>
        <v>1</v>
      </c>
      <c r="F48" s="66" t="str">
        <f>I47</f>
        <v>0</v>
      </c>
      <c r="G48" s="66" t="str">
        <f>J47</f>
        <v>1</v>
      </c>
      <c r="H48" s="66" t="str">
        <f>K47</f>
        <v>0</v>
      </c>
      <c r="I48" s="66" t="str">
        <f>L47</f>
        <v>1</v>
      </c>
      <c r="J48" s="65" t="str">
        <f>O47</f>
        <v>1</v>
      </c>
      <c r="K48" s="65" t="str">
        <f>P47</f>
        <v>1</v>
      </c>
      <c r="L48" s="65" t="str">
        <f>Q47</f>
        <v>1</v>
      </c>
      <c r="M48" s="65" t="str">
        <f>R47</f>
        <v>0</v>
      </c>
      <c r="N48" s="66" t="str">
        <f>U47</f>
        <v>1</v>
      </c>
      <c r="O48" s="66" t="str">
        <f>V47</f>
        <v>1</v>
      </c>
      <c r="P48" s="66" t="str">
        <f>W47</f>
        <v>0</v>
      </c>
      <c r="Q48" s="66" t="str">
        <f>X47</f>
        <v>0</v>
      </c>
      <c r="R48" s="65" t="str">
        <f>AA47</f>
        <v>1</v>
      </c>
      <c r="S48" s="65" t="str">
        <f>AB47</f>
        <v>1</v>
      </c>
      <c r="T48" s="65" t="str">
        <f>AC47</f>
        <v>1</v>
      </c>
      <c r="U48" s="65" t="str">
        <f>AD47</f>
        <v>0</v>
      </c>
      <c r="V48" s="66" t="str">
        <f>AG47</f>
        <v>0</v>
      </c>
      <c r="W48" s="66" t="str">
        <f>AH47</f>
        <v>1</v>
      </c>
      <c r="X48" s="66" t="str">
        <f>AI47</f>
        <v>0</v>
      </c>
      <c r="Y48" s="66" t="str">
        <f>AJ47</f>
        <v>0</v>
      </c>
      <c r="Z48" s="65" t="str">
        <f>AM47</f>
        <v>1</v>
      </c>
      <c r="AA48" s="65" t="str">
        <f>AN47</f>
        <v>1</v>
      </c>
      <c r="AB48" s="65" t="str">
        <f>AO47</f>
        <v>0</v>
      </c>
      <c r="AC48" s="65" t="str">
        <f>AP47</f>
        <v>1</v>
      </c>
      <c r="AD48" s="66" t="str">
        <f>AS47</f>
        <v>1</v>
      </c>
      <c r="AE48" s="66" t="str">
        <f>AT47</f>
        <v>1</v>
      </c>
      <c r="AF48" s="66" t="str">
        <f>AU47</f>
        <v>1</v>
      </c>
      <c r="AG48" s="67" t="str">
        <f>AV47</f>
        <v>0</v>
      </c>
      <c r="AH48" s="412" t="s">
        <v>539</v>
      </c>
      <c r="AI48" s="413"/>
      <c r="AJ48" s="413"/>
      <c r="AK48" s="413"/>
      <c r="AL48" s="413"/>
      <c r="AM48" s="413"/>
      <c r="AN48" s="413"/>
      <c r="AO48" s="413"/>
      <c r="AP48" s="413"/>
      <c r="AQ48" s="413"/>
      <c r="AR48" s="413"/>
      <c r="AS48" s="413"/>
      <c r="AT48" s="413"/>
      <c r="AU48" s="413"/>
      <c r="AV48" s="413"/>
      <c r="AW48" s="414"/>
      <c r="AX48" s="2"/>
      <c r="AY48" s="2"/>
      <c r="AZ48" s="2"/>
      <c r="BA48" s="2"/>
      <c r="BB48" s="2"/>
      <c r="BC48" s="2"/>
      <c r="BD48" s="2"/>
      <c r="BE48" s="2"/>
    </row>
    <row r="49" spans="1:65" ht="18">
      <c r="A49" s="62" t="s">
        <v>368</v>
      </c>
      <c r="B49" s="68" t="str">
        <f>HLOOKUP(B$4,$B$1:$AG$48,48,FALSE)</f>
        <v>0</v>
      </c>
      <c r="C49" s="69" t="str">
        <f t="shared" ref="C49:AG49" si="26">HLOOKUP(C$4,$B$1:$AG$48,48,FALSE)</f>
        <v>0</v>
      </c>
      <c r="D49" s="69" t="str">
        <f t="shared" si="26"/>
        <v>0</v>
      </c>
      <c r="E49" s="69" t="str">
        <f t="shared" si="26"/>
        <v>0</v>
      </c>
      <c r="F49" s="70" t="str">
        <f t="shared" si="26"/>
        <v>1</v>
      </c>
      <c r="G49" s="70" t="str">
        <f t="shared" si="26"/>
        <v>0</v>
      </c>
      <c r="H49" s="70" t="str">
        <f t="shared" si="26"/>
        <v>1</v>
      </c>
      <c r="I49" s="70" t="str">
        <f t="shared" si="26"/>
        <v>1</v>
      </c>
      <c r="J49" s="69" t="str">
        <f t="shared" si="26"/>
        <v>1</v>
      </c>
      <c r="K49" s="69" t="str">
        <f t="shared" si="26"/>
        <v>0</v>
      </c>
      <c r="L49" s="69" t="str">
        <f t="shared" si="26"/>
        <v>0</v>
      </c>
      <c r="M49" s="69" t="str">
        <f t="shared" si="26"/>
        <v>1</v>
      </c>
      <c r="N49" s="70" t="str">
        <f t="shared" si="26"/>
        <v>0</v>
      </c>
      <c r="O49" s="70" t="str">
        <f t="shared" si="26"/>
        <v>1</v>
      </c>
      <c r="P49" s="70" t="str">
        <f t="shared" si="26"/>
        <v>1</v>
      </c>
      <c r="Q49" s="70" t="str">
        <f t="shared" si="26"/>
        <v>1</v>
      </c>
      <c r="R49" s="69" t="str">
        <f t="shared" si="26"/>
        <v>1</v>
      </c>
      <c r="S49" s="69" t="str">
        <f t="shared" si="26"/>
        <v>1</v>
      </c>
      <c r="T49" s="69" t="str">
        <f t="shared" si="26"/>
        <v>0</v>
      </c>
      <c r="U49" s="69" t="str">
        <f t="shared" si="26"/>
        <v>1</v>
      </c>
      <c r="V49" s="70" t="str">
        <f t="shared" si="26"/>
        <v>0</v>
      </c>
      <c r="W49" s="70" t="str">
        <f t="shared" si="26"/>
        <v>0</v>
      </c>
      <c r="X49" s="70" t="str">
        <f t="shared" si="26"/>
        <v>0</v>
      </c>
      <c r="Y49" s="70" t="str">
        <f t="shared" si="26"/>
        <v>1</v>
      </c>
      <c r="Z49" s="69" t="str">
        <f t="shared" si="26"/>
        <v>1</v>
      </c>
      <c r="AA49" s="69" t="str">
        <f t="shared" si="26"/>
        <v>1</v>
      </c>
      <c r="AB49" s="69" t="str">
        <f t="shared" si="26"/>
        <v>1</v>
      </c>
      <c r="AC49" s="69" t="str">
        <f t="shared" si="26"/>
        <v>1</v>
      </c>
      <c r="AD49" s="70" t="str">
        <f t="shared" si="26"/>
        <v>1</v>
      </c>
      <c r="AE49" s="70" t="str">
        <f t="shared" si="26"/>
        <v>1</v>
      </c>
      <c r="AF49" s="70" t="str">
        <f t="shared" si="26"/>
        <v>1</v>
      </c>
      <c r="AG49" s="71" t="str">
        <f t="shared" si="26"/>
        <v>1</v>
      </c>
      <c r="AH49" s="415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6"/>
      <c r="AT49" s="416"/>
      <c r="AU49" s="416"/>
      <c r="AV49" s="416"/>
      <c r="AW49" s="417"/>
      <c r="AX49" s="409" t="s">
        <v>639</v>
      </c>
      <c r="AY49" s="410"/>
      <c r="AZ49" s="410"/>
      <c r="BA49" s="410"/>
      <c r="BB49" s="410"/>
      <c r="BC49" s="410"/>
      <c r="BD49" s="410"/>
      <c r="BE49" s="410"/>
      <c r="BF49" s="410"/>
      <c r="BG49" s="410"/>
      <c r="BH49" s="410"/>
      <c r="BI49" s="410"/>
      <c r="BJ49" s="410"/>
      <c r="BK49" s="410"/>
      <c r="BL49" s="410"/>
      <c r="BM49" s="411"/>
    </row>
    <row r="50" spans="1:65" ht="18.75" thickBot="1">
      <c r="A50" s="62" t="s">
        <v>513</v>
      </c>
      <c r="B50" s="72">
        <f>IF(B49+B35=1,1,0)</f>
        <v>1</v>
      </c>
      <c r="C50" s="70">
        <f t="shared" ref="C50:AG50" si="27">IF(C49+C35=1,1,0)</f>
        <v>1</v>
      </c>
      <c r="D50" s="70">
        <f t="shared" si="27"/>
        <v>0</v>
      </c>
      <c r="E50" s="70">
        <f t="shared" si="27"/>
        <v>1</v>
      </c>
      <c r="F50" s="69">
        <f t="shared" si="27"/>
        <v>0</v>
      </c>
      <c r="G50" s="69">
        <f t="shared" si="27"/>
        <v>1</v>
      </c>
      <c r="H50" s="69">
        <f t="shared" si="27"/>
        <v>0</v>
      </c>
      <c r="I50" s="69">
        <f t="shared" si="27"/>
        <v>1</v>
      </c>
      <c r="J50" s="70">
        <f t="shared" si="27"/>
        <v>1</v>
      </c>
      <c r="K50" s="70">
        <f t="shared" si="27"/>
        <v>1</v>
      </c>
      <c r="L50" s="70">
        <f t="shared" si="27"/>
        <v>0</v>
      </c>
      <c r="M50" s="70">
        <f t="shared" si="27"/>
        <v>1</v>
      </c>
      <c r="N50" s="69">
        <f t="shared" si="27"/>
        <v>0</v>
      </c>
      <c r="O50" s="69">
        <f t="shared" si="27"/>
        <v>0</v>
      </c>
      <c r="P50" s="69">
        <f t="shared" si="27"/>
        <v>0</v>
      </c>
      <c r="Q50" s="69">
        <f t="shared" si="27"/>
        <v>0</v>
      </c>
      <c r="R50" s="70">
        <f t="shared" si="27"/>
        <v>0</v>
      </c>
      <c r="S50" s="70">
        <f t="shared" si="27"/>
        <v>1</v>
      </c>
      <c r="T50" s="70">
        <f t="shared" si="27"/>
        <v>0</v>
      </c>
      <c r="U50" s="70">
        <f t="shared" si="27"/>
        <v>1</v>
      </c>
      <c r="V50" s="69">
        <f t="shared" si="27"/>
        <v>0</v>
      </c>
      <c r="W50" s="69">
        <f t="shared" si="27"/>
        <v>0</v>
      </c>
      <c r="X50" s="69">
        <f t="shared" si="27"/>
        <v>1</v>
      </c>
      <c r="Y50" s="69">
        <f t="shared" si="27"/>
        <v>0</v>
      </c>
      <c r="Z50" s="70">
        <f t="shared" si="27"/>
        <v>0</v>
      </c>
      <c r="AA50" s="70">
        <f t="shared" si="27"/>
        <v>0</v>
      </c>
      <c r="AB50" s="70">
        <f t="shared" si="27"/>
        <v>0</v>
      </c>
      <c r="AC50" s="70">
        <f t="shared" si="27"/>
        <v>1</v>
      </c>
      <c r="AD50" s="69">
        <f t="shared" si="27"/>
        <v>0</v>
      </c>
      <c r="AE50" s="69">
        <f t="shared" si="27"/>
        <v>1</v>
      </c>
      <c r="AF50" s="69">
        <f t="shared" si="27"/>
        <v>1</v>
      </c>
      <c r="AG50" s="73">
        <f t="shared" si="27"/>
        <v>0</v>
      </c>
      <c r="AH50" s="415"/>
      <c r="AI50" s="416"/>
      <c r="AJ50" s="416"/>
      <c r="AK50" s="416"/>
      <c r="AL50" s="416"/>
      <c r="AM50" s="416"/>
      <c r="AN50" s="416"/>
      <c r="AO50" s="416"/>
      <c r="AP50" s="416"/>
      <c r="AQ50" s="416"/>
      <c r="AR50" s="416"/>
      <c r="AS50" s="416"/>
      <c r="AT50" s="416"/>
      <c r="AU50" s="416"/>
      <c r="AV50" s="416"/>
      <c r="AW50" s="417"/>
      <c r="AX50" s="250" t="str">
        <f>VLOOKUP(CONCATENATE(B43,C43,D43,E43),LookUp!$AG$2:$AH$17,2,FALSE)</f>
        <v>E</v>
      </c>
      <c r="AY50" s="251" t="str">
        <f>VLOOKUP(CONCATENATE(F43,G43,H43,I43),LookUp!$AG$2:$AH$17,2,FALSE)</f>
        <v>B</v>
      </c>
      <c r="AZ50" s="251" t="str">
        <f>VLOOKUP(CONCATENATE(J43,K43,L43,M43),LookUp!$AG$2:$AH$17,2,FALSE)</f>
        <v>D</v>
      </c>
      <c r="BA50" s="251">
        <f>VLOOKUP(CONCATENATE(N43,O43,P43,Q43),LookUp!$AG$2:$AH$17,2,FALSE)</f>
        <v>9</v>
      </c>
      <c r="BB50" s="251">
        <f>VLOOKUP(CONCATENATE(R43,S43,T43,U43),LookUp!$AG$2:$AH$17,2,FALSE)</f>
        <v>8</v>
      </c>
      <c r="BC50" s="251">
        <f>VLOOKUP(CONCATENATE(V43,W43,X43,Y43),LookUp!$AG$2:$AH$17,2,FALSE)</f>
        <v>8</v>
      </c>
      <c r="BD50" s="251">
        <f>VLOOKUP(CONCATENATE(Z43,AA43,AB43,AC43),LookUp!$AG$2:$AH$17,2,FALSE)</f>
        <v>4</v>
      </c>
      <c r="BE50" s="251" t="str">
        <f>VLOOKUP(CONCATENATE(AD43,AE43,AF43,AG43),LookUp!$AG$2:$AH$17,2,FALSE)</f>
        <v>F</v>
      </c>
      <c r="BF50" s="251" t="str">
        <f>VLOOKUP(CONCATENATE(B50,C50,D50,E50),LookUp!$AG$2:$AH$17,2,FALSE)</f>
        <v>D</v>
      </c>
      <c r="BG50" s="251">
        <f>VLOOKUP(CONCATENATE(F50,G50,H50,I50),LookUp!$AG$2:$AH$17,2,FALSE)</f>
        <v>5</v>
      </c>
      <c r="BH50" s="251" t="str">
        <f>VLOOKUP(CONCATENATE(J50,K50,L50,M50),LookUp!$AG$2:$AH$17,2,FALSE)</f>
        <v>D</v>
      </c>
      <c r="BI50" s="251">
        <f>VLOOKUP(CONCATENATE(N50,O50,P50,Q50),LookUp!$AG$2:$AH$17,2,FALSE)</f>
        <v>0</v>
      </c>
      <c r="BJ50" s="251">
        <f>VLOOKUP(CONCATENATE(R50,S50,T50,U50),LookUp!$AG$2:$AH$17,2,FALSE)</f>
        <v>5</v>
      </c>
      <c r="BK50" s="251">
        <f>VLOOKUP(CONCATENATE(V50,W50,X50,Y50),LookUp!$AG$2:$AH$17,2,FALSE)</f>
        <v>2</v>
      </c>
      <c r="BL50" s="251">
        <f>VLOOKUP(CONCATENATE(Z50,AA50,AB50,AC50),LookUp!$AG$2:$AH$17,2,FALSE)</f>
        <v>1</v>
      </c>
      <c r="BM50" s="252">
        <f>VLOOKUP(CONCATENATE(AD50,AE50,AF50,AG50),LookUp!$AG$2:$AH$17,2,FALSE)</f>
        <v>6</v>
      </c>
    </row>
    <row r="51" spans="1:65" ht="18.75" thickBot="1">
      <c r="A51" s="63" t="s">
        <v>525</v>
      </c>
      <c r="B51" s="172">
        <f>B50</f>
        <v>1</v>
      </c>
      <c r="C51" s="171">
        <f t="shared" ref="C51:AG51" si="28">C50</f>
        <v>1</v>
      </c>
      <c r="D51" s="171">
        <f t="shared" si="28"/>
        <v>0</v>
      </c>
      <c r="E51" s="171">
        <f t="shared" si="28"/>
        <v>1</v>
      </c>
      <c r="F51" s="170">
        <f t="shared" si="28"/>
        <v>0</v>
      </c>
      <c r="G51" s="170">
        <f t="shared" si="28"/>
        <v>1</v>
      </c>
      <c r="H51" s="170">
        <f t="shared" si="28"/>
        <v>0</v>
      </c>
      <c r="I51" s="170">
        <f t="shared" si="28"/>
        <v>1</v>
      </c>
      <c r="J51" s="171">
        <f t="shared" si="28"/>
        <v>1</v>
      </c>
      <c r="K51" s="171">
        <f t="shared" si="28"/>
        <v>1</v>
      </c>
      <c r="L51" s="171">
        <f t="shared" si="28"/>
        <v>0</v>
      </c>
      <c r="M51" s="171">
        <f t="shared" si="28"/>
        <v>1</v>
      </c>
      <c r="N51" s="170">
        <f t="shared" si="28"/>
        <v>0</v>
      </c>
      <c r="O51" s="170">
        <f t="shared" si="28"/>
        <v>0</v>
      </c>
      <c r="P51" s="170">
        <f t="shared" si="28"/>
        <v>0</v>
      </c>
      <c r="Q51" s="170">
        <f t="shared" si="28"/>
        <v>0</v>
      </c>
      <c r="R51" s="171">
        <f t="shared" si="28"/>
        <v>0</v>
      </c>
      <c r="S51" s="171">
        <f t="shared" si="28"/>
        <v>1</v>
      </c>
      <c r="T51" s="171">
        <f t="shared" si="28"/>
        <v>0</v>
      </c>
      <c r="U51" s="171">
        <f t="shared" si="28"/>
        <v>1</v>
      </c>
      <c r="V51" s="170">
        <f t="shared" si="28"/>
        <v>0</v>
      </c>
      <c r="W51" s="170">
        <f t="shared" si="28"/>
        <v>0</v>
      </c>
      <c r="X51" s="170">
        <f t="shared" si="28"/>
        <v>1</v>
      </c>
      <c r="Y51" s="170">
        <f t="shared" si="28"/>
        <v>0</v>
      </c>
      <c r="Z51" s="171">
        <f t="shared" si="28"/>
        <v>0</v>
      </c>
      <c r="AA51" s="171">
        <f t="shared" si="28"/>
        <v>0</v>
      </c>
      <c r="AB51" s="171">
        <f t="shared" si="28"/>
        <v>0</v>
      </c>
      <c r="AC51" s="171">
        <f t="shared" si="28"/>
        <v>1</v>
      </c>
      <c r="AD51" s="170">
        <f t="shared" si="28"/>
        <v>0</v>
      </c>
      <c r="AE51" s="170">
        <f t="shared" si="28"/>
        <v>1</v>
      </c>
      <c r="AF51" s="170">
        <f t="shared" si="28"/>
        <v>1</v>
      </c>
      <c r="AG51" s="136">
        <f t="shared" si="28"/>
        <v>0</v>
      </c>
      <c r="AH51" s="418"/>
      <c r="AI51" s="419"/>
      <c r="AJ51" s="419"/>
      <c r="AK51" s="419"/>
      <c r="AL51" s="419"/>
      <c r="AM51" s="419"/>
      <c r="AN51" s="419"/>
      <c r="AO51" s="419"/>
      <c r="AP51" s="419"/>
      <c r="AQ51" s="419"/>
      <c r="AR51" s="419"/>
      <c r="AS51" s="419"/>
      <c r="AT51" s="419"/>
      <c r="AU51" s="419"/>
      <c r="AV51" s="419"/>
      <c r="AW51" s="42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437</v>
      </c>
      <c r="B52" s="64">
        <f>HLOOKUP(B$3,$B$1:$AW$50,50,FALSE)</f>
        <v>0</v>
      </c>
      <c r="C52" s="65">
        <f t="shared" ref="C52:AW52" si="29">HLOOKUP(C$3,$B$1:$AW$50,50,FALSE)</f>
        <v>1</v>
      </c>
      <c r="D52" s="65">
        <f t="shared" si="29"/>
        <v>1</v>
      </c>
      <c r="E52" s="65">
        <f t="shared" si="29"/>
        <v>0</v>
      </c>
      <c r="F52" s="66">
        <f t="shared" si="29"/>
        <v>1</v>
      </c>
      <c r="G52" s="66">
        <f t="shared" si="29"/>
        <v>0</v>
      </c>
      <c r="H52" s="66">
        <f t="shared" si="29"/>
        <v>1</v>
      </c>
      <c r="I52" s="66">
        <f t="shared" si="29"/>
        <v>0</v>
      </c>
      <c r="J52" s="65">
        <f t="shared" si="29"/>
        <v>1</v>
      </c>
      <c r="K52" s="65">
        <f t="shared" si="29"/>
        <v>0</v>
      </c>
      <c r="L52" s="65">
        <f t="shared" si="29"/>
        <v>1</v>
      </c>
      <c r="M52" s="65">
        <f t="shared" si="29"/>
        <v>1</v>
      </c>
      <c r="N52" s="66">
        <f t="shared" si="29"/>
        <v>1</v>
      </c>
      <c r="O52" s="66">
        <f t="shared" si="29"/>
        <v>1</v>
      </c>
      <c r="P52" s="66">
        <f t="shared" si="29"/>
        <v>1</v>
      </c>
      <c r="Q52" s="65">
        <f t="shared" si="29"/>
        <v>0</v>
      </c>
      <c r="R52" s="65">
        <f t="shared" si="29"/>
        <v>1</v>
      </c>
      <c r="S52" s="65">
        <f t="shared" si="29"/>
        <v>0</v>
      </c>
      <c r="T52" s="65">
        <f t="shared" si="29"/>
        <v>1</v>
      </c>
      <c r="U52" s="65">
        <f t="shared" si="29"/>
        <v>0</v>
      </c>
      <c r="V52" s="66">
        <f t="shared" si="29"/>
        <v>0</v>
      </c>
      <c r="W52" s="66">
        <f t="shared" si="29"/>
        <v>0</v>
      </c>
      <c r="X52" s="66">
        <f t="shared" si="29"/>
        <v>0</v>
      </c>
      <c r="Y52" s="66">
        <f t="shared" si="29"/>
        <v>0</v>
      </c>
      <c r="Z52" s="65">
        <f t="shared" si="29"/>
        <v>0</v>
      </c>
      <c r="AA52" s="65">
        <f t="shared" si="29"/>
        <v>0</v>
      </c>
      <c r="AB52" s="65">
        <f t="shared" si="29"/>
        <v>1</v>
      </c>
      <c r="AC52" s="65">
        <f t="shared" si="29"/>
        <v>0</v>
      </c>
      <c r="AD52" s="66">
        <f t="shared" si="29"/>
        <v>1</v>
      </c>
      <c r="AE52" s="66">
        <f t="shared" si="29"/>
        <v>0</v>
      </c>
      <c r="AF52" s="66">
        <f t="shared" si="29"/>
        <v>1</v>
      </c>
      <c r="AG52" s="66">
        <f t="shared" si="29"/>
        <v>0</v>
      </c>
      <c r="AH52" s="65">
        <f t="shared" si="29"/>
        <v>0</v>
      </c>
      <c r="AI52" s="65">
        <f t="shared" si="29"/>
        <v>1</v>
      </c>
      <c r="AJ52" s="65">
        <f t="shared" si="29"/>
        <v>0</v>
      </c>
      <c r="AK52" s="65">
        <f t="shared" si="29"/>
        <v>0</v>
      </c>
      <c r="AL52" s="66">
        <f t="shared" si="29"/>
        <v>0</v>
      </c>
      <c r="AM52" s="66">
        <f t="shared" si="29"/>
        <v>0</v>
      </c>
      <c r="AN52" s="66">
        <f t="shared" si="29"/>
        <v>0</v>
      </c>
      <c r="AO52" s="65">
        <f t="shared" si="29"/>
        <v>0</v>
      </c>
      <c r="AP52" s="65">
        <f t="shared" si="29"/>
        <v>1</v>
      </c>
      <c r="AQ52" s="65">
        <f t="shared" si="29"/>
        <v>0</v>
      </c>
      <c r="AR52" s="65">
        <f t="shared" si="29"/>
        <v>1</v>
      </c>
      <c r="AS52" s="65">
        <f t="shared" si="29"/>
        <v>0</v>
      </c>
      <c r="AT52" s="66">
        <f t="shared" si="29"/>
        <v>1</v>
      </c>
      <c r="AU52" s="66">
        <f t="shared" si="29"/>
        <v>1</v>
      </c>
      <c r="AV52" s="66">
        <f t="shared" si="29"/>
        <v>0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492</v>
      </c>
      <c r="B53" s="68" t="str">
        <f>'Key3'!B85</f>
        <v>0</v>
      </c>
      <c r="C53" s="69" t="str">
        <f>'Key3'!C85</f>
        <v>1</v>
      </c>
      <c r="D53" s="69" t="str">
        <f>'Key3'!D85</f>
        <v>1</v>
      </c>
      <c r="E53" s="69" t="str">
        <f>'Key3'!E85</f>
        <v>0</v>
      </c>
      <c r="F53" s="70" t="str">
        <f>'Key3'!F85</f>
        <v>1</v>
      </c>
      <c r="G53" s="70" t="str">
        <f>'Key3'!G85</f>
        <v>1</v>
      </c>
      <c r="H53" s="70" t="str">
        <f>'Key3'!H85</f>
        <v>0</v>
      </c>
      <c r="I53" s="70" t="str">
        <f>'Key3'!I85</f>
        <v>1</v>
      </c>
      <c r="J53" s="69" t="str">
        <f>'Key3'!J85</f>
        <v>0</v>
      </c>
      <c r="K53" s="69" t="str">
        <f>'Key3'!K85</f>
        <v>1</v>
      </c>
      <c r="L53" s="69" t="str">
        <f>'Key3'!L85</f>
        <v>0</v>
      </c>
      <c r="M53" s="70" t="str">
        <f>'Key3'!M85</f>
        <v>1</v>
      </c>
      <c r="N53" s="70" t="str">
        <f>'Key3'!N85</f>
        <v>0</v>
      </c>
      <c r="O53" s="70" t="str">
        <f>'Key3'!O85</f>
        <v>1</v>
      </c>
      <c r="P53" s="70" t="str">
        <f>'Key3'!P85</f>
        <v>0</v>
      </c>
      <c r="Q53" s="70" t="str">
        <f>'Key3'!Q85</f>
        <v>1</v>
      </c>
      <c r="R53" s="69" t="str">
        <f>'Key3'!R85</f>
        <v>0</v>
      </c>
      <c r="S53" s="69" t="str">
        <f>'Key3'!S85</f>
        <v>1</v>
      </c>
      <c r="T53" s="69" t="str">
        <f>'Key3'!T85</f>
        <v>1</v>
      </c>
      <c r="U53" s="69" t="str">
        <f>'Key3'!U85</f>
        <v>0</v>
      </c>
      <c r="V53" s="70" t="str">
        <f>'Key3'!V85</f>
        <v>0</v>
      </c>
      <c r="W53" s="70" t="str">
        <f>'Key3'!W85</f>
        <v>0</v>
      </c>
      <c r="X53" s="70" t="str">
        <f>'Key3'!X85</f>
        <v>0</v>
      </c>
      <c r="Y53" s="70" t="str">
        <f>'Key3'!Y85</f>
        <v>0</v>
      </c>
      <c r="Z53" s="69" t="str">
        <f>'Key3'!Z85</f>
        <v>1</v>
      </c>
      <c r="AA53" s="69" t="str">
        <f>'Key3'!AA85</f>
        <v>0</v>
      </c>
      <c r="AB53" s="69" t="str">
        <f>'Key3'!AB85</f>
        <v>1</v>
      </c>
      <c r="AC53" s="69" t="str">
        <f>'Key3'!AC85</f>
        <v>0</v>
      </c>
      <c r="AD53" s="70" t="str">
        <f>'Key3'!AD85</f>
        <v>1</v>
      </c>
      <c r="AE53" s="70" t="str">
        <f>'Key3'!AE85</f>
        <v>1</v>
      </c>
      <c r="AF53" s="70" t="str">
        <f>'Key3'!AF85</f>
        <v>1</v>
      </c>
      <c r="AG53" s="70" t="str">
        <f>'Key3'!AG85</f>
        <v>1</v>
      </c>
      <c r="AH53" s="69" t="str">
        <f>'Key3'!AH85</f>
        <v>0</v>
      </c>
      <c r="AI53" s="69" t="str">
        <f>'Key3'!AI85</f>
        <v>1</v>
      </c>
      <c r="AJ53" s="69" t="str">
        <f>'Key3'!AJ85</f>
        <v>1</v>
      </c>
      <c r="AK53" s="70" t="str">
        <f>'Key3'!AK85</f>
        <v>1</v>
      </c>
      <c r="AL53" s="70" t="str">
        <f>'Key3'!AL85</f>
        <v>1</v>
      </c>
      <c r="AM53" s="70" t="str">
        <f>'Key3'!AM85</f>
        <v>1</v>
      </c>
      <c r="AN53" s="70" t="str">
        <f>'Key3'!AN85</f>
        <v>0</v>
      </c>
      <c r="AO53" s="70" t="str">
        <f>'Key3'!AO85</f>
        <v>0</v>
      </c>
      <c r="AP53" s="69" t="str">
        <f>'Key3'!AP85</f>
        <v>1</v>
      </c>
      <c r="AQ53" s="69" t="str">
        <f>'Key3'!AQ85</f>
        <v>0</v>
      </c>
      <c r="AR53" s="69" t="str">
        <f>'Key3'!AR85</f>
        <v>1</v>
      </c>
      <c r="AS53" s="69" t="str">
        <f>'Key3'!AS85</f>
        <v>0</v>
      </c>
      <c r="AT53" s="70" t="str">
        <f>'Key3'!AT85</f>
        <v>0</v>
      </c>
      <c r="AU53" s="70" t="str">
        <f>'Key3'!AU85</f>
        <v>1</v>
      </c>
      <c r="AV53" s="70" t="str">
        <f>'Key3'!AV85</f>
        <v>0</v>
      </c>
      <c r="AW53" s="71" t="str">
        <f>'Key3'!AW85</f>
        <v>1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500</v>
      </c>
      <c r="B54" s="137">
        <f>IF(B52+B53=1,1,0)</f>
        <v>0</v>
      </c>
      <c r="C54" s="50">
        <f t="shared" ref="C54:AW54" si="30">IF(C52+C53=1,1,0)</f>
        <v>0</v>
      </c>
      <c r="D54" s="50">
        <f t="shared" si="30"/>
        <v>0</v>
      </c>
      <c r="E54" s="50">
        <f t="shared" si="30"/>
        <v>0</v>
      </c>
      <c r="F54" s="49">
        <f t="shared" si="30"/>
        <v>0</v>
      </c>
      <c r="G54" s="49">
        <f t="shared" si="30"/>
        <v>1</v>
      </c>
      <c r="H54" s="49">
        <f t="shared" si="30"/>
        <v>1</v>
      </c>
      <c r="I54" s="49">
        <f t="shared" si="30"/>
        <v>1</v>
      </c>
      <c r="J54" s="50">
        <f t="shared" si="30"/>
        <v>1</v>
      </c>
      <c r="K54" s="50">
        <f t="shared" si="30"/>
        <v>1</v>
      </c>
      <c r="L54" s="50">
        <f t="shared" si="30"/>
        <v>1</v>
      </c>
      <c r="M54" s="50">
        <f t="shared" si="30"/>
        <v>0</v>
      </c>
      <c r="N54" s="49">
        <f t="shared" si="30"/>
        <v>1</v>
      </c>
      <c r="O54" s="49">
        <f t="shared" si="30"/>
        <v>0</v>
      </c>
      <c r="P54" s="49">
        <f t="shared" si="30"/>
        <v>1</v>
      </c>
      <c r="Q54" s="50">
        <f t="shared" si="30"/>
        <v>1</v>
      </c>
      <c r="R54" s="50">
        <f t="shared" si="30"/>
        <v>1</v>
      </c>
      <c r="S54" s="50">
        <f t="shared" si="30"/>
        <v>1</v>
      </c>
      <c r="T54" s="50">
        <f t="shared" si="30"/>
        <v>0</v>
      </c>
      <c r="U54" s="50">
        <f t="shared" si="30"/>
        <v>0</v>
      </c>
      <c r="V54" s="49">
        <f t="shared" si="30"/>
        <v>0</v>
      </c>
      <c r="W54" s="49">
        <f t="shared" si="30"/>
        <v>0</v>
      </c>
      <c r="X54" s="49">
        <f t="shared" si="30"/>
        <v>0</v>
      </c>
      <c r="Y54" s="49">
        <f t="shared" si="30"/>
        <v>0</v>
      </c>
      <c r="Z54" s="50">
        <f t="shared" si="30"/>
        <v>1</v>
      </c>
      <c r="AA54" s="50">
        <f t="shared" si="30"/>
        <v>0</v>
      </c>
      <c r="AB54" s="50">
        <f t="shared" si="30"/>
        <v>0</v>
      </c>
      <c r="AC54" s="50">
        <f t="shared" si="30"/>
        <v>0</v>
      </c>
      <c r="AD54" s="49">
        <f t="shared" si="30"/>
        <v>0</v>
      </c>
      <c r="AE54" s="49">
        <f t="shared" si="30"/>
        <v>1</v>
      </c>
      <c r="AF54" s="49">
        <f t="shared" si="30"/>
        <v>0</v>
      </c>
      <c r="AG54" s="49">
        <f t="shared" si="30"/>
        <v>1</v>
      </c>
      <c r="AH54" s="50">
        <f t="shared" si="30"/>
        <v>0</v>
      </c>
      <c r="AI54" s="50">
        <f t="shared" si="30"/>
        <v>0</v>
      </c>
      <c r="AJ54" s="50">
        <f t="shared" si="30"/>
        <v>1</v>
      </c>
      <c r="AK54" s="50">
        <f t="shared" si="30"/>
        <v>1</v>
      </c>
      <c r="AL54" s="49">
        <f t="shared" si="30"/>
        <v>1</v>
      </c>
      <c r="AM54" s="49">
        <f t="shared" si="30"/>
        <v>1</v>
      </c>
      <c r="AN54" s="49">
        <f t="shared" si="30"/>
        <v>0</v>
      </c>
      <c r="AO54" s="50">
        <f t="shared" si="30"/>
        <v>0</v>
      </c>
      <c r="AP54" s="50">
        <f t="shared" si="30"/>
        <v>0</v>
      </c>
      <c r="AQ54" s="50">
        <f t="shared" si="30"/>
        <v>0</v>
      </c>
      <c r="AR54" s="50">
        <f t="shared" si="30"/>
        <v>0</v>
      </c>
      <c r="AS54" s="50">
        <f t="shared" si="30"/>
        <v>0</v>
      </c>
      <c r="AT54" s="49">
        <f t="shared" si="30"/>
        <v>1</v>
      </c>
      <c r="AU54" s="49">
        <f t="shared" si="30"/>
        <v>0</v>
      </c>
      <c r="AV54" s="49">
        <f t="shared" si="30"/>
        <v>0</v>
      </c>
      <c r="AW54" s="173">
        <f t="shared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65" ht="16.5" customHeight="1" thickBot="1">
      <c r="A55" s="430" t="s">
        <v>485</v>
      </c>
      <c r="B55" s="52" t="s">
        <v>16</v>
      </c>
      <c r="C55" s="51" t="str">
        <f>LEFT(VLOOKUP(G55,LookUp!$T$2:$U$17,2,FALSE),1)</f>
        <v>0</v>
      </c>
      <c r="D55" s="51" t="str">
        <f>MID(VLOOKUP(G55,LookUp!$T$2:$U$17,2,FALSE),2,1)</f>
        <v>0</v>
      </c>
      <c r="E55" s="51" t="str">
        <f>MID(VLOOKUP(G55,LookUp!$T$2:$U$17,2,FALSE),3,1)</f>
        <v>0</v>
      </c>
      <c r="F55" s="51" t="str">
        <f>RIGHT(VLOOKUP(G55,LookUp!$T$2:$U$17,2,FALSE),1)</f>
        <v>0</v>
      </c>
      <c r="G55" s="53">
        <f>VLOOKUP(CONCATENATE(B54,C54,D54,E54,F54,G54),LookUp!$W$2:$AE$65,2,FALSE)</f>
        <v>0</v>
      </c>
      <c r="H55" s="52" t="s">
        <v>17</v>
      </c>
      <c r="I55" s="51" t="str">
        <f>LEFT(VLOOKUP(M55,LookUp!$T$2:$U$17,2,FALSE),1)</f>
        <v>1</v>
      </c>
      <c r="J55" s="51" t="str">
        <f>MID(VLOOKUP(M55,LookUp!$T$2:$U$17,2,FALSE),2,1)</f>
        <v>1</v>
      </c>
      <c r="K55" s="51" t="str">
        <f>MID(VLOOKUP(M55,LookUp!$T$2:$U$17,2,FALSE),3,1)</f>
        <v>1</v>
      </c>
      <c r="L55" s="51" t="str">
        <f>RIGHT(VLOOKUP(M55,LookUp!$T$2:$U$17,2,FALSE),1)</f>
        <v>1</v>
      </c>
      <c r="M55" s="53">
        <f>VLOOKUP(CONCATENATE(H54,I54,J54,K54,L54,M54),LookUp!$W$2:$AE$65,3,FALSE)</f>
        <v>15</v>
      </c>
      <c r="N55" s="52" t="s">
        <v>18</v>
      </c>
      <c r="O55" s="51" t="str">
        <f>LEFT(VLOOKUP(S55,LookUp!$T$2:$U$17,2,FALSE),1)</f>
        <v>0</v>
      </c>
      <c r="P55" s="51" t="str">
        <f>MID(VLOOKUP(S55,LookUp!$T$2:$U$17,2,FALSE),2,1)</f>
        <v>1</v>
      </c>
      <c r="Q55" s="51" t="str">
        <f>MID(VLOOKUP(S55,LookUp!$T$2:$U$17,2,FALSE),3,1)</f>
        <v>1</v>
      </c>
      <c r="R55" s="51" t="str">
        <f>RIGHT(VLOOKUP(S55,LookUp!$T$2:$U$17,2,FALSE),1)</f>
        <v>1</v>
      </c>
      <c r="S55" s="53">
        <f>VLOOKUP(CONCATENATE(N54,O54,P54,Q54,R54,S54),LookUp!$W$2:$AE$65,4,FALSE)</f>
        <v>7</v>
      </c>
      <c r="T55" s="52" t="s">
        <v>19</v>
      </c>
      <c r="U55" s="51" t="str">
        <f>LEFT(VLOOKUP(Y55,LookUp!$T$2:$U$17,2,FALSE),1)</f>
        <v>0</v>
      </c>
      <c r="V55" s="51" t="str">
        <f>MID(VLOOKUP(Y55,LookUp!$T$2:$U$17,2,FALSE),2,1)</f>
        <v>1</v>
      </c>
      <c r="W55" s="51" t="str">
        <f>MID(VLOOKUP(Y55,LookUp!$T$2:$U$17,2,FALSE),3,1)</f>
        <v>1</v>
      </c>
      <c r="X55" s="51" t="str">
        <f>RIGHT(VLOOKUP(Y55,LookUp!$T$2:$U$17,2,FALSE),1)</f>
        <v>1</v>
      </c>
      <c r="Y55" s="53">
        <f>VLOOKUP(CONCATENATE(T54,U54,V54,W54,X54,Y54),LookUp!$W$2:$AE$65,5,FALSE)</f>
        <v>7</v>
      </c>
      <c r="Z55" s="52" t="s">
        <v>98</v>
      </c>
      <c r="AA55" s="51" t="str">
        <f>LEFT(VLOOKUP(AE55,LookUp!$T$2:$U$17,2,FALSE),1)</f>
        <v>1</v>
      </c>
      <c r="AB55" s="51" t="str">
        <f>MID(VLOOKUP(AE55,LookUp!$T$2:$U$17,2,FALSE),2,1)</f>
        <v>0</v>
      </c>
      <c r="AC55" s="51" t="str">
        <f>MID(VLOOKUP(AE55,LookUp!$T$2:$U$17,2,FALSE),3,1)</f>
        <v>1</v>
      </c>
      <c r="AD55" s="51" t="str">
        <f>RIGHT(VLOOKUP(AE55,LookUp!$T$2:$U$17,2,FALSE),1)</f>
        <v>1</v>
      </c>
      <c r="AE55" s="53">
        <f>VLOOKUP(CONCATENATE(Z54,AA54,AB54,AC54,AD54,AE54),LookUp!$W$2:$AE$65,6,FALSE)</f>
        <v>11</v>
      </c>
      <c r="AF55" s="52" t="s">
        <v>20</v>
      </c>
      <c r="AG55" s="51" t="str">
        <f>LEFT(VLOOKUP(AK55,LookUp!$T$2:$U$17,2,FALSE),1)</f>
        <v>0</v>
      </c>
      <c r="AH55" s="131" t="str">
        <f>MID(VLOOKUP(AK55,LookUp!$T$2:$U$17,2,FALSE),2,1)</f>
        <v>0</v>
      </c>
      <c r="AI55" s="131" t="str">
        <f>MID(VLOOKUP(AK55,LookUp!$T$2:$U$17,2,FALSE),3,1)</f>
        <v>0</v>
      </c>
      <c r="AJ55" s="131" t="str">
        <f>RIGHT(VLOOKUP(AK55,LookUp!$T$2:$U$17,2,FALSE),1)</f>
        <v>1</v>
      </c>
      <c r="AK55" s="132">
        <f>VLOOKUP(CONCATENATE(AF54,AG54,AH54,AI54,AJ54,AK54),LookUp!$W$2:$AE$65,7,FALSE)</f>
        <v>1</v>
      </c>
      <c r="AL55" s="130" t="s">
        <v>22</v>
      </c>
      <c r="AM55" s="131" t="str">
        <f>LEFT(VLOOKUP(AQ55,LookUp!$T$2:$U$17,2,FALSE),1)</f>
        <v>1</v>
      </c>
      <c r="AN55" s="131" t="str">
        <f>MID(VLOOKUP(AQ55,LookUp!$T$2:$U$17,2,FALSE),2,1)</f>
        <v>0</v>
      </c>
      <c r="AO55" s="131" t="str">
        <f>MID(VLOOKUP(AQ55,LookUp!$T$2:$U$17,2,FALSE),3,1)</f>
        <v>1</v>
      </c>
      <c r="AP55" s="131" t="str">
        <f>RIGHT(VLOOKUP(AQ55,LookUp!$T$2:$U$17,2,FALSE),1)</f>
        <v>0</v>
      </c>
      <c r="AQ55" s="132">
        <f>VLOOKUP(CONCATENATE(AL54,AM54,AN54,AO54,AP54,AQ54),LookUp!$W$2:$AE$65,8,FALSE)</f>
        <v>10</v>
      </c>
      <c r="AR55" s="130" t="s">
        <v>21</v>
      </c>
      <c r="AS55" s="131" t="str">
        <f>LEFT(VLOOKUP(AW55,LookUp!$T$2:$U$17,2,FALSE),1)</f>
        <v>0</v>
      </c>
      <c r="AT55" s="131" t="str">
        <f>MID(VLOOKUP(AW55,LookUp!$T$2:$U$17,2,FALSE),2,1)</f>
        <v>1</v>
      </c>
      <c r="AU55" s="131" t="str">
        <f>MID(VLOOKUP(AW55,LookUp!$T$2:$U$17,2,FALSE),3,1)</f>
        <v>1</v>
      </c>
      <c r="AV55" s="131" t="str">
        <f>RIGHT(VLOOKUP(AW55,LookUp!$T$2:$U$17,2,FALSE),1)</f>
        <v>0</v>
      </c>
      <c r="AW55" s="132">
        <f>VLOOKUP(CONCATENATE(AR54,AS54,AT54,AU54,AV54,AW54),LookUp!$W$2:$AE$65,9,FALSE)</f>
        <v>6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430"/>
      <c r="B56" s="64" t="str">
        <f>C55</f>
        <v>0</v>
      </c>
      <c r="C56" s="65" t="str">
        <f>D55</f>
        <v>0</v>
      </c>
      <c r="D56" s="65" t="str">
        <f>E55</f>
        <v>0</v>
      </c>
      <c r="E56" s="65" t="str">
        <f>F55</f>
        <v>0</v>
      </c>
      <c r="F56" s="66" t="str">
        <f>I55</f>
        <v>1</v>
      </c>
      <c r="G56" s="66" t="str">
        <f>J55</f>
        <v>1</v>
      </c>
      <c r="H56" s="66" t="str">
        <f>K55</f>
        <v>1</v>
      </c>
      <c r="I56" s="66" t="str">
        <f>L55</f>
        <v>1</v>
      </c>
      <c r="J56" s="65" t="str">
        <f>O55</f>
        <v>0</v>
      </c>
      <c r="K56" s="65" t="str">
        <f>P55</f>
        <v>1</v>
      </c>
      <c r="L56" s="65" t="str">
        <f>Q55</f>
        <v>1</v>
      </c>
      <c r="M56" s="65" t="str">
        <f>R55</f>
        <v>1</v>
      </c>
      <c r="N56" s="66" t="str">
        <f>U55</f>
        <v>0</v>
      </c>
      <c r="O56" s="66" t="str">
        <f>V55</f>
        <v>1</v>
      </c>
      <c r="P56" s="66" t="str">
        <f>W55</f>
        <v>1</v>
      </c>
      <c r="Q56" s="66" t="str">
        <f>X55</f>
        <v>1</v>
      </c>
      <c r="R56" s="65" t="str">
        <f>AA55</f>
        <v>1</v>
      </c>
      <c r="S56" s="65" t="str">
        <f>AB55</f>
        <v>0</v>
      </c>
      <c r="T56" s="65" t="str">
        <f>AC55</f>
        <v>1</v>
      </c>
      <c r="U56" s="65" t="str">
        <f>AD55</f>
        <v>1</v>
      </c>
      <c r="V56" s="66" t="str">
        <f>AG55</f>
        <v>0</v>
      </c>
      <c r="W56" s="66" t="str">
        <f>AH55</f>
        <v>0</v>
      </c>
      <c r="X56" s="66" t="str">
        <f>AI55</f>
        <v>0</v>
      </c>
      <c r="Y56" s="66" t="str">
        <f>AJ55</f>
        <v>1</v>
      </c>
      <c r="Z56" s="65" t="str">
        <f>AM55</f>
        <v>1</v>
      </c>
      <c r="AA56" s="65" t="str">
        <f>AN55</f>
        <v>0</v>
      </c>
      <c r="AB56" s="65" t="str">
        <f>AO55</f>
        <v>1</v>
      </c>
      <c r="AC56" s="65" t="str">
        <f>AP55</f>
        <v>0</v>
      </c>
      <c r="AD56" s="66" t="str">
        <f>AS55</f>
        <v>0</v>
      </c>
      <c r="AE56" s="66" t="str">
        <f>AT55</f>
        <v>1</v>
      </c>
      <c r="AF56" s="66" t="str">
        <f>AU55</f>
        <v>1</v>
      </c>
      <c r="AG56" s="67" t="str">
        <f>AV55</f>
        <v>0</v>
      </c>
      <c r="AH56" s="432" t="s">
        <v>540</v>
      </c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4"/>
      <c r="AX56" s="2"/>
      <c r="AY56" s="2"/>
      <c r="AZ56" s="2"/>
      <c r="BA56" s="2"/>
      <c r="BB56" s="2"/>
      <c r="BC56" s="2"/>
      <c r="BD56" s="2"/>
      <c r="BE56" s="2"/>
    </row>
    <row r="57" spans="1:65" ht="18">
      <c r="A57" s="58" t="s">
        <v>486</v>
      </c>
      <c r="B57" s="68" t="str">
        <f>HLOOKUP(B$4,$B$1:$AG$56,56,FALSE)</f>
        <v>1</v>
      </c>
      <c r="C57" s="69" t="str">
        <f t="shared" ref="C57:AG57" si="31">HLOOKUP(C$4,$B$1:$AG$56,56,FALSE)</f>
        <v>1</v>
      </c>
      <c r="D57" s="69" t="str">
        <f t="shared" si="31"/>
        <v>1</v>
      </c>
      <c r="E57" s="69" t="str">
        <f t="shared" si="31"/>
        <v>0</v>
      </c>
      <c r="F57" s="70" t="str">
        <f t="shared" si="31"/>
        <v>0</v>
      </c>
      <c r="G57" s="70" t="str">
        <f t="shared" si="31"/>
        <v>1</v>
      </c>
      <c r="H57" s="70" t="str">
        <f t="shared" si="31"/>
        <v>0</v>
      </c>
      <c r="I57" s="70" t="str">
        <f t="shared" si="31"/>
        <v>1</v>
      </c>
      <c r="J57" s="69" t="str">
        <f t="shared" si="31"/>
        <v>0</v>
      </c>
      <c r="K57" s="69" t="str">
        <f t="shared" si="31"/>
        <v>1</v>
      </c>
      <c r="L57" s="69" t="str">
        <f t="shared" si="31"/>
        <v>0</v>
      </c>
      <c r="M57" s="69" t="str">
        <f t="shared" si="31"/>
        <v>0</v>
      </c>
      <c r="N57" s="70" t="str">
        <f t="shared" si="31"/>
        <v>1</v>
      </c>
      <c r="O57" s="70" t="str">
        <f t="shared" si="31"/>
        <v>0</v>
      </c>
      <c r="P57" s="70" t="str">
        <f t="shared" si="31"/>
        <v>1</v>
      </c>
      <c r="Q57" s="70" t="str">
        <f t="shared" si="31"/>
        <v>1</v>
      </c>
      <c r="R57" s="69" t="str">
        <f t="shared" si="31"/>
        <v>0</v>
      </c>
      <c r="S57" s="69" t="str">
        <f t="shared" si="31"/>
        <v>1</v>
      </c>
      <c r="T57" s="69" t="str">
        <f t="shared" si="31"/>
        <v>1</v>
      </c>
      <c r="U57" s="69" t="str">
        <f t="shared" si="31"/>
        <v>1</v>
      </c>
      <c r="V57" s="70" t="str">
        <f t="shared" si="31"/>
        <v>0</v>
      </c>
      <c r="W57" s="70" t="str">
        <f t="shared" si="31"/>
        <v>1</v>
      </c>
      <c r="X57" s="70" t="str">
        <f t="shared" si="31"/>
        <v>0</v>
      </c>
      <c r="Y57" s="70" t="str">
        <f t="shared" si="31"/>
        <v>0</v>
      </c>
      <c r="Z57" s="69" t="str">
        <f t="shared" si="31"/>
        <v>1</v>
      </c>
      <c r="AA57" s="69" t="str">
        <f t="shared" si="31"/>
        <v>0</v>
      </c>
      <c r="AB57" s="69" t="str">
        <f t="shared" si="31"/>
        <v>1</v>
      </c>
      <c r="AC57" s="69" t="str">
        <f t="shared" si="31"/>
        <v>1</v>
      </c>
      <c r="AD57" s="70" t="str">
        <f t="shared" si="31"/>
        <v>0</v>
      </c>
      <c r="AE57" s="70" t="str">
        <f t="shared" si="31"/>
        <v>1</v>
      </c>
      <c r="AF57" s="70" t="str">
        <f t="shared" si="31"/>
        <v>0</v>
      </c>
      <c r="AG57" s="71" t="str">
        <f t="shared" si="31"/>
        <v>1</v>
      </c>
      <c r="AH57" s="435"/>
      <c r="AI57" s="436"/>
      <c r="AJ57" s="436"/>
      <c r="AK57" s="436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7"/>
      <c r="AX57" s="409" t="s">
        <v>640</v>
      </c>
      <c r="AY57" s="410"/>
      <c r="AZ57" s="410"/>
      <c r="BA57" s="410"/>
      <c r="BB57" s="410"/>
      <c r="BC57" s="410"/>
      <c r="BD57" s="410"/>
      <c r="BE57" s="410"/>
      <c r="BF57" s="410"/>
      <c r="BG57" s="410"/>
      <c r="BH57" s="410"/>
      <c r="BI57" s="410"/>
      <c r="BJ57" s="410"/>
      <c r="BK57" s="410"/>
      <c r="BL57" s="410"/>
      <c r="BM57" s="411"/>
    </row>
    <row r="58" spans="1:65" ht="18.75" thickBot="1">
      <c r="A58" s="58" t="s">
        <v>507</v>
      </c>
      <c r="B58" s="72">
        <f>IF(B57+B43=1,1,0)</f>
        <v>0</v>
      </c>
      <c r="C58" s="70">
        <f t="shared" ref="C58:AG58" si="32">IF(C57+C43=1,1,0)</f>
        <v>0</v>
      </c>
      <c r="D58" s="70">
        <f t="shared" si="32"/>
        <v>0</v>
      </c>
      <c r="E58" s="70">
        <f t="shared" si="32"/>
        <v>0</v>
      </c>
      <c r="F58" s="69">
        <f t="shared" si="32"/>
        <v>1</v>
      </c>
      <c r="G58" s="69">
        <f t="shared" si="32"/>
        <v>1</v>
      </c>
      <c r="H58" s="69">
        <f t="shared" si="32"/>
        <v>1</v>
      </c>
      <c r="I58" s="69">
        <f t="shared" si="32"/>
        <v>0</v>
      </c>
      <c r="J58" s="70">
        <f t="shared" si="32"/>
        <v>1</v>
      </c>
      <c r="K58" s="70">
        <f t="shared" si="32"/>
        <v>0</v>
      </c>
      <c r="L58" s="70">
        <f t="shared" si="32"/>
        <v>0</v>
      </c>
      <c r="M58" s="70">
        <f t="shared" si="32"/>
        <v>1</v>
      </c>
      <c r="N58" s="69">
        <f t="shared" si="32"/>
        <v>0</v>
      </c>
      <c r="O58" s="69">
        <f t="shared" si="32"/>
        <v>0</v>
      </c>
      <c r="P58" s="69">
        <f t="shared" si="32"/>
        <v>1</v>
      </c>
      <c r="Q58" s="69">
        <f t="shared" si="32"/>
        <v>0</v>
      </c>
      <c r="R58" s="70">
        <f t="shared" si="32"/>
        <v>1</v>
      </c>
      <c r="S58" s="70">
        <f t="shared" si="32"/>
        <v>1</v>
      </c>
      <c r="T58" s="70">
        <f t="shared" si="32"/>
        <v>1</v>
      </c>
      <c r="U58" s="70">
        <f t="shared" si="32"/>
        <v>1</v>
      </c>
      <c r="V58" s="69">
        <f t="shared" si="32"/>
        <v>1</v>
      </c>
      <c r="W58" s="69">
        <f t="shared" si="32"/>
        <v>1</v>
      </c>
      <c r="X58" s="69">
        <f t="shared" si="32"/>
        <v>0</v>
      </c>
      <c r="Y58" s="69">
        <f t="shared" si="32"/>
        <v>0</v>
      </c>
      <c r="Z58" s="70">
        <f t="shared" si="32"/>
        <v>1</v>
      </c>
      <c r="AA58" s="70">
        <f t="shared" si="32"/>
        <v>1</v>
      </c>
      <c r="AB58" s="70">
        <f t="shared" si="32"/>
        <v>1</v>
      </c>
      <c r="AC58" s="70">
        <f t="shared" si="32"/>
        <v>1</v>
      </c>
      <c r="AD58" s="69">
        <f t="shared" si="32"/>
        <v>1</v>
      </c>
      <c r="AE58" s="69">
        <f t="shared" si="32"/>
        <v>0</v>
      </c>
      <c r="AF58" s="69">
        <f t="shared" si="32"/>
        <v>1</v>
      </c>
      <c r="AG58" s="73">
        <f t="shared" si="32"/>
        <v>0</v>
      </c>
      <c r="AH58" s="435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7"/>
      <c r="AX58" s="250" t="str">
        <f>VLOOKUP(CONCATENATE(B51,C51,D51,E51),LookUp!$AG$2:$AH$17,2,FALSE)</f>
        <v>D</v>
      </c>
      <c r="AY58" s="251">
        <f>VLOOKUP(CONCATENATE(F51,G51,H51,I51),LookUp!$AG$2:$AH$17,2,FALSE)</f>
        <v>5</v>
      </c>
      <c r="AZ58" s="251" t="str">
        <f>VLOOKUP(CONCATENATE(J51,K51,L51,M51),LookUp!$AG$2:$AH$17,2,FALSE)</f>
        <v>D</v>
      </c>
      <c r="BA58" s="251">
        <f>VLOOKUP(CONCATENATE(N51,O51,P51,Q51),LookUp!$AG$2:$AH$17,2,FALSE)</f>
        <v>0</v>
      </c>
      <c r="BB58" s="251">
        <f>VLOOKUP(CONCATENATE(R51,S51,T51,U51),LookUp!$AG$2:$AH$17,2,FALSE)</f>
        <v>5</v>
      </c>
      <c r="BC58" s="251">
        <f>VLOOKUP(CONCATENATE(V51,W51,X51,Y51),LookUp!$AG$2:$AH$17,2,FALSE)</f>
        <v>2</v>
      </c>
      <c r="BD58" s="251">
        <f>VLOOKUP(CONCATENATE(Z51,AA51,AB51,AC51),LookUp!$AG$2:$AH$17,2,FALSE)</f>
        <v>1</v>
      </c>
      <c r="BE58" s="251">
        <f>VLOOKUP(CONCATENATE(AD51,AE51,AF51,AG51),LookUp!$AG$2:$AH$17,2,FALSE)</f>
        <v>6</v>
      </c>
      <c r="BF58" s="251">
        <f>VLOOKUP(CONCATENATE(B58,C58,D58,E58),LookUp!$AG$2:$AH$17,2,FALSE)</f>
        <v>0</v>
      </c>
      <c r="BG58" s="251" t="str">
        <f>VLOOKUP(CONCATENATE(F58,G58,H58,I58),LookUp!$AG$2:$AH$17,2,FALSE)</f>
        <v>E</v>
      </c>
      <c r="BH58" s="251">
        <f>VLOOKUP(CONCATENATE(J58,K58,L58,M58),LookUp!$AG$2:$AH$17,2,FALSE)</f>
        <v>9</v>
      </c>
      <c r="BI58" s="251">
        <f>VLOOKUP(CONCATENATE(N58,O58,P58,Q58),LookUp!$AG$2:$AH$17,2,FALSE)</f>
        <v>2</v>
      </c>
      <c r="BJ58" s="251" t="str">
        <f>VLOOKUP(CONCATENATE(R58,S58,T58,U58),LookUp!$AG$2:$AH$17,2,FALSE)</f>
        <v>F</v>
      </c>
      <c r="BK58" s="251" t="str">
        <f>VLOOKUP(CONCATENATE(V58,W58,X58,Y58),LookUp!$AG$2:$AH$17,2,FALSE)</f>
        <v>C</v>
      </c>
      <c r="BL58" s="251" t="str">
        <f>VLOOKUP(CONCATENATE(Z58,AA58,AB58,AC58),LookUp!$AG$2:$AH$17,2,FALSE)</f>
        <v>F</v>
      </c>
      <c r="BM58" s="252" t="str">
        <f>VLOOKUP(CONCATENATE(AD58,AE58,AF58,AG58),LookUp!$AG$2:$AH$17,2,FALSE)</f>
        <v>A</v>
      </c>
    </row>
    <row r="59" spans="1:65" ht="18.75" thickBot="1">
      <c r="A59" s="59" t="s">
        <v>520</v>
      </c>
      <c r="B59" s="172">
        <f>B58</f>
        <v>0</v>
      </c>
      <c r="C59" s="171">
        <f t="shared" ref="C59:AG59" si="33">C58</f>
        <v>0</v>
      </c>
      <c r="D59" s="171">
        <f t="shared" si="33"/>
        <v>0</v>
      </c>
      <c r="E59" s="171">
        <f t="shared" si="33"/>
        <v>0</v>
      </c>
      <c r="F59" s="170">
        <f t="shared" si="33"/>
        <v>1</v>
      </c>
      <c r="G59" s="170">
        <f t="shared" si="33"/>
        <v>1</v>
      </c>
      <c r="H59" s="170">
        <f t="shared" si="33"/>
        <v>1</v>
      </c>
      <c r="I59" s="170">
        <f t="shared" si="33"/>
        <v>0</v>
      </c>
      <c r="J59" s="171">
        <f t="shared" si="33"/>
        <v>1</v>
      </c>
      <c r="K59" s="171">
        <f t="shared" si="33"/>
        <v>0</v>
      </c>
      <c r="L59" s="171">
        <f t="shared" si="33"/>
        <v>0</v>
      </c>
      <c r="M59" s="171">
        <f t="shared" si="33"/>
        <v>1</v>
      </c>
      <c r="N59" s="170">
        <f t="shared" si="33"/>
        <v>0</v>
      </c>
      <c r="O59" s="170">
        <f t="shared" si="33"/>
        <v>0</v>
      </c>
      <c r="P59" s="170">
        <f t="shared" si="33"/>
        <v>1</v>
      </c>
      <c r="Q59" s="170">
        <f t="shared" si="33"/>
        <v>0</v>
      </c>
      <c r="R59" s="171">
        <f t="shared" si="33"/>
        <v>1</v>
      </c>
      <c r="S59" s="171">
        <f t="shared" si="33"/>
        <v>1</v>
      </c>
      <c r="T59" s="171">
        <f t="shared" si="33"/>
        <v>1</v>
      </c>
      <c r="U59" s="171">
        <f t="shared" si="33"/>
        <v>1</v>
      </c>
      <c r="V59" s="170">
        <f t="shared" si="33"/>
        <v>1</v>
      </c>
      <c r="W59" s="170">
        <f t="shared" si="33"/>
        <v>1</v>
      </c>
      <c r="X59" s="170">
        <f t="shared" si="33"/>
        <v>0</v>
      </c>
      <c r="Y59" s="170">
        <f t="shared" si="33"/>
        <v>0</v>
      </c>
      <c r="Z59" s="171">
        <f t="shared" si="33"/>
        <v>1</v>
      </c>
      <c r="AA59" s="171">
        <f t="shared" si="33"/>
        <v>1</v>
      </c>
      <c r="AB59" s="171">
        <f t="shared" si="33"/>
        <v>1</v>
      </c>
      <c r="AC59" s="171">
        <f t="shared" si="33"/>
        <v>1</v>
      </c>
      <c r="AD59" s="170">
        <f t="shared" si="33"/>
        <v>1</v>
      </c>
      <c r="AE59" s="170">
        <f t="shared" si="33"/>
        <v>0</v>
      </c>
      <c r="AF59" s="170">
        <f t="shared" si="33"/>
        <v>1</v>
      </c>
      <c r="AG59" s="136">
        <f t="shared" si="33"/>
        <v>0</v>
      </c>
      <c r="AH59" s="438"/>
      <c r="AI59" s="439"/>
      <c r="AJ59" s="439"/>
      <c r="AK59" s="439"/>
      <c r="AL59" s="439"/>
      <c r="AM59" s="439"/>
      <c r="AN59" s="439"/>
      <c r="AO59" s="439"/>
      <c r="AP59" s="439"/>
      <c r="AQ59" s="439"/>
      <c r="AR59" s="439"/>
      <c r="AS59" s="439"/>
      <c r="AT59" s="439"/>
      <c r="AU59" s="439"/>
      <c r="AV59" s="439"/>
      <c r="AW59" s="44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430</v>
      </c>
      <c r="B60" s="64">
        <f>HLOOKUP(B$3,$B$1:$AW$58,58,FALSE)</f>
        <v>0</v>
      </c>
      <c r="C60" s="65">
        <f t="shared" ref="C60:AW60" si="34">HLOOKUP(C$3,$B$1:$AW$58,58,FALSE)</f>
        <v>0</v>
      </c>
      <c r="D60" s="65">
        <f t="shared" si="34"/>
        <v>0</v>
      </c>
      <c r="E60" s="65">
        <f t="shared" si="34"/>
        <v>0</v>
      </c>
      <c r="F60" s="66">
        <f t="shared" si="34"/>
        <v>0</v>
      </c>
      <c r="G60" s="66">
        <f t="shared" si="34"/>
        <v>1</v>
      </c>
      <c r="H60" s="66">
        <f t="shared" si="34"/>
        <v>0</v>
      </c>
      <c r="I60" s="66">
        <f t="shared" si="34"/>
        <v>1</v>
      </c>
      <c r="J60" s="65">
        <f t="shared" si="34"/>
        <v>1</v>
      </c>
      <c r="K60" s="65">
        <f t="shared" si="34"/>
        <v>1</v>
      </c>
      <c r="L60" s="65">
        <f t="shared" si="34"/>
        <v>0</v>
      </c>
      <c r="M60" s="65">
        <f t="shared" si="34"/>
        <v>1</v>
      </c>
      <c r="N60" s="66">
        <f t="shared" si="34"/>
        <v>0</v>
      </c>
      <c r="O60" s="66">
        <f t="shared" si="34"/>
        <v>1</v>
      </c>
      <c r="P60" s="66">
        <f t="shared" si="34"/>
        <v>0</v>
      </c>
      <c r="Q60" s="65">
        <f t="shared" si="34"/>
        <v>0</v>
      </c>
      <c r="R60" s="65">
        <f t="shared" si="34"/>
        <v>1</v>
      </c>
      <c r="S60" s="65">
        <f t="shared" si="34"/>
        <v>0</v>
      </c>
      <c r="T60" s="65">
        <f t="shared" si="34"/>
        <v>1</v>
      </c>
      <c r="U60" s="65">
        <f t="shared" si="34"/>
        <v>0</v>
      </c>
      <c r="V60" s="66">
        <f t="shared" si="34"/>
        <v>0</v>
      </c>
      <c r="W60" s="66">
        <f t="shared" si="34"/>
        <v>1</v>
      </c>
      <c r="X60" s="66">
        <f t="shared" si="34"/>
        <v>0</v>
      </c>
      <c r="Y60" s="66">
        <f t="shared" si="34"/>
        <v>1</v>
      </c>
      <c r="Z60" s="65">
        <f t="shared" si="34"/>
        <v>0</v>
      </c>
      <c r="AA60" s="65">
        <f t="shared" si="34"/>
        <v>1</v>
      </c>
      <c r="AB60" s="65">
        <f t="shared" si="34"/>
        <v>1</v>
      </c>
      <c r="AC60" s="65">
        <f t="shared" si="34"/>
        <v>1</v>
      </c>
      <c r="AD60" s="66">
        <f t="shared" si="34"/>
        <v>1</v>
      </c>
      <c r="AE60" s="66">
        <f t="shared" si="34"/>
        <v>1</v>
      </c>
      <c r="AF60" s="66">
        <f t="shared" si="34"/>
        <v>1</v>
      </c>
      <c r="AG60" s="66">
        <f t="shared" si="34"/>
        <v>1</v>
      </c>
      <c r="AH60" s="65">
        <f t="shared" si="34"/>
        <v>1</v>
      </c>
      <c r="AI60" s="65">
        <f t="shared" si="34"/>
        <v>0</v>
      </c>
      <c r="AJ60" s="65">
        <f t="shared" si="34"/>
        <v>0</v>
      </c>
      <c r="AK60" s="65">
        <f t="shared" si="34"/>
        <v>1</v>
      </c>
      <c r="AL60" s="66">
        <f t="shared" si="34"/>
        <v>0</v>
      </c>
      <c r="AM60" s="66">
        <f t="shared" si="34"/>
        <v>1</v>
      </c>
      <c r="AN60" s="66">
        <f t="shared" si="34"/>
        <v>1</v>
      </c>
      <c r="AO60" s="65">
        <f t="shared" si="34"/>
        <v>1</v>
      </c>
      <c r="AP60" s="65">
        <f t="shared" si="34"/>
        <v>1</v>
      </c>
      <c r="AQ60" s="65">
        <f t="shared" si="34"/>
        <v>1</v>
      </c>
      <c r="AR60" s="65">
        <f t="shared" si="34"/>
        <v>1</v>
      </c>
      <c r="AS60" s="65">
        <f t="shared" si="34"/>
        <v>1</v>
      </c>
      <c r="AT60" s="66">
        <f t="shared" si="34"/>
        <v>0</v>
      </c>
      <c r="AU60" s="66">
        <f t="shared" si="34"/>
        <v>1</v>
      </c>
      <c r="AV60" s="66">
        <f t="shared" si="34"/>
        <v>0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490</v>
      </c>
      <c r="B61" s="68" t="str">
        <f>'Key3'!B84</f>
        <v>0</v>
      </c>
      <c r="C61" s="69" t="str">
        <f>'Key3'!C84</f>
        <v>0</v>
      </c>
      <c r="D61" s="69" t="str">
        <f>'Key3'!D84</f>
        <v>0</v>
      </c>
      <c r="E61" s="69" t="str">
        <f>'Key3'!E84</f>
        <v>0</v>
      </c>
      <c r="F61" s="70" t="str">
        <f>'Key3'!F84</f>
        <v>0</v>
      </c>
      <c r="G61" s="70" t="str">
        <f>'Key3'!G84</f>
        <v>0</v>
      </c>
      <c r="H61" s="70" t="str">
        <f>'Key3'!H84</f>
        <v>1</v>
      </c>
      <c r="I61" s="70" t="str">
        <f>'Key3'!I84</f>
        <v>0</v>
      </c>
      <c r="J61" s="69" t="str">
        <f>'Key3'!J84</f>
        <v>0</v>
      </c>
      <c r="K61" s="69" t="str">
        <f>'Key3'!K84</f>
        <v>1</v>
      </c>
      <c r="L61" s="69" t="str">
        <f>'Key3'!L84</f>
        <v>1</v>
      </c>
      <c r="M61" s="70" t="str">
        <f>'Key3'!M84</f>
        <v>1</v>
      </c>
      <c r="N61" s="70" t="str">
        <f>'Key3'!N84</f>
        <v>0</v>
      </c>
      <c r="O61" s="70" t="str">
        <f>'Key3'!O84</f>
        <v>1</v>
      </c>
      <c r="P61" s="70" t="str">
        <f>'Key3'!P84</f>
        <v>1</v>
      </c>
      <c r="Q61" s="70" t="str">
        <f>'Key3'!Q84</f>
        <v>0</v>
      </c>
      <c r="R61" s="69" t="str">
        <f>'Key3'!R84</f>
        <v>0</v>
      </c>
      <c r="S61" s="69" t="str">
        <f>'Key3'!S84</f>
        <v>1</v>
      </c>
      <c r="T61" s="69" t="str">
        <f>'Key3'!T84</f>
        <v>0</v>
      </c>
      <c r="U61" s="69" t="str">
        <f>'Key3'!U84</f>
        <v>1</v>
      </c>
      <c r="V61" s="70" t="str">
        <f>'Key3'!V84</f>
        <v>0</v>
      </c>
      <c r="W61" s="70" t="str">
        <f>'Key3'!W84</f>
        <v>1</v>
      </c>
      <c r="X61" s="70" t="str">
        <f>'Key3'!X84</f>
        <v>1</v>
      </c>
      <c r="Y61" s="70" t="str">
        <f>'Key3'!Y84</f>
        <v>1</v>
      </c>
      <c r="Z61" s="69" t="str">
        <f>'Key3'!Z84</f>
        <v>0</v>
      </c>
      <c r="AA61" s="69" t="str">
        <f>'Key3'!AA84</f>
        <v>0</v>
      </c>
      <c r="AB61" s="69" t="str">
        <f>'Key3'!AB84</f>
        <v>0</v>
      </c>
      <c r="AC61" s="69" t="str">
        <f>'Key3'!AC84</f>
        <v>0</v>
      </c>
      <c r="AD61" s="70" t="str">
        <f>'Key3'!AD84</f>
        <v>1</v>
      </c>
      <c r="AE61" s="70" t="str">
        <f>'Key3'!AE84</f>
        <v>0</v>
      </c>
      <c r="AF61" s="70" t="str">
        <f>'Key3'!AF84</f>
        <v>0</v>
      </c>
      <c r="AG61" s="70" t="str">
        <f>'Key3'!AG84</f>
        <v>0</v>
      </c>
      <c r="AH61" s="69" t="str">
        <f>'Key3'!AH84</f>
        <v>1</v>
      </c>
      <c r="AI61" s="69" t="str">
        <f>'Key3'!AI84</f>
        <v>0</v>
      </c>
      <c r="AJ61" s="69" t="str">
        <f>'Key3'!AJ84</f>
        <v>1</v>
      </c>
      <c r="AK61" s="70" t="str">
        <f>'Key3'!AK84</f>
        <v>1</v>
      </c>
      <c r="AL61" s="70" t="str">
        <f>'Key3'!AL84</f>
        <v>0</v>
      </c>
      <c r="AM61" s="70" t="str">
        <f>'Key3'!AM84</f>
        <v>1</v>
      </c>
      <c r="AN61" s="70" t="str">
        <f>'Key3'!AN84</f>
        <v>0</v>
      </c>
      <c r="AO61" s="70" t="str">
        <f>'Key3'!AO84</f>
        <v>1</v>
      </c>
      <c r="AP61" s="69" t="str">
        <f>'Key3'!AP84</f>
        <v>1</v>
      </c>
      <c r="AQ61" s="69" t="str">
        <f>'Key3'!AQ84</f>
        <v>0</v>
      </c>
      <c r="AR61" s="69" t="str">
        <f>'Key3'!AR84</f>
        <v>1</v>
      </c>
      <c r="AS61" s="69" t="str">
        <f>'Key3'!AS84</f>
        <v>1</v>
      </c>
      <c r="AT61" s="70" t="str">
        <f>'Key3'!AT84</f>
        <v>1</v>
      </c>
      <c r="AU61" s="70" t="str">
        <f>'Key3'!AU84</f>
        <v>1</v>
      </c>
      <c r="AV61" s="70" t="str">
        <f>'Key3'!AV84</f>
        <v>1</v>
      </c>
      <c r="AW61" s="71" t="str">
        <f>'Key3'!AW84</f>
        <v>1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494</v>
      </c>
      <c r="B62" s="137">
        <f>IF(B60+B61=1,1,0)</f>
        <v>0</v>
      </c>
      <c r="C62" s="50">
        <f t="shared" ref="C62:AW62" si="35">IF(C60+C61=1,1,0)</f>
        <v>0</v>
      </c>
      <c r="D62" s="50">
        <f t="shared" si="35"/>
        <v>0</v>
      </c>
      <c r="E62" s="50">
        <f t="shared" si="35"/>
        <v>0</v>
      </c>
      <c r="F62" s="49">
        <f t="shared" si="35"/>
        <v>0</v>
      </c>
      <c r="G62" s="49">
        <f t="shared" si="35"/>
        <v>1</v>
      </c>
      <c r="H62" s="49">
        <f t="shared" si="35"/>
        <v>1</v>
      </c>
      <c r="I62" s="49">
        <f t="shared" si="35"/>
        <v>1</v>
      </c>
      <c r="J62" s="50">
        <f t="shared" si="35"/>
        <v>1</v>
      </c>
      <c r="K62" s="50">
        <f t="shared" si="35"/>
        <v>0</v>
      </c>
      <c r="L62" s="50">
        <f t="shared" si="35"/>
        <v>1</v>
      </c>
      <c r="M62" s="50">
        <f t="shared" si="35"/>
        <v>0</v>
      </c>
      <c r="N62" s="49">
        <f t="shared" si="35"/>
        <v>0</v>
      </c>
      <c r="O62" s="49">
        <f t="shared" si="35"/>
        <v>0</v>
      </c>
      <c r="P62" s="49">
        <f t="shared" si="35"/>
        <v>1</v>
      </c>
      <c r="Q62" s="50">
        <f t="shared" si="35"/>
        <v>0</v>
      </c>
      <c r="R62" s="50">
        <f t="shared" si="35"/>
        <v>1</v>
      </c>
      <c r="S62" s="50">
        <f t="shared" si="35"/>
        <v>1</v>
      </c>
      <c r="T62" s="50">
        <f t="shared" si="35"/>
        <v>1</v>
      </c>
      <c r="U62" s="50">
        <f t="shared" si="35"/>
        <v>1</v>
      </c>
      <c r="V62" s="49">
        <f t="shared" si="35"/>
        <v>0</v>
      </c>
      <c r="W62" s="49">
        <f t="shared" si="35"/>
        <v>0</v>
      </c>
      <c r="X62" s="49">
        <f t="shared" si="35"/>
        <v>1</v>
      </c>
      <c r="Y62" s="49">
        <f t="shared" si="35"/>
        <v>0</v>
      </c>
      <c r="Z62" s="50">
        <f t="shared" si="35"/>
        <v>0</v>
      </c>
      <c r="AA62" s="50">
        <f t="shared" si="35"/>
        <v>1</v>
      </c>
      <c r="AB62" s="50">
        <f t="shared" si="35"/>
        <v>1</v>
      </c>
      <c r="AC62" s="50">
        <f t="shared" si="35"/>
        <v>1</v>
      </c>
      <c r="AD62" s="49">
        <f t="shared" si="35"/>
        <v>0</v>
      </c>
      <c r="AE62" s="49">
        <f t="shared" si="35"/>
        <v>1</v>
      </c>
      <c r="AF62" s="49">
        <f t="shared" si="35"/>
        <v>1</v>
      </c>
      <c r="AG62" s="49">
        <f t="shared" si="35"/>
        <v>1</v>
      </c>
      <c r="AH62" s="50">
        <f t="shared" si="35"/>
        <v>0</v>
      </c>
      <c r="AI62" s="50">
        <f t="shared" si="35"/>
        <v>0</v>
      </c>
      <c r="AJ62" s="50">
        <f t="shared" si="35"/>
        <v>1</v>
      </c>
      <c r="AK62" s="50">
        <f t="shared" si="35"/>
        <v>0</v>
      </c>
      <c r="AL62" s="49">
        <f t="shared" si="35"/>
        <v>0</v>
      </c>
      <c r="AM62" s="49">
        <f t="shared" si="35"/>
        <v>0</v>
      </c>
      <c r="AN62" s="49">
        <f t="shared" si="35"/>
        <v>1</v>
      </c>
      <c r="AO62" s="50">
        <f t="shared" si="35"/>
        <v>0</v>
      </c>
      <c r="AP62" s="50">
        <f t="shared" si="35"/>
        <v>0</v>
      </c>
      <c r="AQ62" s="50">
        <f t="shared" si="35"/>
        <v>1</v>
      </c>
      <c r="AR62" s="50">
        <f t="shared" si="35"/>
        <v>0</v>
      </c>
      <c r="AS62" s="50">
        <f t="shared" si="35"/>
        <v>0</v>
      </c>
      <c r="AT62" s="49">
        <f t="shared" si="35"/>
        <v>1</v>
      </c>
      <c r="AU62" s="49">
        <f t="shared" si="35"/>
        <v>0</v>
      </c>
      <c r="AV62" s="49">
        <f t="shared" si="35"/>
        <v>1</v>
      </c>
      <c r="AW62" s="173">
        <f t="shared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65" ht="16.5" customHeight="1" thickBot="1">
      <c r="A63" s="441" t="s">
        <v>367</v>
      </c>
      <c r="B63" s="130" t="s">
        <v>16</v>
      </c>
      <c r="C63" s="51" t="str">
        <f>LEFT(VLOOKUP(G63,LookUp!$T$2:$U$17,2,FALSE),1)</f>
        <v>0</v>
      </c>
      <c r="D63" s="51" t="str">
        <f>MID(VLOOKUP(G63,LookUp!$T$2:$U$17,2,FALSE),2,1)</f>
        <v>0</v>
      </c>
      <c r="E63" s="51" t="str">
        <f>MID(VLOOKUP(G63,LookUp!$T$2:$U$17,2,FALSE),3,1)</f>
        <v>0</v>
      </c>
      <c r="F63" s="51" t="str">
        <f>RIGHT(VLOOKUP(G63,LookUp!$T$2:$U$17,2,FALSE),1)</f>
        <v>0</v>
      </c>
      <c r="G63" s="53">
        <f>VLOOKUP(CONCATENATE(B62,C62,D62,E62,F62,G62),LookUp!$W$2:$AE$65,2,FALSE)</f>
        <v>0</v>
      </c>
      <c r="H63" s="130" t="s">
        <v>17</v>
      </c>
      <c r="I63" s="51" t="str">
        <f>LEFT(VLOOKUP(M63,LookUp!$T$2:$U$17,2,FALSE),1)</f>
        <v>0</v>
      </c>
      <c r="J63" s="51" t="str">
        <f>MID(VLOOKUP(M63,LookUp!$T$2:$U$17,2,FALSE),2,1)</f>
        <v>0</v>
      </c>
      <c r="K63" s="51" t="str">
        <f>MID(VLOOKUP(M63,LookUp!$T$2:$U$17,2,FALSE),3,1)</f>
        <v>1</v>
      </c>
      <c r="L63" s="51" t="str">
        <f>RIGHT(VLOOKUP(M63,LookUp!$T$2:$U$17,2,FALSE),1)</f>
        <v>1</v>
      </c>
      <c r="M63" s="53">
        <f>VLOOKUP(CONCATENATE(H62,I62,J62,K62,L62,M62),LookUp!$W$2:$AE$65,3,FALSE)</f>
        <v>3</v>
      </c>
      <c r="N63" s="130" t="s">
        <v>18</v>
      </c>
      <c r="O63" s="51" t="str">
        <f>LEFT(VLOOKUP(S63,LookUp!$T$2:$U$17,2,FALSE),1)</f>
        <v>0</v>
      </c>
      <c r="P63" s="51" t="str">
        <f>MID(VLOOKUP(S63,LookUp!$T$2:$U$17,2,FALSE),2,1)</f>
        <v>1</v>
      </c>
      <c r="Q63" s="51" t="str">
        <f>MID(VLOOKUP(S63,LookUp!$T$2:$U$17,2,FALSE),3,1)</f>
        <v>0</v>
      </c>
      <c r="R63" s="51" t="str">
        <f>RIGHT(VLOOKUP(S63,LookUp!$T$2:$U$17,2,FALSE),1)</f>
        <v>0</v>
      </c>
      <c r="S63" s="53">
        <f>VLOOKUP(CONCATENATE(N62,O62,P62,Q62,R62,S62),LookUp!$W$2:$AE$65,4,FALSE)</f>
        <v>4</v>
      </c>
      <c r="T63" s="130" t="s">
        <v>19</v>
      </c>
      <c r="U63" s="51" t="str">
        <f>LEFT(VLOOKUP(Y63,LookUp!$T$2:$U$17,2,FALSE),1)</f>
        <v>0</v>
      </c>
      <c r="V63" s="51" t="str">
        <f>MID(VLOOKUP(Y63,LookUp!$T$2:$U$17,2,FALSE),2,1)</f>
        <v>0</v>
      </c>
      <c r="W63" s="51" t="str">
        <f>MID(VLOOKUP(Y63,LookUp!$T$2:$U$17,2,FALSE),3,1)</f>
        <v>0</v>
      </c>
      <c r="X63" s="51" t="str">
        <f>RIGHT(VLOOKUP(Y63,LookUp!$T$2:$U$17,2,FALSE),1)</f>
        <v>1</v>
      </c>
      <c r="Y63" s="53">
        <f>VLOOKUP(CONCATENATE(T62,U62,V62,W62,X62,Y62),LookUp!$W$2:$AE$65,5,FALSE)</f>
        <v>1</v>
      </c>
      <c r="Z63" s="130" t="s">
        <v>98</v>
      </c>
      <c r="AA63" s="51" t="str">
        <f>LEFT(VLOOKUP(AE63,LookUp!$T$2:$U$17,2,FALSE),1)</f>
        <v>1</v>
      </c>
      <c r="AB63" s="51" t="str">
        <f>MID(VLOOKUP(AE63,LookUp!$T$2:$U$17,2,FALSE),2,1)</f>
        <v>0</v>
      </c>
      <c r="AC63" s="51" t="str">
        <f>MID(VLOOKUP(AE63,LookUp!$T$2:$U$17,2,FALSE),3,1)</f>
        <v>0</v>
      </c>
      <c r="AD63" s="51" t="str">
        <f>RIGHT(VLOOKUP(AE63,LookUp!$T$2:$U$17,2,FALSE),1)</f>
        <v>0</v>
      </c>
      <c r="AE63" s="53">
        <f>VLOOKUP(CONCATENATE(Z62,AA62,AB62,AC62,AD62,AE62),LookUp!$W$2:$AE$65,6,FALSE)</f>
        <v>8</v>
      </c>
      <c r="AF63" s="130" t="s">
        <v>20</v>
      </c>
      <c r="AG63" s="51" t="str">
        <f>LEFT(VLOOKUP(AK63,LookUp!$T$2:$U$17,2,FALSE),1)</f>
        <v>0</v>
      </c>
      <c r="AH63" s="51" t="str">
        <f>MID(VLOOKUP(AK63,LookUp!$T$2:$U$17,2,FALSE),2,1)</f>
        <v>0</v>
      </c>
      <c r="AI63" s="51" t="str">
        <f>MID(VLOOKUP(AK63,LookUp!$T$2:$U$17,2,FALSE),3,1)</f>
        <v>0</v>
      </c>
      <c r="AJ63" s="51" t="str">
        <f>RIGHT(VLOOKUP(AK63,LookUp!$T$2:$U$17,2,FALSE),1)</f>
        <v>0</v>
      </c>
      <c r="AK63" s="53">
        <f>VLOOKUP(CONCATENATE(AF62,AG62,AH62,AI62,AJ62,AK62),LookUp!$W$2:$AE$65,7,FALSE)</f>
        <v>0</v>
      </c>
      <c r="AL63" s="130" t="s">
        <v>22</v>
      </c>
      <c r="AM63" s="51" t="str">
        <f>LEFT(VLOOKUP(AQ63,LookUp!$T$2:$U$17,2,FALSE),1)</f>
        <v>0</v>
      </c>
      <c r="AN63" s="51" t="str">
        <f>MID(VLOOKUP(AQ63,LookUp!$T$2:$U$17,2,FALSE),2,1)</f>
        <v>1</v>
      </c>
      <c r="AO63" s="51" t="str">
        <f>MID(VLOOKUP(AQ63,LookUp!$T$2:$U$17,2,FALSE),3,1)</f>
        <v>0</v>
      </c>
      <c r="AP63" s="51" t="str">
        <f>RIGHT(VLOOKUP(AQ63,LookUp!$T$2:$U$17,2,FALSE),1)</f>
        <v>0</v>
      </c>
      <c r="AQ63" s="53">
        <f>VLOOKUP(CONCATENATE(AL62,AM62,AN62,AO62,AP62,AQ62),LookUp!$W$2:$AE$65,8,FALSE)</f>
        <v>4</v>
      </c>
      <c r="AR63" s="130" t="s">
        <v>21</v>
      </c>
      <c r="AS63" s="51" t="str">
        <f>LEFT(VLOOKUP(AW63,LookUp!$T$2:$U$17,2,FALSE),1)</f>
        <v>0</v>
      </c>
      <c r="AT63" s="51" t="str">
        <f>MID(VLOOKUP(AW63,LookUp!$T$2:$U$17,2,FALSE),2,1)</f>
        <v>0</v>
      </c>
      <c r="AU63" s="51" t="str">
        <f>MID(VLOOKUP(AW63,LookUp!$T$2:$U$17,2,FALSE),3,1)</f>
        <v>1</v>
      </c>
      <c r="AV63" s="51" t="str">
        <f>RIGHT(VLOOKUP(AW63,LookUp!$T$2:$U$17,2,FALSE),1)</f>
        <v>1</v>
      </c>
      <c r="AW63" s="53">
        <f>VLOOKUP(CONCATENATE(AR62,AS62,AT62,AU62,AV62,AW62),LookUp!$W$2:$AE$65,9,FALSE)</f>
        <v>3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441"/>
      <c r="B64" s="64" t="str">
        <f>C63</f>
        <v>0</v>
      </c>
      <c r="C64" s="65" t="str">
        <f>D63</f>
        <v>0</v>
      </c>
      <c r="D64" s="65" t="str">
        <f>E63</f>
        <v>0</v>
      </c>
      <c r="E64" s="65" t="str">
        <f>F63</f>
        <v>0</v>
      </c>
      <c r="F64" s="66" t="str">
        <f>I63</f>
        <v>0</v>
      </c>
      <c r="G64" s="66" t="str">
        <f>J63</f>
        <v>0</v>
      </c>
      <c r="H64" s="66" t="str">
        <f>K63</f>
        <v>1</v>
      </c>
      <c r="I64" s="66" t="str">
        <f>L63</f>
        <v>1</v>
      </c>
      <c r="J64" s="65" t="str">
        <f>O63</f>
        <v>0</v>
      </c>
      <c r="K64" s="65" t="str">
        <f>P63</f>
        <v>1</v>
      </c>
      <c r="L64" s="65" t="str">
        <f>Q63</f>
        <v>0</v>
      </c>
      <c r="M64" s="65" t="str">
        <f>R63</f>
        <v>0</v>
      </c>
      <c r="N64" s="66" t="str">
        <f>U63</f>
        <v>0</v>
      </c>
      <c r="O64" s="66" t="str">
        <f>V63</f>
        <v>0</v>
      </c>
      <c r="P64" s="66" t="str">
        <f>W63</f>
        <v>0</v>
      </c>
      <c r="Q64" s="66" t="str">
        <f>X63</f>
        <v>1</v>
      </c>
      <c r="R64" s="65" t="str">
        <f>AA63</f>
        <v>1</v>
      </c>
      <c r="S64" s="65" t="str">
        <f>AB63</f>
        <v>0</v>
      </c>
      <c r="T64" s="65" t="str">
        <f>AC63</f>
        <v>0</v>
      </c>
      <c r="U64" s="65" t="str">
        <f>AD63</f>
        <v>0</v>
      </c>
      <c r="V64" s="66" t="str">
        <f>AG63</f>
        <v>0</v>
      </c>
      <c r="W64" s="66" t="str">
        <f>AH63</f>
        <v>0</v>
      </c>
      <c r="X64" s="66" t="str">
        <f>AI63</f>
        <v>0</v>
      </c>
      <c r="Y64" s="66" t="str">
        <f>AJ63</f>
        <v>0</v>
      </c>
      <c r="Z64" s="65" t="str">
        <f>AM63</f>
        <v>0</v>
      </c>
      <c r="AA64" s="65" t="str">
        <f>AN63</f>
        <v>1</v>
      </c>
      <c r="AB64" s="65" t="str">
        <f>AO63</f>
        <v>0</v>
      </c>
      <c r="AC64" s="65" t="str">
        <f>AP63</f>
        <v>0</v>
      </c>
      <c r="AD64" s="66" t="str">
        <f>AS63</f>
        <v>0</v>
      </c>
      <c r="AE64" s="66" t="str">
        <f>AT63</f>
        <v>0</v>
      </c>
      <c r="AF64" s="66" t="str">
        <f>AU63</f>
        <v>1</v>
      </c>
      <c r="AG64" s="67" t="str">
        <f>AV63</f>
        <v>1</v>
      </c>
      <c r="AH64" s="412" t="s">
        <v>541</v>
      </c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4"/>
      <c r="AX64" s="2"/>
      <c r="AY64" s="2"/>
      <c r="AZ64" s="2"/>
      <c r="BA64" s="2"/>
      <c r="BB64" s="2"/>
      <c r="BC64" s="2"/>
      <c r="BD64" s="2"/>
      <c r="BE64" s="2"/>
    </row>
    <row r="65" spans="1:65" ht="18">
      <c r="A65" s="62" t="s">
        <v>368</v>
      </c>
      <c r="B65" s="68" t="str">
        <f>HLOOKUP(B$4,$B$1:$AG$64,64,FALSE)</f>
        <v>1</v>
      </c>
      <c r="C65" s="69" t="str">
        <f t="shared" ref="C65:AG65" si="36">HLOOKUP(C$4,$B$1:$AG$64,64,FALSE)</f>
        <v>1</v>
      </c>
      <c r="D65" s="69" t="str">
        <f t="shared" si="36"/>
        <v>0</v>
      </c>
      <c r="E65" s="69" t="str">
        <f t="shared" si="36"/>
        <v>0</v>
      </c>
      <c r="F65" s="70" t="str">
        <f t="shared" si="36"/>
        <v>0</v>
      </c>
      <c r="G65" s="70" t="str">
        <f t="shared" si="36"/>
        <v>0</v>
      </c>
      <c r="H65" s="70" t="str">
        <f t="shared" si="36"/>
        <v>0</v>
      </c>
      <c r="I65" s="70" t="str">
        <f t="shared" si="36"/>
        <v>1</v>
      </c>
      <c r="J65" s="69" t="str">
        <f t="shared" si="36"/>
        <v>0</v>
      </c>
      <c r="K65" s="69" t="str">
        <f t="shared" si="36"/>
        <v>0</v>
      </c>
      <c r="L65" s="69" t="str">
        <f t="shared" si="36"/>
        <v>0</v>
      </c>
      <c r="M65" s="69" t="str">
        <f t="shared" si="36"/>
        <v>1</v>
      </c>
      <c r="N65" s="70" t="str">
        <f t="shared" si="36"/>
        <v>0</v>
      </c>
      <c r="O65" s="70" t="str">
        <f t="shared" si="36"/>
        <v>0</v>
      </c>
      <c r="P65" s="70" t="str">
        <f t="shared" si="36"/>
        <v>1</v>
      </c>
      <c r="Q65" s="70" t="str">
        <f t="shared" si="36"/>
        <v>1</v>
      </c>
      <c r="R65" s="69" t="str">
        <f t="shared" si="36"/>
        <v>0</v>
      </c>
      <c r="S65" s="69" t="str">
        <f t="shared" si="36"/>
        <v>1</v>
      </c>
      <c r="T65" s="69" t="str">
        <f t="shared" si="36"/>
        <v>0</v>
      </c>
      <c r="U65" s="69" t="str">
        <f t="shared" si="36"/>
        <v>0</v>
      </c>
      <c r="V65" s="70" t="str">
        <f t="shared" si="36"/>
        <v>1</v>
      </c>
      <c r="W65" s="70" t="str">
        <f t="shared" si="36"/>
        <v>0</v>
      </c>
      <c r="X65" s="70" t="str">
        <f t="shared" si="36"/>
        <v>0</v>
      </c>
      <c r="Y65" s="70" t="str">
        <f t="shared" si="36"/>
        <v>0</v>
      </c>
      <c r="Z65" s="69" t="str">
        <f t="shared" si="36"/>
        <v>0</v>
      </c>
      <c r="AA65" s="69" t="str">
        <f t="shared" si="36"/>
        <v>0</v>
      </c>
      <c r="AB65" s="69" t="str">
        <f t="shared" si="36"/>
        <v>0</v>
      </c>
      <c r="AC65" s="69" t="str">
        <f t="shared" si="36"/>
        <v>0</v>
      </c>
      <c r="AD65" s="70" t="str">
        <f t="shared" si="36"/>
        <v>0</v>
      </c>
      <c r="AE65" s="70" t="str">
        <f t="shared" si="36"/>
        <v>0</v>
      </c>
      <c r="AF65" s="70" t="str">
        <f t="shared" si="36"/>
        <v>0</v>
      </c>
      <c r="AG65" s="71" t="str">
        <f t="shared" si="36"/>
        <v>0</v>
      </c>
      <c r="AH65" s="415"/>
      <c r="AI65" s="416"/>
      <c r="AJ65" s="416"/>
      <c r="AK65" s="416"/>
      <c r="AL65" s="416"/>
      <c r="AM65" s="416"/>
      <c r="AN65" s="416"/>
      <c r="AO65" s="416"/>
      <c r="AP65" s="416"/>
      <c r="AQ65" s="416"/>
      <c r="AR65" s="416"/>
      <c r="AS65" s="416"/>
      <c r="AT65" s="416"/>
      <c r="AU65" s="416"/>
      <c r="AV65" s="416"/>
      <c r="AW65" s="417"/>
      <c r="AX65" s="409" t="s">
        <v>641</v>
      </c>
      <c r="AY65" s="410"/>
      <c r="AZ65" s="410"/>
      <c r="BA65" s="410"/>
      <c r="BB65" s="410"/>
      <c r="BC65" s="410"/>
      <c r="BD65" s="410"/>
      <c r="BE65" s="410"/>
      <c r="BF65" s="410"/>
      <c r="BG65" s="410"/>
      <c r="BH65" s="410"/>
      <c r="BI65" s="410"/>
      <c r="BJ65" s="410"/>
      <c r="BK65" s="410"/>
      <c r="BL65" s="410"/>
      <c r="BM65" s="411"/>
    </row>
    <row r="66" spans="1:65" ht="18.75" thickBot="1">
      <c r="A66" s="62" t="s">
        <v>514</v>
      </c>
      <c r="B66" s="72">
        <f>IF(B65+B51=1,1,0)</f>
        <v>0</v>
      </c>
      <c r="C66" s="70">
        <f t="shared" ref="C66:AG66" si="37">IF(C65+C51=1,1,0)</f>
        <v>0</v>
      </c>
      <c r="D66" s="70">
        <f t="shared" si="37"/>
        <v>0</v>
      </c>
      <c r="E66" s="70">
        <f t="shared" si="37"/>
        <v>1</v>
      </c>
      <c r="F66" s="69">
        <f t="shared" si="37"/>
        <v>0</v>
      </c>
      <c r="G66" s="69">
        <f t="shared" si="37"/>
        <v>1</v>
      </c>
      <c r="H66" s="69">
        <f t="shared" si="37"/>
        <v>0</v>
      </c>
      <c r="I66" s="69">
        <f t="shared" si="37"/>
        <v>0</v>
      </c>
      <c r="J66" s="70">
        <f t="shared" si="37"/>
        <v>1</v>
      </c>
      <c r="K66" s="70">
        <f t="shared" si="37"/>
        <v>1</v>
      </c>
      <c r="L66" s="70">
        <f t="shared" si="37"/>
        <v>0</v>
      </c>
      <c r="M66" s="70">
        <f t="shared" si="37"/>
        <v>0</v>
      </c>
      <c r="N66" s="69">
        <f t="shared" si="37"/>
        <v>0</v>
      </c>
      <c r="O66" s="69">
        <f t="shared" si="37"/>
        <v>0</v>
      </c>
      <c r="P66" s="69">
        <f t="shared" si="37"/>
        <v>1</v>
      </c>
      <c r="Q66" s="69">
        <f t="shared" si="37"/>
        <v>1</v>
      </c>
      <c r="R66" s="70">
        <f t="shared" si="37"/>
        <v>0</v>
      </c>
      <c r="S66" s="70">
        <f t="shared" si="37"/>
        <v>0</v>
      </c>
      <c r="T66" s="70">
        <f t="shared" si="37"/>
        <v>0</v>
      </c>
      <c r="U66" s="70">
        <f t="shared" si="37"/>
        <v>1</v>
      </c>
      <c r="V66" s="69">
        <f t="shared" si="37"/>
        <v>1</v>
      </c>
      <c r="W66" s="69">
        <f t="shared" si="37"/>
        <v>0</v>
      </c>
      <c r="X66" s="69">
        <f t="shared" si="37"/>
        <v>1</v>
      </c>
      <c r="Y66" s="69">
        <f t="shared" si="37"/>
        <v>0</v>
      </c>
      <c r="Z66" s="70">
        <f t="shared" si="37"/>
        <v>0</v>
      </c>
      <c r="AA66" s="70">
        <f t="shared" si="37"/>
        <v>0</v>
      </c>
      <c r="AB66" s="70">
        <f t="shared" si="37"/>
        <v>0</v>
      </c>
      <c r="AC66" s="70">
        <f t="shared" si="37"/>
        <v>1</v>
      </c>
      <c r="AD66" s="69">
        <f t="shared" si="37"/>
        <v>0</v>
      </c>
      <c r="AE66" s="69">
        <f t="shared" si="37"/>
        <v>1</v>
      </c>
      <c r="AF66" s="69">
        <f t="shared" si="37"/>
        <v>1</v>
      </c>
      <c r="AG66" s="73">
        <f t="shared" si="37"/>
        <v>0</v>
      </c>
      <c r="AH66" s="415"/>
      <c r="AI66" s="416"/>
      <c r="AJ66" s="416"/>
      <c r="AK66" s="416"/>
      <c r="AL66" s="416"/>
      <c r="AM66" s="416"/>
      <c r="AN66" s="416"/>
      <c r="AO66" s="416"/>
      <c r="AP66" s="416"/>
      <c r="AQ66" s="416"/>
      <c r="AR66" s="416"/>
      <c r="AS66" s="416"/>
      <c r="AT66" s="416"/>
      <c r="AU66" s="416"/>
      <c r="AV66" s="416"/>
      <c r="AW66" s="417"/>
      <c r="AX66" s="250">
        <f>VLOOKUP(CONCATENATE(B59,C59,D59,E59),LookUp!$AG$2:$AH$17,2,FALSE)</f>
        <v>0</v>
      </c>
      <c r="AY66" s="251" t="str">
        <f>VLOOKUP(CONCATENATE(F59,G59,H59,I59),LookUp!$AG$2:$AH$17,2,FALSE)</f>
        <v>E</v>
      </c>
      <c r="AZ66" s="251">
        <f>VLOOKUP(CONCATENATE(J59,K59,L59,M59),LookUp!$AG$2:$AH$17,2,FALSE)</f>
        <v>9</v>
      </c>
      <c r="BA66" s="251">
        <f>VLOOKUP(CONCATENATE(N59,O59,P59,Q59),LookUp!$AG$2:$AH$17,2,FALSE)</f>
        <v>2</v>
      </c>
      <c r="BB66" s="251" t="str">
        <f>VLOOKUP(CONCATENATE(R59,S59,T59,U59),LookUp!$AG$2:$AH$17,2,FALSE)</f>
        <v>F</v>
      </c>
      <c r="BC66" s="251" t="str">
        <f>VLOOKUP(CONCATENATE(V59,W59,X59,Y59),LookUp!$AG$2:$AH$17,2,FALSE)</f>
        <v>C</v>
      </c>
      <c r="BD66" s="251" t="str">
        <f>VLOOKUP(CONCATENATE(Z59,AA59,AB59,AC59),LookUp!$AG$2:$AH$17,2,FALSE)</f>
        <v>F</v>
      </c>
      <c r="BE66" s="251" t="str">
        <f>VLOOKUP(CONCATENATE(AD59,AE59,AF59,AG59),LookUp!$AG$2:$AH$17,2,FALSE)</f>
        <v>A</v>
      </c>
      <c r="BF66" s="251">
        <f>VLOOKUP(CONCATENATE(B66,C66,D66,E66),LookUp!$AG$2:$AH$17,2,FALSE)</f>
        <v>1</v>
      </c>
      <c r="BG66" s="251">
        <f>VLOOKUP(CONCATENATE(F66,G66,H66,I66),LookUp!$AG$2:$AH$17,2,FALSE)</f>
        <v>4</v>
      </c>
      <c r="BH66" s="251" t="str">
        <f>VLOOKUP(CONCATENATE(J66,K66,L66,M66),LookUp!$AG$2:$AH$17,2,FALSE)</f>
        <v>C</v>
      </c>
      <c r="BI66" s="251">
        <f>VLOOKUP(CONCATENATE(N66,O66,P66,Q66),LookUp!$AG$2:$AH$17,2,FALSE)</f>
        <v>3</v>
      </c>
      <c r="BJ66" s="251">
        <f>VLOOKUP(CONCATENATE(R66,S66,T66,U66),LookUp!$AG$2:$AH$17,2,FALSE)</f>
        <v>1</v>
      </c>
      <c r="BK66" s="251" t="str">
        <f>VLOOKUP(CONCATENATE(V66,W66,X66,Y66),LookUp!$AG$2:$AH$17,2,FALSE)</f>
        <v>A</v>
      </c>
      <c r="BL66" s="251">
        <f>VLOOKUP(CONCATENATE(Z66,AA66,AB66,AC66),LookUp!$AG$2:$AH$17,2,FALSE)</f>
        <v>1</v>
      </c>
      <c r="BM66" s="252">
        <f>VLOOKUP(CONCATENATE(AD66,AE66,AF66,AG66),LookUp!$AG$2:$AH$17,2,FALSE)</f>
        <v>6</v>
      </c>
    </row>
    <row r="67" spans="1:65" ht="18.75" thickBot="1">
      <c r="A67" s="63" t="s">
        <v>526</v>
      </c>
      <c r="B67" s="172">
        <f>B66</f>
        <v>0</v>
      </c>
      <c r="C67" s="171">
        <f t="shared" ref="C67:AG67" si="38">C66</f>
        <v>0</v>
      </c>
      <c r="D67" s="171">
        <f t="shared" si="38"/>
        <v>0</v>
      </c>
      <c r="E67" s="171">
        <f t="shared" si="38"/>
        <v>1</v>
      </c>
      <c r="F67" s="170">
        <f t="shared" si="38"/>
        <v>0</v>
      </c>
      <c r="G67" s="170">
        <f t="shared" si="38"/>
        <v>1</v>
      </c>
      <c r="H67" s="170">
        <f t="shared" si="38"/>
        <v>0</v>
      </c>
      <c r="I67" s="170">
        <f t="shared" si="38"/>
        <v>0</v>
      </c>
      <c r="J67" s="171">
        <f t="shared" si="38"/>
        <v>1</v>
      </c>
      <c r="K67" s="171">
        <f t="shared" si="38"/>
        <v>1</v>
      </c>
      <c r="L67" s="171">
        <f t="shared" si="38"/>
        <v>0</v>
      </c>
      <c r="M67" s="171">
        <f t="shared" si="38"/>
        <v>0</v>
      </c>
      <c r="N67" s="170">
        <f t="shared" si="38"/>
        <v>0</v>
      </c>
      <c r="O67" s="170">
        <f t="shared" si="38"/>
        <v>0</v>
      </c>
      <c r="P67" s="170">
        <f t="shared" si="38"/>
        <v>1</v>
      </c>
      <c r="Q67" s="170">
        <f t="shared" si="38"/>
        <v>1</v>
      </c>
      <c r="R67" s="171">
        <f t="shared" si="38"/>
        <v>0</v>
      </c>
      <c r="S67" s="171">
        <f t="shared" si="38"/>
        <v>0</v>
      </c>
      <c r="T67" s="171">
        <f t="shared" si="38"/>
        <v>0</v>
      </c>
      <c r="U67" s="171">
        <f t="shared" si="38"/>
        <v>1</v>
      </c>
      <c r="V67" s="170">
        <f t="shared" si="38"/>
        <v>1</v>
      </c>
      <c r="W67" s="170">
        <f t="shared" si="38"/>
        <v>0</v>
      </c>
      <c r="X67" s="170">
        <f t="shared" si="38"/>
        <v>1</v>
      </c>
      <c r="Y67" s="170">
        <f t="shared" si="38"/>
        <v>0</v>
      </c>
      <c r="Z67" s="171">
        <f t="shared" si="38"/>
        <v>0</v>
      </c>
      <c r="AA67" s="171">
        <f t="shared" si="38"/>
        <v>0</v>
      </c>
      <c r="AB67" s="171">
        <f t="shared" si="38"/>
        <v>0</v>
      </c>
      <c r="AC67" s="171">
        <f t="shared" si="38"/>
        <v>1</v>
      </c>
      <c r="AD67" s="170">
        <f t="shared" si="38"/>
        <v>0</v>
      </c>
      <c r="AE67" s="170">
        <f t="shared" si="38"/>
        <v>1</v>
      </c>
      <c r="AF67" s="170">
        <f t="shared" si="38"/>
        <v>1</v>
      </c>
      <c r="AG67" s="136">
        <f t="shared" si="38"/>
        <v>0</v>
      </c>
      <c r="AH67" s="418"/>
      <c r="AI67" s="419"/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2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426</v>
      </c>
      <c r="B68" s="64">
        <f>HLOOKUP(B$3,$B$1:$AW$66,66,FALSE)</f>
        <v>0</v>
      </c>
      <c r="C68" s="65">
        <f t="shared" ref="C68:AW68" si="39">HLOOKUP(C$3,$B$1:$AW$66,66,FALSE)</f>
        <v>0</v>
      </c>
      <c r="D68" s="65">
        <f t="shared" si="39"/>
        <v>0</v>
      </c>
      <c r="E68" s="65">
        <f t="shared" si="39"/>
        <v>0</v>
      </c>
      <c r="F68" s="66">
        <f t="shared" si="39"/>
        <v>1</v>
      </c>
      <c r="G68" s="66">
        <f t="shared" si="39"/>
        <v>0</v>
      </c>
      <c r="H68" s="66">
        <f t="shared" si="39"/>
        <v>1</v>
      </c>
      <c r="I68" s="66">
        <f t="shared" si="39"/>
        <v>0</v>
      </c>
      <c r="J68" s="65">
        <f t="shared" si="39"/>
        <v>1</v>
      </c>
      <c r="K68" s="65">
        <f t="shared" si="39"/>
        <v>0</v>
      </c>
      <c r="L68" s="65">
        <f t="shared" si="39"/>
        <v>0</v>
      </c>
      <c r="M68" s="65">
        <f t="shared" si="39"/>
        <v>1</v>
      </c>
      <c r="N68" s="66">
        <f t="shared" si="39"/>
        <v>0</v>
      </c>
      <c r="O68" s="66">
        <f t="shared" si="39"/>
        <v>1</v>
      </c>
      <c r="P68" s="66">
        <f t="shared" si="39"/>
        <v>1</v>
      </c>
      <c r="Q68" s="65">
        <f t="shared" si="39"/>
        <v>0</v>
      </c>
      <c r="R68" s="65">
        <f t="shared" si="39"/>
        <v>0</v>
      </c>
      <c r="S68" s="65">
        <f t="shared" si="39"/>
        <v>0</v>
      </c>
      <c r="T68" s="65">
        <f t="shared" si="39"/>
        <v>0</v>
      </c>
      <c r="U68" s="65">
        <f t="shared" si="39"/>
        <v>0</v>
      </c>
      <c r="V68" s="66">
        <f t="shared" si="39"/>
        <v>0</v>
      </c>
      <c r="W68" s="66">
        <f t="shared" si="39"/>
        <v>1</v>
      </c>
      <c r="X68" s="66">
        <f t="shared" si="39"/>
        <v>1</v>
      </c>
      <c r="Y68" s="66">
        <f t="shared" si="39"/>
        <v>0</v>
      </c>
      <c r="Z68" s="65">
        <f t="shared" si="39"/>
        <v>1</v>
      </c>
      <c r="AA68" s="65">
        <f t="shared" si="39"/>
        <v>0</v>
      </c>
      <c r="AB68" s="65">
        <f t="shared" si="39"/>
        <v>0</v>
      </c>
      <c r="AC68" s="65">
        <f t="shared" si="39"/>
        <v>0</v>
      </c>
      <c r="AD68" s="66">
        <f t="shared" si="39"/>
        <v>1</v>
      </c>
      <c r="AE68" s="66">
        <f t="shared" si="39"/>
        <v>1</v>
      </c>
      <c r="AF68" s="66">
        <f t="shared" si="39"/>
        <v>1</v>
      </c>
      <c r="AG68" s="66">
        <f t="shared" si="39"/>
        <v>1</v>
      </c>
      <c r="AH68" s="65">
        <f t="shared" si="39"/>
        <v>0</v>
      </c>
      <c r="AI68" s="65">
        <f t="shared" si="39"/>
        <v>1</v>
      </c>
      <c r="AJ68" s="65">
        <f t="shared" si="39"/>
        <v>0</v>
      </c>
      <c r="AK68" s="65">
        <f t="shared" si="39"/>
        <v>0</v>
      </c>
      <c r="AL68" s="66">
        <f t="shared" si="39"/>
        <v>0</v>
      </c>
      <c r="AM68" s="66">
        <f t="shared" si="39"/>
        <v>0</v>
      </c>
      <c r="AN68" s="66">
        <f t="shared" si="39"/>
        <v>0</v>
      </c>
      <c r="AO68" s="65">
        <f t="shared" si="39"/>
        <v>0</v>
      </c>
      <c r="AP68" s="65">
        <f t="shared" si="39"/>
        <v>1</v>
      </c>
      <c r="AQ68" s="65">
        <f t="shared" si="39"/>
        <v>0</v>
      </c>
      <c r="AR68" s="65">
        <f t="shared" si="39"/>
        <v>1</v>
      </c>
      <c r="AS68" s="65">
        <f t="shared" si="39"/>
        <v>0</v>
      </c>
      <c r="AT68" s="66">
        <f t="shared" si="39"/>
        <v>1</v>
      </c>
      <c r="AU68" s="66">
        <f t="shared" si="39"/>
        <v>1</v>
      </c>
      <c r="AV68" s="66">
        <f t="shared" si="39"/>
        <v>0</v>
      </c>
      <c r="AW68" s="67">
        <f t="shared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471</v>
      </c>
      <c r="B69" s="68" t="str">
        <f>'Key3'!B83</f>
        <v>1</v>
      </c>
      <c r="C69" s="69" t="str">
        <f>'Key3'!C83</f>
        <v>0</v>
      </c>
      <c r="D69" s="69" t="str">
        <f>'Key3'!D83</f>
        <v>0</v>
      </c>
      <c r="E69" s="69" t="str">
        <f>'Key3'!E83</f>
        <v>0</v>
      </c>
      <c r="F69" s="70" t="str">
        <f>'Key3'!F83</f>
        <v>0</v>
      </c>
      <c r="G69" s="70" t="str">
        <f>'Key3'!G83</f>
        <v>1</v>
      </c>
      <c r="H69" s="70" t="str">
        <f>'Key3'!H83</f>
        <v>0</v>
      </c>
      <c r="I69" s="70" t="str">
        <f>'Key3'!I83</f>
        <v>0</v>
      </c>
      <c r="J69" s="69" t="str">
        <f>'Key3'!J83</f>
        <v>1</v>
      </c>
      <c r="K69" s="69" t="str">
        <f>'Key3'!K83</f>
        <v>0</v>
      </c>
      <c r="L69" s="69" t="str">
        <f>'Key3'!L83</f>
        <v>1</v>
      </c>
      <c r="M69" s="70" t="str">
        <f>'Key3'!M83</f>
        <v>1</v>
      </c>
      <c r="N69" s="70" t="str">
        <f>'Key3'!N83</f>
        <v>1</v>
      </c>
      <c r="O69" s="70" t="str">
        <f>'Key3'!O83</f>
        <v>0</v>
      </c>
      <c r="P69" s="70" t="str">
        <f>'Key3'!P83</f>
        <v>1</v>
      </c>
      <c r="Q69" s="70" t="str">
        <f>'Key3'!Q83</f>
        <v>1</v>
      </c>
      <c r="R69" s="69" t="str">
        <f>'Key3'!R83</f>
        <v>0</v>
      </c>
      <c r="S69" s="69" t="str">
        <f>'Key3'!S83</f>
        <v>1</v>
      </c>
      <c r="T69" s="69" t="str">
        <f>'Key3'!T83</f>
        <v>0</v>
      </c>
      <c r="U69" s="69" t="str">
        <f>'Key3'!U83</f>
        <v>0</v>
      </c>
      <c r="V69" s="70" t="str">
        <f>'Key3'!V83</f>
        <v>0</v>
      </c>
      <c r="W69" s="70" t="str">
        <f>'Key3'!W83</f>
        <v>1</v>
      </c>
      <c r="X69" s="70" t="str">
        <f>'Key3'!X83</f>
        <v>0</v>
      </c>
      <c r="Y69" s="70" t="str">
        <f>'Key3'!Y83</f>
        <v>0</v>
      </c>
      <c r="Z69" s="69" t="str">
        <f>'Key3'!Z83</f>
        <v>0</v>
      </c>
      <c r="AA69" s="69" t="str">
        <f>'Key3'!AA83</f>
        <v>1</v>
      </c>
      <c r="AB69" s="69" t="str">
        <f>'Key3'!AB83</f>
        <v>1</v>
      </c>
      <c r="AC69" s="69" t="str">
        <f>'Key3'!AC83</f>
        <v>1</v>
      </c>
      <c r="AD69" s="70" t="str">
        <f>'Key3'!AD83</f>
        <v>0</v>
      </c>
      <c r="AE69" s="70" t="str">
        <f>'Key3'!AE83</f>
        <v>0</v>
      </c>
      <c r="AF69" s="70" t="str">
        <f>'Key3'!AF83</f>
        <v>1</v>
      </c>
      <c r="AG69" s="70" t="str">
        <f>'Key3'!AG83</f>
        <v>1</v>
      </c>
      <c r="AH69" s="69" t="str">
        <f>'Key3'!AH83</f>
        <v>1</v>
      </c>
      <c r="AI69" s="69" t="str">
        <f>'Key3'!AI83</f>
        <v>1</v>
      </c>
      <c r="AJ69" s="69" t="str">
        <f>'Key3'!AJ83</f>
        <v>0</v>
      </c>
      <c r="AK69" s="70" t="str">
        <f>'Key3'!AK83</f>
        <v>1</v>
      </c>
      <c r="AL69" s="70" t="str">
        <f>'Key3'!AL83</f>
        <v>1</v>
      </c>
      <c r="AM69" s="70" t="str">
        <f>'Key3'!AM83</f>
        <v>1</v>
      </c>
      <c r="AN69" s="70" t="str">
        <f>'Key3'!AN83</f>
        <v>0</v>
      </c>
      <c r="AO69" s="70" t="str">
        <f>'Key3'!AO83</f>
        <v>0</v>
      </c>
      <c r="AP69" s="69" t="str">
        <f>'Key3'!AP83</f>
        <v>1</v>
      </c>
      <c r="AQ69" s="69" t="str">
        <f>'Key3'!AQ83</f>
        <v>1</v>
      </c>
      <c r="AR69" s="69" t="str">
        <f>'Key3'!AR83</f>
        <v>0</v>
      </c>
      <c r="AS69" s="69" t="str">
        <f>'Key3'!AS83</f>
        <v>0</v>
      </c>
      <c r="AT69" s="70" t="str">
        <f>'Key3'!AT83</f>
        <v>1</v>
      </c>
      <c r="AU69" s="70" t="str">
        <f>'Key3'!AU83</f>
        <v>1</v>
      </c>
      <c r="AV69" s="70" t="str">
        <f>'Key3'!AV83</f>
        <v>0</v>
      </c>
      <c r="AW69" s="71" t="str">
        <f>'Key3'!AW83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501</v>
      </c>
      <c r="B70" s="137">
        <f>IF(B68+B69=1,1,0)</f>
        <v>1</v>
      </c>
      <c r="C70" s="50">
        <f t="shared" ref="C70:AW70" si="40">IF(C68+C69=1,1,0)</f>
        <v>0</v>
      </c>
      <c r="D70" s="50">
        <f t="shared" si="40"/>
        <v>0</v>
      </c>
      <c r="E70" s="50">
        <f t="shared" si="40"/>
        <v>0</v>
      </c>
      <c r="F70" s="49">
        <f t="shared" si="40"/>
        <v>1</v>
      </c>
      <c r="G70" s="49">
        <f t="shared" si="40"/>
        <v>1</v>
      </c>
      <c r="H70" s="49">
        <f t="shared" si="40"/>
        <v>1</v>
      </c>
      <c r="I70" s="49">
        <f t="shared" si="40"/>
        <v>0</v>
      </c>
      <c r="J70" s="50">
        <f t="shared" si="40"/>
        <v>0</v>
      </c>
      <c r="K70" s="50">
        <f t="shared" si="40"/>
        <v>0</v>
      </c>
      <c r="L70" s="50">
        <f t="shared" si="40"/>
        <v>1</v>
      </c>
      <c r="M70" s="50">
        <f t="shared" si="40"/>
        <v>0</v>
      </c>
      <c r="N70" s="49">
        <f t="shared" si="40"/>
        <v>1</v>
      </c>
      <c r="O70" s="49">
        <f t="shared" si="40"/>
        <v>1</v>
      </c>
      <c r="P70" s="49">
        <f t="shared" si="40"/>
        <v>0</v>
      </c>
      <c r="Q70" s="50">
        <f t="shared" si="40"/>
        <v>1</v>
      </c>
      <c r="R70" s="50">
        <f t="shared" si="40"/>
        <v>0</v>
      </c>
      <c r="S70" s="50">
        <f t="shared" si="40"/>
        <v>1</v>
      </c>
      <c r="T70" s="50">
        <f t="shared" si="40"/>
        <v>0</v>
      </c>
      <c r="U70" s="50">
        <f t="shared" si="40"/>
        <v>0</v>
      </c>
      <c r="V70" s="49">
        <f t="shared" si="40"/>
        <v>0</v>
      </c>
      <c r="W70" s="49">
        <f t="shared" si="40"/>
        <v>0</v>
      </c>
      <c r="X70" s="49">
        <f t="shared" si="40"/>
        <v>1</v>
      </c>
      <c r="Y70" s="49">
        <f t="shared" si="40"/>
        <v>0</v>
      </c>
      <c r="Z70" s="50">
        <f t="shared" si="40"/>
        <v>1</v>
      </c>
      <c r="AA70" s="50">
        <f t="shared" si="40"/>
        <v>1</v>
      </c>
      <c r="AB70" s="50">
        <f t="shared" si="40"/>
        <v>1</v>
      </c>
      <c r="AC70" s="50">
        <f t="shared" si="40"/>
        <v>1</v>
      </c>
      <c r="AD70" s="49">
        <f t="shared" si="40"/>
        <v>1</v>
      </c>
      <c r="AE70" s="49">
        <f t="shared" si="40"/>
        <v>1</v>
      </c>
      <c r="AF70" s="49">
        <f t="shared" si="40"/>
        <v>0</v>
      </c>
      <c r="AG70" s="49">
        <f t="shared" si="40"/>
        <v>0</v>
      </c>
      <c r="AH70" s="50">
        <f t="shared" si="40"/>
        <v>1</v>
      </c>
      <c r="AI70" s="50">
        <f t="shared" si="40"/>
        <v>0</v>
      </c>
      <c r="AJ70" s="50">
        <f t="shared" si="40"/>
        <v>0</v>
      </c>
      <c r="AK70" s="50">
        <f t="shared" si="40"/>
        <v>1</v>
      </c>
      <c r="AL70" s="49">
        <f t="shared" si="40"/>
        <v>1</v>
      </c>
      <c r="AM70" s="49">
        <f t="shared" si="40"/>
        <v>1</v>
      </c>
      <c r="AN70" s="49">
        <f t="shared" si="40"/>
        <v>0</v>
      </c>
      <c r="AO70" s="50">
        <f t="shared" si="40"/>
        <v>0</v>
      </c>
      <c r="AP70" s="50">
        <f t="shared" si="40"/>
        <v>0</v>
      </c>
      <c r="AQ70" s="50">
        <f t="shared" si="40"/>
        <v>1</v>
      </c>
      <c r="AR70" s="50">
        <f t="shared" si="40"/>
        <v>1</v>
      </c>
      <c r="AS70" s="50">
        <f t="shared" si="40"/>
        <v>0</v>
      </c>
      <c r="AT70" s="49">
        <f t="shared" si="40"/>
        <v>0</v>
      </c>
      <c r="AU70" s="49">
        <f t="shared" si="40"/>
        <v>0</v>
      </c>
      <c r="AV70" s="49">
        <f t="shared" si="40"/>
        <v>0</v>
      </c>
      <c r="AW70" s="173">
        <f t="shared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65" ht="16.5" customHeight="1" thickBot="1">
      <c r="A71" s="430" t="s">
        <v>485</v>
      </c>
      <c r="B71" s="130" t="s">
        <v>16</v>
      </c>
      <c r="C71" s="51" t="str">
        <f>LEFT(VLOOKUP(G71,LookUp!$T$2:$U$17,2,FALSE),1)</f>
        <v>1</v>
      </c>
      <c r="D71" s="51" t="str">
        <f>MID(VLOOKUP(G71,LookUp!$T$2:$U$17,2,FALSE),2,1)</f>
        <v>1</v>
      </c>
      <c r="E71" s="51" t="str">
        <f>MID(VLOOKUP(G71,LookUp!$T$2:$U$17,2,FALSE),3,1)</f>
        <v>0</v>
      </c>
      <c r="F71" s="51" t="str">
        <f>RIGHT(VLOOKUP(G71,LookUp!$T$2:$U$17,2,FALSE),1)</f>
        <v>0</v>
      </c>
      <c r="G71" s="53">
        <f>VLOOKUP(CONCATENATE(B70,C70,D70,E70,F70,G70),LookUp!$W$2:$AE$65,2,FALSE)</f>
        <v>12</v>
      </c>
      <c r="H71" s="130" t="s">
        <v>17</v>
      </c>
      <c r="I71" s="51" t="str">
        <f>LEFT(VLOOKUP(M71,LookUp!$T$2:$U$17,2,FALSE),1)</f>
        <v>1</v>
      </c>
      <c r="J71" s="51" t="str">
        <f>MID(VLOOKUP(M71,LookUp!$T$2:$U$17,2,FALSE),2,1)</f>
        <v>1</v>
      </c>
      <c r="K71" s="51" t="str">
        <f>MID(VLOOKUP(M71,LookUp!$T$2:$U$17,2,FALSE),3,1)</f>
        <v>1</v>
      </c>
      <c r="L71" s="51" t="str">
        <f>RIGHT(VLOOKUP(M71,LookUp!$T$2:$U$17,2,FALSE),1)</f>
        <v>0</v>
      </c>
      <c r="M71" s="53">
        <f>VLOOKUP(CONCATENATE(H70,I70,J70,K70,L70,M70),LookUp!$W$2:$AE$65,3,FALSE)</f>
        <v>14</v>
      </c>
      <c r="N71" s="130" t="s">
        <v>18</v>
      </c>
      <c r="O71" s="51" t="str">
        <f>LEFT(VLOOKUP(S71,LookUp!$T$2:$U$17,2,FALSE),1)</f>
        <v>1</v>
      </c>
      <c r="P71" s="51" t="str">
        <f>MID(VLOOKUP(S71,LookUp!$T$2:$U$17,2,FALSE),2,1)</f>
        <v>1</v>
      </c>
      <c r="Q71" s="51" t="str">
        <f>MID(VLOOKUP(S71,LookUp!$T$2:$U$17,2,FALSE),3,1)</f>
        <v>1</v>
      </c>
      <c r="R71" s="51" t="str">
        <f>RIGHT(VLOOKUP(S71,LookUp!$T$2:$U$17,2,FALSE),1)</f>
        <v>0</v>
      </c>
      <c r="S71" s="53">
        <f>VLOOKUP(CONCATENATE(N70,O70,P70,Q70,R70,S70),LookUp!$W$2:$AE$65,4,FALSE)</f>
        <v>14</v>
      </c>
      <c r="T71" s="130" t="s">
        <v>19</v>
      </c>
      <c r="U71" s="51" t="str">
        <f>LEFT(VLOOKUP(Y71,LookUp!$T$2:$U$17,2,FALSE),1)</f>
        <v>1</v>
      </c>
      <c r="V71" s="51" t="str">
        <f>MID(VLOOKUP(Y71,LookUp!$T$2:$U$17,2,FALSE),2,1)</f>
        <v>1</v>
      </c>
      <c r="W71" s="51" t="str">
        <f>MID(VLOOKUP(Y71,LookUp!$T$2:$U$17,2,FALSE),3,1)</f>
        <v>0</v>
      </c>
      <c r="X71" s="51" t="str">
        <f>RIGHT(VLOOKUP(Y71,LookUp!$T$2:$U$17,2,FALSE),1)</f>
        <v>1</v>
      </c>
      <c r="Y71" s="53">
        <f>VLOOKUP(CONCATENATE(T70,U70,V70,W70,X70,Y70),LookUp!$W$2:$AE$65,5,FALSE)</f>
        <v>13</v>
      </c>
      <c r="Z71" s="130" t="s">
        <v>98</v>
      </c>
      <c r="AA71" s="51" t="str">
        <f>LEFT(VLOOKUP(AE71,LookUp!$T$2:$U$17,2,FALSE),1)</f>
        <v>0</v>
      </c>
      <c r="AB71" s="51" t="str">
        <f>MID(VLOOKUP(AE71,LookUp!$T$2:$U$17,2,FALSE),2,1)</f>
        <v>0</v>
      </c>
      <c r="AC71" s="51" t="str">
        <f>MID(VLOOKUP(AE71,LookUp!$T$2:$U$17,2,FALSE),3,1)</f>
        <v>1</v>
      </c>
      <c r="AD71" s="51" t="str">
        <f>RIGHT(VLOOKUP(AE71,LookUp!$T$2:$U$17,2,FALSE),1)</f>
        <v>1</v>
      </c>
      <c r="AE71" s="53">
        <f>VLOOKUP(CONCATENATE(Z70,AA70,AB70,AC70,AD70,AE70),LookUp!$W$2:$AE$65,6,FALSE)</f>
        <v>3</v>
      </c>
      <c r="AF71" s="130" t="s">
        <v>20</v>
      </c>
      <c r="AG71" s="51" t="str">
        <f>LEFT(VLOOKUP(AK71,LookUp!$T$2:$U$17,2,FALSE),1)</f>
        <v>0</v>
      </c>
      <c r="AH71" s="131" t="str">
        <f>MID(VLOOKUP(AK71,LookUp!$T$2:$U$17,2,FALSE),2,1)</f>
        <v>1</v>
      </c>
      <c r="AI71" s="131" t="str">
        <f>MID(VLOOKUP(AK71,LookUp!$T$2:$U$17,2,FALSE),3,1)</f>
        <v>1</v>
      </c>
      <c r="AJ71" s="131" t="str">
        <f>RIGHT(VLOOKUP(AK71,LookUp!$T$2:$U$17,2,FALSE),1)</f>
        <v>1</v>
      </c>
      <c r="AK71" s="132">
        <f>VLOOKUP(CONCATENATE(AF70,AG70,AH70,AI70,AJ70,AK70),LookUp!$W$2:$AE$65,7,FALSE)</f>
        <v>7</v>
      </c>
      <c r="AL71" s="130" t="s">
        <v>22</v>
      </c>
      <c r="AM71" s="131" t="str">
        <f>LEFT(VLOOKUP(AQ71,LookUp!$T$2:$U$17,2,FALSE),1)</f>
        <v>1</v>
      </c>
      <c r="AN71" s="131" t="str">
        <f>MID(VLOOKUP(AQ71,LookUp!$T$2:$U$17,2,FALSE),2,1)</f>
        <v>0</v>
      </c>
      <c r="AO71" s="131" t="str">
        <f>MID(VLOOKUP(AQ71,LookUp!$T$2:$U$17,2,FALSE),3,1)</f>
        <v>0</v>
      </c>
      <c r="AP71" s="131" t="str">
        <f>RIGHT(VLOOKUP(AQ71,LookUp!$T$2:$U$17,2,FALSE),1)</f>
        <v>1</v>
      </c>
      <c r="AQ71" s="132">
        <f>VLOOKUP(CONCATENATE(AL70,AM70,AN70,AO70,AP70,AQ70),LookUp!$W$2:$AE$65,8,FALSE)</f>
        <v>9</v>
      </c>
      <c r="AR71" s="130" t="s">
        <v>21</v>
      </c>
      <c r="AS71" s="131" t="str">
        <f>LEFT(VLOOKUP(AW71,LookUp!$T$2:$U$17,2,FALSE),1)</f>
        <v>0</v>
      </c>
      <c r="AT71" s="131" t="str">
        <f>MID(VLOOKUP(AW71,LookUp!$T$2:$U$17,2,FALSE),2,1)</f>
        <v>1</v>
      </c>
      <c r="AU71" s="131" t="str">
        <f>MID(VLOOKUP(AW71,LookUp!$T$2:$U$17,2,FALSE),3,1)</f>
        <v>1</v>
      </c>
      <c r="AV71" s="131" t="str">
        <f>RIGHT(VLOOKUP(AW71,LookUp!$T$2:$U$17,2,FALSE),1)</f>
        <v>1</v>
      </c>
      <c r="AW71" s="132">
        <f>VLOOKUP(CONCATENATE(AR70,AS70,AT70,AU70,AV70,AW70),LookUp!$W$2:$AE$65,9,FALSE)</f>
        <v>7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430"/>
      <c r="B72" s="64" t="str">
        <f>C71</f>
        <v>1</v>
      </c>
      <c r="C72" s="65" t="str">
        <f>D71</f>
        <v>1</v>
      </c>
      <c r="D72" s="65" t="str">
        <f>E71</f>
        <v>0</v>
      </c>
      <c r="E72" s="65" t="str">
        <f>F71</f>
        <v>0</v>
      </c>
      <c r="F72" s="66" t="str">
        <f>I71</f>
        <v>1</v>
      </c>
      <c r="G72" s="66" t="str">
        <f>J71</f>
        <v>1</v>
      </c>
      <c r="H72" s="66" t="str">
        <f>K71</f>
        <v>1</v>
      </c>
      <c r="I72" s="66" t="str">
        <f>L71</f>
        <v>0</v>
      </c>
      <c r="J72" s="65" t="str">
        <f>O71</f>
        <v>1</v>
      </c>
      <c r="K72" s="65" t="str">
        <f>P71</f>
        <v>1</v>
      </c>
      <c r="L72" s="65" t="str">
        <f>Q71</f>
        <v>1</v>
      </c>
      <c r="M72" s="65" t="str">
        <f>R71</f>
        <v>0</v>
      </c>
      <c r="N72" s="66" t="str">
        <f>U71</f>
        <v>1</v>
      </c>
      <c r="O72" s="66" t="str">
        <f>V71</f>
        <v>1</v>
      </c>
      <c r="P72" s="66" t="str">
        <f>W71</f>
        <v>0</v>
      </c>
      <c r="Q72" s="66" t="str">
        <f>X71</f>
        <v>1</v>
      </c>
      <c r="R72" s="65" t="str">
        <f>AA71</f>
        <v>0</v>
      </c>
      <c r="S72" s="65" t="str">
        <f>AB71</f>
        <v>0</v>
      </c>
      <c r="T72" s="65" t="str">
        <f>AC71</f>
        <v>1</v>
      </c>
      <c r="U72" s="65" t="str">
        <f>AD71</f>
        <v>1</v>
      </c>
      <c r="V72" s="66" t="str">
        <f>AG71</f>
        <v>0</v>
      </c>
      <c r="W72" s="66" t="str">
        <f>AH71</f>
        <v>1</v>
      </c>
      <c r="X72" s="66" t="str">
        <f>AI71</f>
        <v>1</v>
      </c>
      <c r="Y72" s="66" t="str">
        <f>AJ71</f>
        <v>1</v>
      </c>
      <c r="Z72" s="65" t="str">
        <f>AM71</f>
        <v>1</v>
      </c>
      <c r="AA72" s="65" t="str">
        <f>AN71</f>
        <v>0</v>
      </c>
      <c r="AB72" s="65" t="str">
        <f>AO71</f>
        <v>0</v>
      </c>
      <c r="AC72" s="65" t="str">
        <f>AP71</f>
        <v>1</v>
      </c>
      <c r="AD72" s="66" t="str">
        <f>AS71</f>
        <v>0</v>
      </c>
      <c r="AE72" s="66" t="str">
        <f>AT71</f>
        <v>1</v>
      </c>
      <c r="AF72" s="66" t="str">
        <f>AU71</f>
        <v>1</v>
      </c>
      <c r="AG72" s="67" t="str">
        <f>AV71</f>
        <v>1</v>
      </c>
      <c r="AH72" s="432" t="s">
        <v>542</v>
      </c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4"/>
      <c r="AX72" s="2"/>
      <c r="AY72" s="2"/>
      <c r="AZ72" s="2"/>
      <c r="BA72" s="2"/>
      <c r="BB72" s="2"/>
      <c r="BC72" s="2"/>
      <c r="BD72" s="2"/>
      <c r="BE72" s="2"/>
    </row>
    <row r="73" spans="1:65" ht="18">
      <c r="A73" s="58" t="s">
        <v>486</v>
      </c>
      <c r="B73" s="68" t="str">
        <f>HLOOKUP(B$4,$B$1:$AG$72,72,FALSE)</f>
        <v>1</v>
      </c>
      <c r="C73" s="69" t="str">
        <f t="shared" ref="C73:AG73" si="41">HLOOKUP(C$4,$B$1:$AG$72,72,FALSE)</f>
        <v>1</v>
      </c>
      <c r="D73" s="69" t="str">
        <f t="shared" si="41"/>
        <v>1</v>
      </c>
      <c r="E73" s="69" t="str">
        <f t="shared" si="41"/>
        <v>0</v>
      </c>
      <c r="F73" s="70" t="str">
        <f t="shared" si="41"/>
        <v>0</v>
      </c>
      <c r="G73" s="70" t="str">
        <f t="shared" si="41"/>
        <v>0</v>
      </c>
      <c r="H73" s="70" t="str">
        <f t="shared" si="41"/>
        <v>1</v>
      </c>
      <c r="I73" s="70" t="str">
        <f t="shared" si="41"/>
        <v>0</v>
      </c>
      <c r="J73" s="69" t="str">
        <f t="shared" si="41"/>
        <v>1</v>
      </c>
      <c r="K73" s="69" t="str">
        <f t="shared" si="41"/>
        <v>0</v>
      </c>
      <c r="L73" s="69" t="str">
        <f t="shared" si="41"/>
        <v>1</v>
      </c>
      <c r="M73" s="69" t="str">
        <f t="shared" si="41"/>
        <v>0</v>
      </c>
      <c r="N73" s="70" t="str">
        <f t="shared" si="41"/>
        <v>1</v>
      </c>
      <c r="O73" s="70" t="str">
        <f t="shared" si="41"/>
        <v>0</v>
      </c>
      <c r="P73" s="70" t="str">
        <f t="shared" si="41"/>
        <v>1</v>
      </c>
      <c r="Q73" s="70" t="str">
        <f t="shared" si="41"/>
        <v>1</v>
      </c>
      <c r="R73" s="69" t="str">
        <f t="shared" si="41"/>
        <v>1</v>
      </c>
      <c r="S73" s="69" t="str">
        <f t="shared" si="41"/>
        <v>0</v>
      </c>
      <c r="T73" s="69" t="str">
        <f t="shared" si="41"/>
        <v>1</v>
      </c>
      <c r="U73" s="69" t="str">
        <f t="shared" si="41"/>
        <v>1</v>
      </c>
      <c r="V73" s="70" t="str">
        <f t="shared" si="41"/>
        <v>1</v>
      </c>
      <c r="W73" s="70" t="str">
        <f t="shared" si="41"/>
        <v>0</v>
      </c>
      <c r="X73" s="70" t="str">
        <f t="shared" si="41"/>
        <v>0</v>
      </c>
      <c r="Y73" s="70" t="str">
        <f t="shared" si="41"/>
        <v>1</v>
      </c>
      <c r="Z73" s="69" t="str">
        <f t="shared" si="41"/>
        <v>1</v>
      </c>
      <c r="AA73" s="69" t="str">
        <f t="shared" si="41"/>
        <v>1</v>
      </c>
      <c r="AB73" s="69" t="str">
        <f t="shared" si="41"/>
        <v>1</v>
      </c>
      <c r="AC73" s="69" t="str">
        <f t="shared" si="41"/>
        <v>1</v>
      </c>
      <c r="AD73" s="70" t="str">
        <f t="shared" si="41"/>
        <v>1</v>
      </c>
      <c r="AE73" s="70" t="str">
        <f t="shared" si="41"/>
        <v>1</v>
      </c>
      <c r="AF73" s="70" t="str">
        <f t="shared" si="41"/>
        <v>0</v>
      </c>
      <c r="AG73" s="71" t="str">
        <f t="shared" si="41"/>
        <v>1</v>
      </c>
      <c r="AH73" s="435"/>
      <c r="AI73" s="436"/>
      <c r="AJ73" s="436"/>
      <c r="AK73" s="436"/>
      <c r="AL73" s="436"/>
      <c r="AM73" s="436"/>
      <c r="AN73" s="436"/>
      <c r="AO73" s="436"/>
      <c r="AP73" s="436"/>
      <c r="AQ73" s="436"/>
      <c r="AR73" s="436"/>
      <c r="AS73" s="436"/>
      <c r="AT73" s="436"/>
      <c r="AU73" s="436"/>
      <c r="AV73" s="436"/>
      <c r="AW73" s="437"/>
      <c r="AX73" s="409" t="s">
        <v>642</v>
      </c>
      <c r="AY73" s="410"/>
      <c r="AZ73" s="410"/>
      <c r="BA73" s="410"/>
      <c r="BB73" s="410"/>
      <c r="BC73" s="410"/>
      <c r="BD73" s="410"/>
      <c r="BE73" s="410"/>
      <c r="BF73" s="410"/>
      <c r="BG73" s="410"/>
      <c r="BH73" s="410"/>
      <c r="BI73" s="410"/>
      <c r="BJ73" s="410"/>
      <c r="BK73" s="410"/>
      <c r="BL73" s="410"/>
      <c r="BM73" s="411"/>
    </row>
    <row r="74" spans="1:65" ht="18.75" thickBot="1">
      <c r="A74" s="58" t="s">
        <v>508</v>
      </c>
      <c r="B74" s="72">
        <f>IF(B73+B59=1,1,0)</f>
        <v>1</v>
      </c>
      <c r="C74" s="70">
        <f t="shared" ref="C74:AG74" si="42">IF(C73+C59=1,1,0)</f>
        <v>1</v>
      </c>
      <c r="D74" s="70">
        <f t="shared" si="42"/>
        <v>1</v>
      </c>
      <c r="E74" s="70">
        <f t="shared" si="42"/>
        <v>0</v>
      </c>
      <c r="F74" s="69">
        <f t="shared" si="42"/>
        <v>1</v>
      </c>
      <c r="G74" s="69">
        <f t="shared" si="42"/>
        <v>1</v>
      </c>
      <c r="H74" s="69">
        <f t="shared" si="42"/>
        <v>0</v>
      </c>
      <c r="I74" s="69">
        <f t="shared" si="42"/>
        <v>0</v>
      </c>
      <c r="J74" s="70">
        <f t="shared" si="42"/>
        <v>0</v>
      </c>
      <c r="K74" s="70">
        <f t="shared" si="42"/>
        <v>0</v>
      </c>
      <c r="L74" s="70">
        <f t="shared" si="42"/>
        <v>1</v>
      </c>
      <c r="M74" s="70">
        <f t="shared" si="42"/>
        <v>1</v>
      </c>
      <c r="N74" s="69">
        <f t="shared" si="42"/>
        <v>1</v>
      </c>
      <c r="O74" s="69">
        <f t="shared" si="42"/>
        <v>0</v>
      </c>
      <c r="P74" s="69">
        <f t="shared" si="42"/>
        <v>0</v>
      </c>
      <c r="Q74" s="69">
        <f t="shared" si="42"/>
        <v>1</v>
      </c>
      <c r="R74" s="70">
        <f t="shared" si="42"/>
        <v>0</v>
      </c>
      <c r="S74" s="70">
        <f t="shared" si="42"/>
        <v>1</v>
      </c>
      <c r="T74" s="70">
        <f t="shared" si="42"/>
        <v>0</v>
      </c>
      <c r="U74" s="70">
        <f t="shared" si="42"/>
        <v>0</v>
      </c>
      <c r="V74" s="69">
        <f t="shared" si="42"/>
        <v>0</v>
      </c>
      <c r="W74" s="69">
        <f t="shared" si="42"/>
        <v>1</v>
      </c>
      <c r="X74" s="69">
        <f t="shared" si="42"/>
        <v>0</v>
      </c>
      <c r="Y74" s="69">
        <f t="shared" si="42"/>
        <v>1</v>
      </c>
      <c r="Z74" s="70">
        <f t="shared" si="42"/>
        <v>0</v>
      </c>
      <c r="AA74" s="70">
        <f t="shared" si="42"/>
        <v>0</v>
      </c>
      <c r="AB74" s="70">
        <f t="shared" si="42"/>
        <v>0</v>
      </c>
      <c r="AC74" s="70">
        <f t="shared" si="42"/>
        <v>0</v>
      </c>
      <c r="AD74" s="69">
        <f t="shared" si="42"/>
        <v>0</v>
      </c>
      <c r="AE74" s="69">
        <f t="shared" si="42"/>
        <v>1</v>
      </c>
      <c r="AF74" s="69">
        <f t="shared" si="42"/>
        <v>1</v>
      </c>
      <c r="AG74" s="73">
        <f t="shared" si="42"/>
        <v>1</v>
      </c>
      <c r="AH74" s="435"/>
      <c r="AI74" s="436"/>
      <c r="AJ74" s="436"/>
      <c r="AK74" s="436"/>
      <c r="AL74" s="436"/>
      <c r="AM74" s="436"/>
      <c r="AN74" s="436"/>
      <c r="AO74" s="436"/>
      <c r="AP74" s="436"/>
      <c r="AQ74" s="436"/>
      <c r="AR74" s="436"/>
      <c r="AS74" s="436"/>
      <c r="AT74" s="436"/>
      <c r="AU74" s="436"/>
      <c r="AV74" s="436"/>
      <c r="AW74" s="437"/>
      <c r="AX74" s="250">
        <f>VLOOKUP(CONCATENATE(B67,C67,D67,E67),LookUp!$AG$2:$AH$17,2,FALSE)</f>
        <v>1</v>
      </c>
      <c r="AY74" s="251">
        <f>VLOOKUP(CONCATENATE(F67,G67,H67,I67),LookUp!$AG$2:$AH$17,2,FALSE)</f>
        <v>4</v>
      </c>
      <c r="AZ74" s="251" t="str">
        <f>VLOOKUP(CONCATENATE(J67,K67,L67,M67),LookUp!$AG$2:$AH$17,2,FALSE)</f>
        <v>C</v>
      </c>
      <c r="BA74" s="251">
        <f>VLOOKUP(CONCATENATE(N67,O67,P67,Q67),LookUp!$AG$2:$AH$17,2,FALSE)</f>
        <v>3</v>
      </c>
      <c r="BB74" s="251">
        <f>VLOOKUP(CONCATENATE(R67,S67,T67,U67),LookUp!$AG$2:$AH$17,2,FALSE)</f>
        <v>1</v>
      </c>
      <c r="BC74" s="251" t="str">
        <f>VLOOKUP(CONCATENATE(V67,W67,X67,Y67),LookUp!$AG$2:$AH$17,2,FALSE)</f>
        <v>A</v>
      </c>
      <c r="BD74" s="251">
        <f>VLOOKUP(CONCATENATE(Z67,AA67,AB67,AC67),LookUp!$AG$2:$AH$17,2,FALSE)</f>
        <v>1</v>
      </c>
      <c r="BE74" s="251">
        <f>VLOOKUP(CONCATENATE(AD67,AE67,AF67,AG67),LookUp!$AG$2:$AH$17,2,FALSE)</f>
        <v>6</v>
      </c>
      <c r="BF74" s="251" t="str">
        <f>VLOOKUP(CONCATENATE(B74,C74,D74,E74),LookUp!$AG$2:$AH$17,2,FALSE)</f>
        <v>E</v>
      </c>
      <c r="BG74" s="251" t="str">
        <f>VLOOKUP(CONCATENATE(F74,G74,H74,I74),LookUp!$AG$2:$AH$17,2,FALSE)</f>
        <v>C</v>
      </c>
      <c r="BH74" s="251">
        <f>VLOOKUP(CONCATENATE(J74,K74,L74,M74),LookUp!$AG$2:$AH$17,2,FALSE)</f>
        <v>3</v>
      </c>
      <c r="BI74" s="251">
        <f>VLOOKUP(CONCATENATE(N74,O74,P74,Q74),LookUp!$AG$2:$AH$17,2,FALSE)</f>
        <v>9</v>
      </c>
      <c r="BJ74" s="251">
        <f>VLOOKUP(CONCATENATE(R74,S74,T74,U74),LookUp!$AG$2:$AH$17,2,FALSE)</f>
        <v>4</v>
      </c>
      <c r="BK74" s="251">
        <f>VLOOKUP(CONCATENATE(V74,W74,X74,Y74),LookUp!$AG$2:$AH$17,2,FALSE)</f>
        <v>5</v>
      </c>
      <c r="BL74" s="251">
        <f>VLOOKUP(CONCATENATE(Z74,AA74,AB74,AC74),LookUp!$AG$2:$AH$17,2,FALSE)</f>
        <v>0</v>
      </c>
      <c r="BM74" s="252">
        <f>VLOOKUP(CONCATENATE(AD74,AE74,AF74,AG74),LookUp!$AG$2:$AH$17,2,FALSE)</f>
        <v>7</v>
      </c>
    </row>
    <row r="75" spans="1:65" ht="18.75" thickBot="1">
      <c r="A75" s="59" t="s">
        <v>521</v>
      </c>
      <c r="B75" s="172">
        <f>B74</f>
        <v>1</v>
      </c>
      <c r="C75" s="171">
        <f t="shared" ref="C75:AG75" si="43">C74</f>
        <v>1</v>
      </c>
      <c r="D75" s="171">
        <f t="shared" si="43"/>
        <v>1</v>
      </c>
      <c r="E75" s="171">
        <f t="shared" si="43"/>
        <v>0</v>
      </c>
      <c r="F75" s="170">
        <f t="shared" si="43"/>
        <v>1</v>
      </c>
      <c r="G75" s="170">
        <f t="shared" si="43"/>
        <v>1</v>
      </c>
      <c r="H75" s="170">
        <f t="shared" si="43"/>
        <v>0</v>
      </c>
      <c r="I75" s="170">
        <f t="shared" si="43"/>
        <v>0</v>
      </c>
      <c r="J75" s="171">
        <f t="shared" si="43"/>
        <v>0</v>
      </c>
      <c r="K75" s="171">
        <f t="shared" si="43"/>
        <v>0</v>
      </c>
      <c r="L75" s="171">
        <f t="shared" si="43"/>
        <v>1</v>
      </c>
      <c r="M75" s="171">
        <f t="shared" si="43"/>
        <v>1</v>
      </c>
      <c r="N75" s="170">
        <f t="shared" si="43"/>
        <v>1</v>
      </c>
      <c r="O75" s="170">
        <f t="shared" si="43"/>
        <v>0</v>
      </c>
      <c r="P75" s="170">
        <f t="shared" si="43"/>
        <v>0</v>
      </c>
      <c r="Q75" s="170">
        <f t="shared" si="43"/>
        <v>1</v>
      </c>
      <c r="R75" s="171">
        <f t="shared" si="43"/>
        <v>0</v>
      </c>
      <c r="S75" s="171">
        <f t="shared" si="43"/>
        <v>1</v>
      </c>
      <c r="T75" s="171">
        <f t="shared" si="43"/>
        <v>0</v>
      </c>
      <c r="U75" s="171">
        <f t="shared" si="43"/>
        <v>0</v>
      </c>
      <c r="V75" s="170">
        <f t="shared" si="43"/>
        <v>0</v>
      </c>
      <c r="W75" s="170">
        <f t="shared" si="43"/>
        <v>1</v>
      </c>
      <c r="X75" s="170">
        <f t="shared" si="43"/>
        <v>0</v>
      </c>
      <c r="Y75" s="170">
        <f t="shared" si="43"/>
        <v>1</v>
      </c>
      <c r="Z75" s="171">
        <f t="shared" si="43"/>
        <v>0</v>
      </c>
      <c r="AA75" s="171">
        <f t="shared" si="43"/>
        <v>0</v>
      </c>
      <c r="AB75" s="171">
        <f t="shared" si="43"/>
        <v>0</v>
      </c>
      <c r="AC75" s="171">
        <f t="shared" si="43"/>
        <v>0</v>
      </c>
      <c r="AD75" s="170">
        <f t="shared" si="43"/>
        <v>0</v>
      </c>
      <c r="AE75" s="170">
        <f t="shared" si="43"/>
        <v>1</v>
      </c>
      <c r="AF75" s="170">
        <f t="shared" si="43"/>
        <v>1</v>
      </c>
      <c r="AG75" s="136">
        <f t="shared" si="43"/>
        <v>1</v>
      </c>
      <c r="AH75" s="438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  <c r="AT75" s="439"/>
      <c r="AU75" s="439"/>
      <c r="AV75" s="439"/>
      <c r="AW75" s="44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1</v>
      </c>
      <c r="C76" s="65">
        <f t="shared" ref="C76:AW76" si="44">HLOOKUP(C$3,$B$1:$AW$74,74,FALSE)</f>
        <v>1</v>
      </c>
      <c r="D76" s="65">
        <f t="shared" si="44"/>
        <v>1</v>
      </c>
      <c r="E76" s="65">
        <f t="shared" si="44"/>
        <v>1</v>
      </c>
      <c r="F76" s="66">
        <f t="shared" si="44"/>
        <v>0</v>
      </c>
      <c r="G76" s="66">
        <f t="shared" si="44"/>
        <v>1</v>
      </c>
      <c r="H76" s="66">
        <f t="shared" si="44"/>
        <v>0</v>
      </c>
      <c r="I76" s="66">
        <f t="shared" si="44"/>
        <v>1</v>
      </c>
      <c r="J76" s="65">
        <f t="shared" si="44"/>
        <v>1</v>
      </c>
      <c r="K76" s="65">
        <f t="shared" si="44"/>
        <v>0</v>
      </c>
      <c r="L76" s="65">
        <f t="shared" si="44"/>
        <v>0</v>
      </c>
      <c r="M76" s="65">
        <f t="shared" si="44"/>
        <v>0</v>
      </c>
      <c r="N76" s="66">
        <f t="shared" si="44"/>
        <v>0</v>
      </c>
      <c r="O76" s="66">
        <f t="shared" si="44"/>
        <v>0</v>
      </c>
      <c r="P76" s="66">
        <f t="shared" si="44"/>
        <v>0</v>
      </c>
      <c r="Q76" s="65">
        <f t="shared" si="44"/>
        <v>1</v>
      </c>
      <c r="R76" s="65">
        <f t="shared" si="44"/>
        <v>1</v>
      </c>
      <c r="S76" s="65">
        <f t="shared" si="44"/>
        <v>1</v>
      </c>
      <c r="T76" s="65">
        <f t="shared" si="44"/>
        <v>1</v>
      </c>
      <c r="U76" s="65">
        <f t="shared" si="44"/>
        <v>1</v>
      </c>
      <c r="V76" s="66">
        <f t="shared" si="44"/>
        <v>0</v>
      </c>
      <c r="W76" s="66">
        <f t="shared" si="44"/>
        <v>0</v>
      </c>
      <c r="X76" s="66">
        <f t="shared" si="44"/>
        <v>1</v>
      </c>
      <c r="Y76" s="66">
        <f t="shared" si="44"/>
        <v>0</v>
      </c>
      <c r="Z76" s="65">
        <f t="shared" si="44"/>
        <v>1</v>
      </c>
      <c r="AA76" s="65">
        <f t="shared" si="44"/>
        <v>0</v>
      </c>
      <c r="AB76" s="65">
        <f t="shared" si="44"/>
        <v>1</v>
      </c>
      <c r="AC76" s="65">
        <f t="shared" si="44"/>
        <v>0</v>
      </c>
      <c r="AD76" s="66">
        <f t="shared" si="44"/>
        <v>0</v>
      </c>
      <c r="AE76" s="66">
        <f t="shared" si="44"/>
        <v>0</v>
      </c>
      <c r="AF76" s="66">
        <f t="shared" si="44"/>
        <v>0</v>
      </c>
      <c r="AG76" s="66">
        <f t="shared" si="44"/>
        <v>0</v>
      </c>
      <c r="AH76" s="65">
        <f t="shared" si="44"/>
        <v>1</v>
      </c>
      <c r="AI76" s="65">
        <f t="shared" si="44"/>
        <v>0</v>
      </c>
      <c r="AJ76" s="65">
        <f t="shared" si="44"/>
        <v>1</v>
      </c>
      <c r="AK76" s="65">
        <f t="shared" si="44"/>
        <v>0</v>
      </c>
      <c r="AL76" s="66">
        <f t="shared" si="44"/>
        <v>1</v>
      </c>
      <c r="AM76" s="66">
        <f t="shared" si="44"/>
        <v>0</v>
      </c>
      <c r="AN76" s="66">
        <f t="shared" si="44"/>
        <v>0</v>
      </c>
      <c r="AO76" s="65">
        <f t="shared" si="44"/>
        <v>0</v>
      </c>
      <c r="AP76" s="65">
        <f t="shared" si="44"/>
        <v>0</v>
      </c>
      <c r="AQ76" s="65">
        <f t="shared" si="44"/>
        <v>0</v>
      </c>
      <c r="AR76" s="65">
        <f t="shared" si="44"/>
        <v>0</v>
      </c>
      <c r="AS76" s="65">
        <f t="shared" si="44"/>
        <v>0</v>
      </c>
      <c r="AT76" s="66">
        <f t="shared" si="44"/>
        <v>1</v>
      </c>
      <c r="AU76" s="66">
        <f t="shared" si="44"/>
        <v>1</v>
      </c>
      <c r="AV76" s="66">
        <f t="shared" si="44"/>
        <v>1</v>
      </c>
      <c r="AW76" s="67">
        <f t="shared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470</v>
      </c>
      <c r="B77" s="68" t="str">
        <f>'Key3'!B82</f>
        <v>0</v>
      </c>
      <c r="C77" s="69" t="str">
        <f>'Key3'!C82</f>
        <v>0</v>
      </c>
      <c r="D77" s="69" t="str">
        <f>'Key3'!D82</f>
        <v>1</v>
      </c>
      <c r="E77" s="69" t="str">
        <f>'Key3'!E82</f>
        <v>1</v>
      </c>
      <c r="F77" s="70" t="str">
        <f>'Key3'!F82</f>
        <v>0</v>
      </c>
      <c r="G77" s="70" t="str">
        <f>'Key3'!G82</f>
        <v>1</v>
      </c>
      <c r="H77" s="70" t="str">
        <f>'Key3'!H82</f>
        <v>0</v>
      </c>
      <c r="I77" s="70" t="str">
        <f>'Key3'!I82</f>
        <v>0</v>
      </c>
      <c r="J77" s="69" t="str">
        <f>'Key3'!J82</f>
        <v>1</v>
      </c>
      <c r="K77" s="69" t="str">
        <f>'Key3'!K82</f>
        <v>1</v>
      </c>
      <c r="L77" s="69" t="str">
        <f>'Key3'!L82</f>
        <v>1</v>
      </c>
      <c r="M77" s="70" t="str">
        <f>'Key3'!M82</f>
        <v>1</v>
      </c>
      <c r="N77" s="70" t="str">
        <f>'Key3'!N82</f>
        <v>1</v>
      </c>
      <c r="O77" s="70" t="str">
        <f>'Key3'!O82</f>
        <v>0</v>
      </c>
      <c r="P77" s="70" t="str">
        <f>'Key3'!P82</f>
        <v>0</v>
      </c>
      <c r="Q77" s="70" t="str">
        <f>'Key3'!Q82</f>
        <v>0</v>
      </c>
      <c r="R77" s="69" t="str">
        <f>'Key3'!R82</f>
        <v>0</v>
      </c>
      <c r="S77" s="69" t="str">
        <f>'Key3'!S82</f>
        <v>0</v>
      </c>
      <c r="T77" s="69" t="str">
        <f>'Key3'!T82</f>
        <v>1</v>
      </c>
      <c r="U77" s="69" t="str">
        <f>'Key3'!U82</f>
        <v>0</v>
      </c>
      <c r="V77" s="70" t="str">
        <f>'Key3'!V82</f>
        <v>0</v>
      </c>
      <c r="W77" s="70" t="str">
        <f>'Key3'!W82</f>
        <v>0</v>
      </c>
      <c r="X77" s="70" t="str">
        <f>'Key3'!X82</f>
        <v>1</v>
      </c>
      <c r="Y77" s="70" t="str">
        <f>'Key3'!Y82</f>
        <v>0</v>
      </c>
      <c r="Z77" s="69" t="str">
        <f>'Key3'!Z82</f>
        <v>1</v>
      </c>
      <c r="AA77" s="69" t="str">
        <f>'Key3'!AA82</f>
        <v>1</v>
      </c>
      <c r="AB77" s="69" t="str">
        <f>'Key3'!AB82</f>
        <v>1</v>
      </c>
      <c r="AC77" s="69" t="str">
        <f>'Key3'!AC82</f>
        <v>1</v>
      </c>
      <c r="AD77" s="70" t="str">
        <f>'Key3'!AD82</f>
        <v>0</v>
      </c>
      <c r="AE77" s="70" t="str">
        <f>'Key3'!AE82</f>
        <v>0</v>
      </c>
      <c r="AF77" s="70" t="str">
        <f>'Key3'!AF82</f>
        <v>0</v>
      </c>
      <c r="AG77" s="70" t="str">
        <f>'Key3'!AG82</f>
        <v>0</v>
      </c>
      <c r="AH77" s="69" t="str">
        <f>'Key3'!AH82</f>
        <v>1</v>
      </c>
      <c r="AI77" s="69" t="str">
        <f>'Key3'!AI82</f>
        <v>1</v>
      </c>
      <c r="AJ77" s="69" t="str">
        <f>'Key3'!AJ82</f>
        <v>0</v>
      </c>
      <c r="AK77" s="70" t="str">
        <f>'Key3'!AK82</f>
        <v>0</v>
      </c>
      <c r="AL77" s="70" t="str">
        <f>'Key3'!AL82</f>
        <v>0</v>
      </c>
      <c r="AM77" s="70" t="str">
        <f>'Key3'!AM82</f>
        <v>1</v>
      </c>
      <c r="AN77" s="70" t="str">
        <f>'Key3'!AN82</f>
        <v>1</v>
      </c>
      <c r="AO77" s="70" t="str">
        <f>'Key3'!AO82</f>
        <v>0</v>
      </c>
      <c r="AP77" s="69" t="str">
        <f>'Key3'!AP82</f>
        <v>0</v>
      </c>
      <c r="AQ77" s="69" t="str">
        <f>'Key3'!AQ82</f>
        <v>1</v>
      </c>
      <c r="AR77" s="69" t="str">
        <f>'Key3'!AR82</f>
        <v>1</v>
      </c>
      <c r="AS77" s="69" t="str">
        <f>'Key3'!AS82</f>
        <v>0</v>
      </c>
      <c r="AT77" s="70" t="str">
        <f>'Key3'!AT82</f>
        <v>1</v>
      </c>
      <c r="AU77" s="70" t="str">
        <f>'Key3'!AU82</f>
        <v>1</v>
      </c>
      <c r="AV77" s="70" t="str">
        <f>'Key3'!AV82</f>
        <v>0</v>
      </c>
      <c r="AW77" s="71" t="str">
        <f>'Key3'!AW82</f>
        <v>1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495</v>
      </c>
      <c r="B78" s="137">
        <f>IF(B76+B77=1,1,0)</f>
        <v>1</v>
      </c>
      <c r="C78" s="50">
        <f t="shared" ref="C78:AW78" si="45">IF(C76+C77=1,1,0)</f>
        <v>1</v>
      </c>
      <c r="D78" s="50">
        <f t="shared" si="45"/>
        <v>0</v>
      </c>
      <c r="E78" s="50">
        <f t="shared" si="45"/>
        <v>0</v>
      </c>
      <c r="F78" s="49">
        <f t="shared" si="45"/>
        <v>0</v>
      </c>
      <c r="G78" s="49">
        <f t="shared" si="45"/>
        <v>0</v>
      </c>
      <c r="H78" s="49">
        <f t="shared" si="45"/>
        <v>0</v>
      </c>
      <c r="I78" s="49">
        <f t="shared" si="45"/>
        <v>1</v>
      </c>
      <c r="J78" s="50">
        <f t="shared" si="45"/>
        <v>0</v>
      </c>
      <c r="K78" s="50">
        <f t="shared" si="45"/>
        <v>1</v>
      </c>
      <c r="L78" s="50">
        <f t="shared" si="45"/>
        <v>1</v>
      </c>
      <c r="M78" s="50">
        <f t="shared" si="45"/>
        <v>1</v>
      </c>
      <c r="N78" s="49">
        <f t="shared" si="45"/>
        <v>1</v>
      </c>
      <c r="O78" s="49">
        <f t="shared" si="45"/>
        <v>0</v>
      </c>
      <c r="P78" s="49">
        <f t="shared" si="45"/>
        <v>0</v>
      </c>
      <c r="Q78" s="50">
        <f t="shared" si="45"/>
        <v>1</v>
      </c>
      <c r="R78" s="50">
        <f t="shared" si="45"/>
        <v>1</v>
      </c>
      <c r="S78" s="50">
        <f t="shared" si="45"/>
        <v>1</v>
      </c>
      <c r="T78" s="50">
        <f t="shared" si="45"/>
        <v>0</v>
      </c>
      <c r="U78" s="50">
        <f t="shared" si="45"/>
        <v>1</v>
      </c>
      <c r="V78" s="49">
        <f t="shared" si="45"/>
        <v>0</v>
      </c>
      <c r="W78" s="49">
        <f t="shared" si="45"/>
        <v>0</v>
      </c>
      <c r="X78" s="49">
        <f t="shared" si="45"/>
        <v>0</v>
      </c>
      <c r="Y78" s="49">
        <f t="shared" si="45"/>
        <v>0</v>
      </c>
      <c r="Z78" s="50">
        <f t="shared" si="45"/>
        <v>0</v>
      </c>
      <c r="AA78" s="50">
        <f t="shared" si="45"/>
        <v>1</v>
      </c>
      <c r="AB78" s="50">
        <f t="shared" si="45"/>
        <v>0</v>
      </c>
      <c r="AC78" s="50">
        <f t="shared" si="45"/>
        <v>1</v>
      </c>
      <c r="AD78" s="49">
        <f t="shared" si="45"/>
        <v>0</v>
      </c>
      <c r="AE78" s="49">
        <f t="shared" si="45"/>
        <v>0</v>
      </c>
      <c r="AF78" s="49">
        <f t="shared" si="45"/>
        <v>0</v>
      </c>
      <c r="AG78" s="49">
        <f t="shared" si="45"/>
        <v>0</v>
      </c>
      <c r="AH78" s="50">
        <f t="shared" si="45"/>
        <v>0</v>
      </c>
      <c r="AI78" s="50">
        <f t="shared" si="45"/>
        <v>1</v>
      </c>
      <c r="AJ78" s="50">
        <f t="shared" si="45"/>
        <v>1</v>
      </c>
      <c r="AK78" s="50">
        <f t="shared" si="45"/>
        <v>0</v>
      </c>
      <c r="AL78" s="49">
        <f t="shared" si="45"/>
        <v>1</v>
      </c>
      <c r="AM78" s="49">
        <f t="shared" si="45"/>
        <v>1</v>
      </c>
      <c r="AN78" s="49">
        <f t="shared" si="45"/>
        <v>1</v>
      </c>
      <c r="AO78" s="50">
        <f t="shared" si="45"/>
        <v>0</v>
      </c>
      <c r="AP78" s="50">
        <f t="shared" si="45"/>
        <v>0</v>
      </c>
      <c r="AQ78" s="50">
        <f t="shared" si="45"/>
        <v>1</v>
      </c>
      <c r="AR78" s="50">
        <f t="shared" si="45"/>
        <v>1</v>
      </c>
      <c r="AS78" s="50">
        <f t="shared" si="45"/>
        <v>0</v>
      </c>
      <c r="AT78" s="49">
        <f t="shared" si="45"/>
        <v>0</v>
      </c>
      <c r="AU78" s="49">
        <f t="shared" si="45"/>
        <v>0</v>
      </c>
      <c r="AV78" s="49">
        <f t="shared" si="45"/>
        <v>1</v>
      </c>
      <c r="AW78" s="173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6.5" customHeight="1" thickBot="1">
      <c r="A79" s="441" t="s">
        <v>367</v>
      </c>
      <c r="B79" s="130" t="s">
        <v>16</v>
      </c>
      <c r="C79" s="51" t="str">
        <f>LEFT(VLOOKUP(G79,LookUp!$T$2:$U$17,2,FALSE),1)</f>
        <v>1</v>
      </c>
      <c r="D79" s="51" t="str">
        <f>MID(VLOOKUP(G79,LookUp!$T$2:$U$17,2,FALSE),2,1)</f>
        <v>1</v>
      </c>
      <c r="E79" s="51" t="str">
        <f>MID(VLOOKUP(G79,LookUp!$T$2:$U$17,2,FALSE),3,1)</f>
        <v>1</v>
      </c>
      <c r="F79" s="51" t="str">
        <f>RIGHT(VLOOKUP(G79,LookUp!$T$2:$U$17,2,FALSE),1)</f>
        <v>1</v>
      </c>
      <c r="G79" s="53">
        <f>VLOOKUP(CONCATENATE(B78,C78,D78,E78,F78,G78),LookUp!$W$2:$AE$65,2,FALSE)</f>
        <v>15</v>
      </c>
      <c r="H79" s="130" t="s">
        <v>17</v>
      </c>
      <c r="I79" s="51" t="str">
        <f>LEFT(VLOOKUP(M79,LookUp!$T$2:$U$17,2,FALSE),1)</f>
        <v>1</v>
      </c>
      <c r="J79" s="51" t="str">
        <f>MID(VLOOKUP(M79,LookUp!$T$2:$U$17,2,FALSE),2,1)</f>
        <v>0</v>
      </c>
      <c r="K79" s="51" t="str">
        <f>MID(VLOOKUP(M79,LookUp!$T$2:$U$17,2,FALSE),3,1)</f>
        <v>1</v>
      </c>
      <c r="L79" s="51" t="str">
        <f>RIGHT(VLOOKUP(M79,LookUp!$T$2:$U$17,2,FALSE),1)</f>
        <v>0</v>
      </c>
      <c r="M79" s="53">
        <f>VLOOKUP(CONCATENATE(H78,I78,J78,K78,L78,M78),LookUp!$W$2:$AE$65,3,FALSE)</f>
        <v>10</v>
      </c>
      <c r="N79" s="130" t="s">
        <v>18</v>
      </c>
      <c r="O79" s="51" t="str">
        <f>LEFT(VLOOKUP(S79,LookUp!$T$2:$U$17,2,FALSE),1)</f>
        <v>0</v>
      </c>
      <c r="P79" s="51" t="str">
        <f>MID(VLOOKUP(S79,LookUp!$T$2:$U$17,2,FALSE),2,1)</f>
        <v>0</v>
      </c>
      <c r="Q79" s="51" t="str">
        <f>MID(VLOOKUP(S79,LookUp!$T$2:$U$17,2,FALSE),3,1)</f>
        <v>0</v>
      </c>
      <c r="R79" s="51" t="str">
        <f>RIGHT(VLOOKUP(S79,LookUp!$T$2:$U$17,2,FALSE),1)</f>
        <v>0</v>
      </c>
      <c r="S79" s="53">
        <f>VLOOKUP(CONCATENATE(N78,O78,P78,Q78,R78,S78),LookUp!$W$2:$AE$65,4,FALSE)</f>
        <v>0</v>
      </c>
      <c r="T79" s="130" t="s">
        <v>19</v>
      </c>
      <c r="U79" s="51" t="str">
        <f>LEFT(VLOOKUP(Y79,LookUp!$T$2:$U$17,2,FALSE),1)</f>
        <v>0</v>
      </c>
      <c r="V79" s="51" t="str">
        <f>MID(VLOOKUP(Y79,LookUp!$T$2:$U$17,2,FALSE),2,1)</f>
        <v>0</v>
      </c>
      <c r="W79" s="51" t="str">
        <f>MID(VLOOKUP(Y79,LookUp!$T$2:$U$17,2,FALSE),3,1)</f>
        <v>0</v>
      </c>
      <c r="X79" s="51" t="str">
        <f>RIGHT(VLOOKUP(Y79,LookUp!$T$2:$U$17,2,FALSE),1)</f>
        <v>1</v>
      </c>
      <c r="Y79" s="53">
        <f>VLOOKUP(CONCATENATE(T78,U78,V78,W78,X78,Y78),LookUp!$W$2:$AE$65,5,FALSE)</f>
        <v>1</v>
      </c>
      <c r="Z79" s="130" t="s">
        <v>98</v>
      </c>
      <c r="AA79" s="51" t="str">
        <f>LEFT(VLOOKUP(AE79,LookUp!$T$2:$U$17,2,FALSE),1)</f>
        <v>0</v>
      </c>
      <c r="AB79" s="51" t="str">
        <f>MID(VLOOKUP(AE79,LookUp!$T$2:$U$17,2,FALSE),2,1)</f>
        <v>0</v>
      </c>
      <c r="AC79" s="51" t="str">
        <f>MID(VLOOKUP(AE79,LookUp!$T$2:$U$17,2,FALSE),3,1)</f>
        <v>1</v>
      </c>
      <c r="AD79" s="51" t="str">
        <f>RIGHT(VLOOKUP(AE79,LookUp!$T$2:$U$17,2,FALSE),1)</f>
        <v>1</v>
      </c>
      <c r="AE79" s="53">
        <f>VLOOKUP(CONCATENATE(Z78,AA78,AB78,AC78,AD78,AE78),LookUp!$W$2:$AE$65,6,FALSE)</f>
        <v>3</v>
      </c>
      <c r="AF79" s="130" t="s">
        <v>20</v>
      </c>
      <c r="AG79" s="51" t="str">
        <f>LEFT(VLOOKUP(AK79,LookUp!$T$2:$U$17,2,FALSE),1)</f>
        <v>1</v>
      </c>
      <c r="AH79" s="51" t="str">
        <f>MID(VLOOKUP(AK79,LookUp!$T$2:$U$17,2,FALSE),2,1)</f>
        <v>1</v>
      </c>
      <c r="AI79" s="51" t="str">
        <f>MID(VLOOKUP(AK79,LookUp!$T$2:$U$17,2,FALSE),3,1)</f>
        <v>1</v>
      </c>
      <c r="AJ79" s="51" t="str">
        <f>RIGHT(VLOOKUP(AK79,LookUp!$T$2:$U$17,2,FALSE),1)</f>
        <v>1</v>
      </c>
      <c r="AK79" s="53">
        <f>VLOOKUP(CONCATENATE(AF78,AG78,AH78,AI78,AJ78,AK78),LookUp!$W$2:$AE$65,7,FALSE)</f>
        <v>15</v>
      </c>
      <c r="AL79" s="130" t="s">
        <v>22</v>
      </c>
      <c r="AM79" s="51" t="str">
        <f>LEFT(VLOOKUP(AQ79,LookUp!$T$2:$U$17,2,FALSE),1)</f>
        <v>1</v>
      </c>
      <c r="AN79" s="51" t="str">
        <f>MID(VLOOKUP(AQ79,LookUp!$T$2:$U$17,2,FALSE),2,1)</f>
        <v>1</v>
      </c>
      <c r="AO79" s="51" t="str">
        <f>MID(VLOOKUP(AQ79,LookUp!$T$2:$U$17,2,FALSE),3,1)</f>
        <v>1</v>
      </c>
      <c r="AP79" s="51" t="str">
        <f>RIGHT(VLOOKUP(AQ79,LookUp!$T$2:$U$17,2,FALSE),1)</f>
        <v>0</v>
      </c>
      <c r="AQ79" s="53">
        <f>VLOOKUP(CONCATENATE(AL78,AM78,AN78,AO78,AP78,AQ78),LookUp!$W$2:$AE$65,8,FALSE)</f>
        <v>14</v>
      </c>
      <c r="AR79" s="130" t="s">
        <v>21</v>
      </c>
      <c r="AS79" s="51" t="str">
        <f>LEFT(VLOOKUP(AW79,LookUp!$T$2:$U$17,2,FALSE),1)</f>
        <v>1</v>
      </c>
      <c r="AT79" s="51" t="str">
        <f>MID(VLOOKUP(AW79,LookUp!$T$2:$U$17,2,FALSE),2,1)</f>
        <v>0</v>
      </c>
      <c r="AU79" s="51" t="str">
        <f>MID(VLOOKUP(AW79,LookUp!$T$2:$U$17,2,FALSE),3,1)</f>
        <v>1</v>
      </c>
      <c r="AV79" s="51" t="str">
        <f>RIGHT(VLOOKUP(AW79,LookUp!$T$2:$U$17,2,FALSE),1)</f>
        <v>1</v>
      </c>
      <c r="AW79" s="53">
        <f>VLOOKUP(CONCATENATE(AR78,AS78,AT78,AU78,AV78,AW78),LookUp!$W$2:$AE$65,9,FALSE)</f>
        <v>11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441"/>
      <c r="B80" s="64" t="str">
        <f>C79</f>
        <v>1</v>
      </c>
      <c r="C80" s="65" t="str">
        <f>D79</f>
        <v>1</v>
      </c>
      <c r="D80" s="65" t="str">
        <f>E79</f>
        <v>1</v>
      </c>
      <c r="E80" s="65" t="str">
        <f>F79</f>
        <v>1</v>
      </c>
      <c r="F80" s="66" t="str">
        <f>I79</f>
        <v>1</v>
      </c>
      <c r="G80" s="66" t="str">
        <f>J79</f>
        <v>0</v>
      </c>
      <c r="H80" s="66" t="str">
        <f>K79</f>
        <v>1</v>
      </c>
      <c r="I80" s="66" t="str">
        <f>L79</f>
        <v>0</v>
      </c>
      <c r="J80" s="65" t="str">
        <f>O79</f>
        <v>0</v>
      </c>
      <c r="K80" s="65" t="str">
        <f>P79</f>
        <v>0</v>
      </c>
      <c r="L80" s="65" t="str">
        <f>Q79</f>
        <v>0</v>
      </c>
      <c r="M80" s="65" t="str">
        <f>R79</f>
        <v>0</v>
      </c>
      <c r="N80" s="66" t="str">
        <f>U79</f>
        <v>0</v>
      </c>
      <c r="O80" s="66" t="str">
        <f>V79</f>
        <v>0</v>
      </c>
      <c r="P80" s="66" t="str">
        <f>W79</f>
        <v>0</v>
      </c>
      <c r="Q80" s="66" t="str">
        <f>X79</f>
        <v>1</v>
      </c>
      <c r="R80" s="65" t="str">
        <f>AA79</f>
        <v>0</v>
      </c>
      <c r="S80" s="65" t="str">
        <f>AB79</f>
        <v>0</v>
      </c>
      <c r="T80" s="65" t="str">
        <f>AC79</f>
        <v>1</v>
      </c>
      <c r="U80" s="65" t="str">
        <f>AD79</f>
        <v>1</v>
      </c>
      <c r="V80" s="66" t="str">
        <f>AG79</f>
        <v>1</v>
      </c>
      <c r="W80" s="66" t="str">
        <f>AH79</f>
        <v>1</v>
      </c>
      <c r="X80" s="66" t="str">
        <f>AI79</f>
        <v>1</v>
      </c>
      <c r="Y80" s="66" t="str">
        <f>AJ79</f>
        <v>1</v>
      </c>
      <c r="Z80" s="65" t="str">
        <f>AM79</f>
        <v>1</v>
      </c>
      <c r="AA80" s="65" t="str">
        <f>AN79</f>
        <v>1</v>
      </c>
      <c r="AB80" s="65" t="str">
        <f>AO79</f>
        <v>1</v>
      </c>
      <c r="AC80" s="65" t="str">
        <f>AP79</f>
        <v>0</v>
      </c>
      <c r="AD80" s="66" t="str">
        <f>AS79</f>
        <v>1</v>
      </c>
      <c r="AE80" s="66" t="str">
        <f>AT79</f>
        <v>0</v>
      </c>
      <c r="AF80" s="66" t="str">
        <f>AU79</f>
        <v>1</v>
      </c>
      <c r="AG80" s="67" t="str">
        <f>AV79</f>
        <v>1</v>
      </c>
      <c r="AH80" s="412" t="s">
        <v>543</v>
      </c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4"/>
      <c r="AX80" s="2"/>
      <c r="AY80" s="2"/>
      <c r="AZ80" s="2"/>
      <c r="BA80" s="2"/>
      <c r="BB80" s="2"/>
      <c r="BC80" s="2"/>
      <c r="BD80" s="2"/>
      <c r="BE80" s="2"/>
    </row>
    <row r="81" spans="1:65" ht="18">
      <c r="A81" s="62" t="s">
        <v>368</v>
      </c>
      <c r="B81" s="68" t="str">
        <f>HLOOKUP(B$4,$B$1:$AG$80,80,FALSE)</f>
        <v>1</v>
      </c>
      <c r="C81" s="69" t="str">
        <f t="shared" ref="C81:AG81" si="46">HLOOKUP(C$4,$B$1:$AG$80,80,FALSE)</f>
        <v>1</v>
      </c>
      <c r="D81" s="69" t="str">
        <f t="shared" si="46"/>
        <v>1</v>
      </c>
      <c r="E81" s="69" t="str">
        <f t="shared" si="46"/>
        <v>1</v>
      </c>
      <c r="F81" s="70" t="str">
        <f t="shared" si="46"/>
        <v>1</v>
      </c>
      <c r="G81" s="70" t="str">
        <f t="shared" si="46"/>
        <v>0</v>
      </c>
      <c r="H81" s="70" t="str">
        <f t="shared" si="46"/>
        <v>0</v>
      </c>
      <c r="I81" s="70" t="str">
        <f t="shared" si="46"/>
        <v>0</v>
      </c>
      <c r="J81" s="69" t="str">
        <f t="shared" si="46"/>
        <v>1</v>
      </c>
      <c r="K81" s="69" t="str">
        <f t="shared" si="46"/>
        <v>0</v>
      </c>
      <c r="L81" s="69" t="str">
        <f t="shared" si="46"/>
        <v>1</v>
      </c>
      <c r="M81" s="69" t="str">
        <f t="shared" si="46"/>
        <v>1</v>
      </c>
      <c r="N81" s="70" t="str">
        <f t="shared" si="46"/>
        <v>1</v>
      </c>
      <c r="O81" s="70" t="str">
        <f t="shared" si="46"/>
        <v>0</v>
      </c>
      <c r="P81" s="70" t="str">
        <f t="shared" si="46"/>
        <v>1</v>
      </c>
      <c r="Q81" s="70" t="str">
        <f t="shared" si="46"/>
        <v>0</v>
      </c>
      <c r="R81" s="69" t="str">
        <f t="shared" si="46"/>
        <v>1</v>
      </c>
      <c r="S81" s="69" t="str">
        <f t="shared" si="46"/>
        <v>0</v>
      </c>
      <c r="T81" s="69" t="str">
        <f t="shared" si="46"/>
        <v>1</v>
      </c>
      <c r="U81" s="69" t="str">
        <f t="shared" si="46"/>
        <v>0</v>
      </c>
      <c r="V81" s="70" t="str">
        <f t="shared" si="46"/>
        <v>1</v>
      </c>
      <c r="W81" s="70" t="str">
        <f t="shared" si="46"/>
        <v>1</v>
      </c>
      <c r="X81" s="70" t="str">
        <f t="shared" si="46"/>
        <v>1</v>
      </c>
      <c r="Y81" s="70" t="str">
        <f t="shared" si="46"/>
        <v>0</v>
      </c>
      <c r="Z81" s="69" t="str">
        <f t="shared" si="46"/>
        <v>1</v>
      </c>
      <c r="AA81" s="69" t="str">
        <f t="shared" si="46"/>
        <v>0</v>
      </c>
      <c r="AB81" s="69" t="str">
        <f t="shared" si="46"/>
        <v>0</v>
      </c>
      <c r="AC81" s="69" t="str">
        <f t="shared" si="46"/>
        <v>0</v>
      </c>
      <c r="AD81" s="70" t="str">
        <f t="shared" si="46"/>
        <v>1</v>
      </c>
      <c r="AE81" s="70" t="str">
        <f t="shared" si="46"/>
        <v>0</v>
      </c>
      <c r="AF81" s="70" t="str">
        <f t="shared" si="46"/>
        <v>1</v>
      </c>
      <c r="AG81" s="71" t="str">
        <f t="shared" si="46"/>
        <v>1</v>
      </c>
      <c r="AH81" s="415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7"/>
      <c r="AX81" s="409" t="s">
        <v>643</v>
      </c>
      <c r="AY81" s="410"/>
      <c r="AZ81" s="410"/>
      <c r="BA81" s="410"/>
      <c r="BB81" s="410"/>
      <c r="BC81" s="410"/>
      <c r="BD81" s="410"/>
      <c r="BE81" s="410"/>
      <c r="BF81" s="410"/>
      <c r="BG81" s="410"/>
      <c r="BH81" s="410"/>
      <c r="BI81" s="410"/>
      <c r="BJ81" s="410"/>
      <c r="BK81" s="410"/>
      <c r="BL81" s="410"/>
      <c r="BM81" s="411"/>
    </row>
    <row r="82" spans="1:65" ht="18.75" thickBot="1">
      <c r="A82" s="62" t="s">
        <v>515</v>
      </c>
      <c r="B82" s="72">
        <f>IF(B81+B67=1,1,0)</f>
        <v>1</v>
      </c>
      <c r="C82" s="70">
        <f t="shared" ref="C82:AG82" si="47">IF(C81+C67=1,1,0)</f>
        <v>1</v>
      </c>
      <c r="D82" s="70">
        <f t="shared" si="47"/>
        <v>1</v>
      </c>
      <c r="E82" s="70">
        <f t="shared" si="47"/>
        <v>0</v>
      </c>
      <c r="F82" s="69">
        <f t="shared" si="47"/>
        <v>1</v>
      </c>
      <c r="G82" s="69">
        <f t="shared" si="47"/>
        <v>1</v>
      </c>
      <c r="H82" s="69">
        <f t="shared" si="47"/>
        <v>0</v>
      </c>
      <c r="I82" s="69">
        <f t="shared" si="47"/>
        <v>0</v>
      </c>
      <c r="J82" s="70">
        <f t="shared" si="47"/>
        <v>0</v>
      </c>
      <c r="K82" s="70">
        <f t="shared" si="47"/>
        <v>1</v>
      </c>
      <c r="L82" s="70">
        <f t="shared" si="47"/>
        <v>1</v>
      </c>
      <c r="M82" s="70">
        <f t="shared" si="47"/>
        <v>1</v>
      </c>
      <c r="N82" s="69">
        <f t="shared" si="47"/>
        <v>1</v>
      </c>
      <c r="O82" s="69">
        <f t="shared" si="47"/>
        <v>0</v>
      </c>
      <c r="P82" s="69">
        <f t="shared" si="47"/>
        <v>0</v>
      </c>
      <c r="Q82" s="69">
        <f t="shared" si="47"/>
        <v>1</v>
      </c>
      <c r="R82" s="70">
        <f t="shared" si="47"/>
        <v>1</v>
      </c>
      <c r="S82" s="70">
        <f t="shared" si="47"/>
        <v>0</v>
      </c>
      <c r="T82" s="70">
        <f t="shared" si="47"/>
        <v>1</v>
      </c>
      <c r="U82" s="70">
        <f t="shared" si="47"/>
        <v>1</v>
      </c>
      <c r="V82" s="69">
        <f t="shared" si="47"/>
        <v>0</v>
      </c>
      <c r="W82" s="69">
        <f t="shared" si="47"/>
        <v>1</v>
      </c>
      <c r="X82" s="69">
        <f t="shared" si="47"/>
        <v>0</v>
      </c>
      <c r="Y82" s="69">
        <f t="shared" si="47"/>
        <v>0</v>
      </c>
      <c r="Z82" s="70">
        <f t="shared" si="47"/>
        <v>1</v>
      </c>
      <c r="AA82" s="70">
        <f t="shared" si="47"/>
        <v>0</v>
      </c>
      <c r="AB82" s="70">
        <f t="shared" si="47"/>
        <v>0</v>
      </c>
      <c r="AC82" s="70">
        <f t="shared" si="47"/>
        <v>1</v>
      </c>
      <c r="AD82" s="69">
        <f t="shared" si="47"/>
        <v>1</v>
      </c>
      <c r="AE82" s="69">
        <f t="shared" si="47"/>
        <v>1</v>
      </c>
      <c r="AF82" s="69">
        <f t="shared" si="47"/>
        <v>0</v>
      </c>
      <c r="AG82" s="73">
        <f t="shared" si="47"/>
        <v>1</v>
      </c>
      <c r="AH82" s="415"/>
      <c r="AI82" s="416"/>
      <c r="AJ82" s="416"/>
      <c r="AK82" s="416"/>
      <c r="AL82" s="416"/>
      <c r="AM82" s="416"/>
      <c r="AN82" s="416"/>
      <c r="AO82" s="416"/>
      <c r="AP82" s="416"/>
      <c r="AQ82" s="416"/>
      <c r="AR82" s="416"/>
      <c r="AS82" s="416"/>
      <c r="AT82" s="416"/>
      <c r="AU82" s="416"/>
      <c r="AV82" s="416"/>
      <c r="AW82" s="417"/>
      <c r="AX82" s="250" t="str">
        <f>VLOOKUP(CONCATENATE(B75,C75,D75,E75),LookUp!$AG$2:$AH$17,2,FALSE)</f>
        <v>E</v>
      </c>
      <c r="AY82" s="251" t="str">
        <f>VLOOKUP(CONCATENATE(F75,G75,H75,I75),LookUp!$AG$2:$AH$17,2,FALSE)</f>
        <v>C</v>
      </c>
      <c r="AZ82" s="251">
        <f>VLOOKUP(CONCATENATE(J75,K75,L75,M75),LookUp!$AG$2:$AH$17,2,FALSE)</f>
        <v>3</v>
      </c>
      <c r="BA82" s="251">
        <f>VLOOKUP(CONCATENATE(N75,O75,P75,Q75),LookUp!$AG$2:$AH$17,2,FALSE)</f>
        <v>9</v>
      </c>
      <c r="BB82" s="251">
        <f>VLOOKUP(CONCATENATE(R75,S75,T75,U75),LookUp!$AG$2:$AH$17,2,FALSE)</f>
        <v>4</v>
      </c>
      <c r="BC82" s="251">
        <f>VLOOKUP(CONCATENATE(V75,W75,X75,Y75),LookUp!$AG$2:$AH$17,2,FALSE)</f>
        <v>5</v>
      </c>
      <c r="BD82" s="251">
        <f>VLOOKUP(CONCATENATE(Z75,AA75,AB75,AC75),LookUp!$AG$2:$AH$17,2,FALSE)</f>
        <v>0</v>
      </c>
      <c r="BE82" s="251">
        <f>VLOOKUP(CONCATENATE(AD75,AE75,AF75,AG75),LookUp!$AG$2:$AH$17,2,FALSE)</f>
        <v>7</v>
      </c>
      <c r="BF82" s="251" t="str">
        <f>VLOOKUP(CONCATENATE(B82,C82,D82,E82),LookUp!$AG$2:$AH$17,2,FALSE)</f>
        <v>E</v>
      </c>
      <c r="BG82" s="251" t="str">
        <f>VLOOKUP(CONCATENATE(F82,G82,H82,I82),LookUp!$AG$2:$AH$17,2,FALSE)</f>
        <v>C</v>
      </c>
      <c r="BH82" s="251">
        <f>VLOOKUP(CONCATENATE(J82,K82,L82,M82),LookUp!$AG$2:$AH$17,2,FALSE)</f>
        <v>7</v>
      </c>
      <c r="BI82" s="251">
        <f>VLOOKUP(CONCATENATE(N82,O82,P82,Q82),LookUp!$AG$2:$AH$17,2,FALSE)</f>
        <v>9</v>
      </c>
      <c r="BJ82" s="251" t="str">
        <f>VLOOKUP(CONCATENATE(R82,S82,T82,U82),LookUp!$AG$2:$AH$17,2,FALSE)</f>
        <v>B</v>
      </c>
      <c r="BK82" s="251">
        <f>VLOOKUP(CONCATENATE(V82,W82,X82,Y82),LookUp!$AG$2:$AH$17,2,FALSE)</f>
        <v>4</v>
      </c>
      <c r="BL82" s="251">
        <f>VLOOKUP(CONCATENATE(Z82,AA82,AB82,AC82),LookUp!$AG$2:$AH$17,2,FALSE)</f>
        <v>9</v>
      </c>
      <c r="BM82" s="252" t="str">
        <f>VLOOKUP(CONCATENATE(AD82,AE82,AF82,AG82),LookUp!$AG$2:$AH$17,2,FALSE)</f>
        <v>D</v>
      </c>
    </row>
    <row r="83" spans="1:65" ht="18.75" thickBot="1">
      <c r="A83" s="63" t="s">
        <v>527</v>
      </c>
      <c r="B83" s="172">
        <f>B82</f>
        <v>1</v>
      </c>
      <c r="C83" s="171">
        <f t="shared" ref="C83:AG83" si="48">C82</f>
        <v>1</v>
      </c>
      <c r="D83" s="171">
        <f t="shared" si="48"/>
        <v>1</v>
      </c>
      <c r="E83" s="171">
        <f t="shared" si="48"/>
        <v>0</v>
      </c>
      <c r="F83" s="170">
        <f t="shared" si="48"/>
        <v>1</v>
      </c>
      <c r="G83" s="170">
        <f t="shared" si="48"/>
        <v>1</v>
      </c>
      <c r="H83" s="170">
        <f t="shared" si="48"/>
        <v>0</v>
      </c>
      <c r="I83" s="170">
        <f t="shared" si="48"/>
        <v>0</v>
      </c>
      <c r="J83" s="171">
        <f t="shared" si="48"/>
        <v>0</v>
      </c>
      <c r="K83" s="171">
        <f t="shared" si="48"/>
        <v>1</v>
      </c>
      <c r="L83" s="171">
        <f t="shared" si="48"/>
        <v>1</v>
      </c>
      <c r="M83" s="171">
        <f t="shared" si="48"/>
        <v>1</v>
      </c>
      <c r="N83" s="170">
        <f t="shared" si="48"/>
        <v>1</v>
      </c>
      <c r="O83" s="170">
        <f t="shared" si="48"/>
        <v>0</v>
      </c>
      <c r="P83" s="170">
        <f t="shared" si="48"/>
        <v>0</v>
      </c>
      <c r="Q83" s="170">
        <f t="shared" si="48"/>
        <v>1</v>
      </c>
      <c r="R83" s="171">
        <f t="shared" si="48"/>
        <v>1</v>
      </c>
      <c r="S83" s="171">
        <f t="shared" si="48"/>
        <v>0</v>
      </c>
      <c r="T83" s="171">
        <f t="shared" si="48"/>
        <v>1</v>
      </c>
      <c r="U83" s="171">
        <f t="shared" si="48"/>
        <v>1</v>
      </c>
      <c r="V83" s="170">
        <f t="shared" si="48"/>
        <v>0</v>
      </c>
      <c r="W83" s="170">
        <f t="shared" si="48"/>
        <v>1</v>
      </c>
      <c r="X83" s="170">
        <f t="shared" si="48"/>
        <v>0</v>
      </c>
      <c r="Y83" s="170">
        <f t="shared" si="48"/>
        <v>0</v>
      </c>
      <c r="Z83" s="171">
        <f t="shared" si="48"/>
        <v>1</v>
      </c>
      <c r="AA83" s="171">
        <f t="shared" si="48"/>
        <v>0</v>
      </c>
      <c r="AB83" s="171">
        <f t="shared" si="48"/>
        <v>0</v>
      </c>
      <c r="AC83" s="171">
        <f t="shared" si="48"/>
        <v>1</v>
      </c>
      <c r="AD83" s="170">
        <f t="shared" si="48"/>
        <v>1</v>
      </c>
      <c r="AE83" s="170">
        <f t="shared" si="48"/>
        <v>1</v>
      </c>
      <c r="AF83" s="170">
        <f t="shared" si="48"/>
        <v>0</v>
      </c>
      <c r="AG83" s="136">
        <f t="shared" si="48"/>
        <v>1</v>
      </c>
      <c r="AH83" s="418"/>
      <c r="AI83" s="419"/>
      <c r="AJ83" s="419"/>
      <c r="AK83" s="419"/>
      <c r="AL83" s="419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2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418</v>
      </c>
      <c r="B84" s="64">
        <f>HLOOKUP(B$3,$B$1:$AW$82,82,FALSE)</f>
        <v>1</v>
      </c>
      <c r="C84" s="65">
        <f t="shared" ref="C84:AW84" si="49">HLOOKUP(C$3,$B$1:$AW$82,82,FALSE)</f>
        <v>1</v>
      </c>
      <c r="D84" s="65">
        <f t="shared" si="49"/>
        <v>1</v>
      </c>
      <c r="E84" s="65">
        <f t="shared" si="49"/>
        <v>1</v>
      </c>
      <c r="F84" s="66">
        <f t="shared" si="49"/>
        <v>0</v>
      </c>
      <c r="G84" s="66">
        <f t="shared" si="49"/>
        <v>1</v>
      </c>
      <c r="H84" s="66">
        <f t="shared" si="49"/>
        <v>0</v>
      </c>
      <c r="I84" s="66">
        <f t="shared" si="49"/>
        <v>1</v>
      </c>
      <c r="J84" s="65">
        <f t="shared" si="49"/>
        <v>1</v>
      </c>
      <c r="K84" s="65">
        <f t="shared" si="49"/>
        <v>0</v>
      </c>
      <c r="L84" s="65">
        <f t="shared" si="49"/>
        <v>0</v>
      </c>
      <c r="M84" s="65">
        <f t="shared" si="49"/>
        <v>0</v>
      </c>
      <c r="N84" s="66">
        <f t="shared" si="49"/>
        <v>0</v>
      </c>
      <c r="O84" s="66">
        <f t="shared" si="49"/>
        <v>0</v>
      </c>
      <c r="P84" s="66">
        <f t="shared" si="49"/>
        <v>1</v>
      </c>
      <c r="Q84" s="65">
        <f t="shared" si="49"/>
        <v>1</v>
      </c>
      <c r="R84" s="65">
        <f t="shared" si="49"/>
        <v>1</v>
      </c>
      <c r="S84" s="65">
        <f t="shared" si="49"/>
        <v>1</v>
      </c>
      <c r="T84" s="65">
        <f t="shared" si="49"/>
        <v>1</v>
      </c>
      <c r="U84" s="65">
        <f t="shared" si="49"/>
        <v>1</v>
      </c>
      <c r="V84" s="66">
        <f t="shared" si="49"/>
        <v>0</v>
      </c>
      <c r="W84" s="66">
        <f t="shared" si="49"/>
        <v>0</v>
      </c>
      <c r="X84" s="66">
        <f t="shared" si="49"/>
        <v>1</v>
      </c>
      <c r="Y84" s="66">
        <f t="shared" si="49"/>
        <v>1</v>
      </c>
      <c r="Z84" s="65">
        <f t="shared" si="49"/>
        <v>1</v>
      </c>
      <c r="AA84" s="65">
        <f t="shared" si="49"/>
        <v>1</v>
      </c>
      <c r="AB84" s="65">
        <f t="shared" si="49"/>
        <v>0</v>
      </c>
      <c r="AC84" s="65">
        <f t="shared" si="49"/>
        <v>1</v>
      </c>
      <c r="AD84" s="66">
        <f t="shared" si="49"/>
        <v>1</v>
      </c>
      <c r="AE84" s="66">
        <f t="shared" si="49"/>
        <v>0</v>
      </c>
      <c r="AF84" s="66">
        <f t="shared" si="49"/>
        <v>1</v>
      </c>
      <c r="AG84" s="66">
        <f t="shared" si="49"/>
        <v>0</v>
      </c>
      <c r="AH84" s="65">
        <f t="shared" si="49"/>
        <v>1</v>
      </c>
      <c r="AI84" s="65">
        <f t="shared" si="49"/>
        <v>0</v>
      </c>
      <c r="AJ84" s="65">
        <f t="shared" si="49"/>
        <v>0</v>
      </c>
      <c r="AK84" s="65">
        <f t="shared" si="49"/>
        <v>1</v>
      </c>
      <c r="AL84" s="66">
        <f t="shared" si="49"/>
        <v>0</v>
      </c>
      <c r="AM84" s="66">
        <f t="shared" si="49"/>
        <v>1</v>
      </c>
      <c r="AN84" s="66">
        <f t="shared" si="49"/>
        <v>0</v>
      </c>
      <c r="AO84" s="65">
        <f t="shared" si="49"/>
        <v>0</v>
      </c>
      <c r="AP84" s="65">
        <f t="shared" si="49"/>
        <v>1</v>
      </c>
      <c r="AQ84" s="65">
        <f t="shared" si="49"/>
        <v>1</v>
      </c>
      <c r="AR84" s="65">
        <f t="shared" si="49"/>
        <v>1</v>
      </c>
      <c r="AS84" s="65">
        <f t="shared" si="49"/>
        <v>1</v>
      </c>
      <c r="AT84" s="66">
        <f t="shared" si="49"/>
        <v>1</v>
      </c>
      <c r="AU84" s="66">
        <f t="shared" si="49"/>
        <v>0</v>
      </c>
      <c r="AV84" s="66">
        <f t="shared" si="49"/>
        <v>1</v>
      </c>
      <c r="AW84" s="67">
        <f t="shared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469</v>
      </c>
      <c r="B85" s="68" t="str">
        <f>'Key3'!B81</f>
        <v>0</v>
      </c>
      <c r="C85" s="69" t="str">
        <f>'Key3'!C81</f>
        <v>1</v>
      </c>
      <c r="D85" s="69" t="str">
        <f>'Key3'!D81</f>
        <v>1</v>
      </c>
      <c r="E85" s="69" t="str">
        <f>'Key3'!E81</f>
        <v>1</v>
      </c>
      <c r="F85" s="70" t="str">
        <f>'Key3'!F81</f>
        <v>0</v>
      </c>
      <c r="G85" s="70" t="str">
        <f>'Key3'!G81</f>
        <v>0</v>
      </c>
      <c r="H85" s="70" t="str">
        <f>'Key3'!H81</f>
        <v>0</v>
      </c>
      <c r="I85" s="70" t="str">
        <f>'Key3'!I81</f>
        <v>0</v>
      </c>
      <c r="J85" s="69" t="str">
        <f>'Key3'!J81</f>
        <v>1</v>
      </c>
      <c r="K85" s="69" t="str">
        <f>'Key3'!K81</f>
        <v>0</v>
      </c>
      <c r="L85" s="69" t="str">
        <f>'Key3'!L81</f>
        <v>0</v>
      </c>
      <c r="M85" s="70" t="str">
        <f>'Key3'!M81</f>
        <v>0</v>
      </c>
      <c r="N85" s="70" t="str">
        <f>'Key3'!N81</f>
        <v>1</v>
      </c>
      <c r="O85" s="70" t="str">
        <f>'Key3'!O81</f>
        <v>0</v>
      </c>
      <c r="P85" s="70" t="str">
        <f>'Key3'!P81</f>
        <v>1</v>
      </c>
      <c r="Q85" s="70" t="str">
        <f>'Key3'!Q81</f>
        <v>0</v>
      </c>
      <c r="R85" s="69" t="str">
        <f>'Key3'!R81</f>
        <v>1</v>
      </c>
      <c r="S85" s="69" t="str">
        <f>'Key3'!S81</f>
        <v>1</v>
      </c>
      <c r="T85" s="69" t="str">
        <f>'Key3'!T81</f>
        <v>0</v>
      </c>
      <c r="U85" s="69" t="str">
        <f>'Key3'!U81</f>
        <v>1</v>
      </c>
      <c r="V85" s="70" t="str">
        <f>'Key3'!V81</f>
        <v>0</v>
      </c>
      <c r="W85" s="70" t="str">
        <f>'Key3'!W81</f>
        <v>0</v>
      </c>
      <c r="X85" s="70" t="str">
        <f>'Key3'!X81</f>
        <v>1</v>
      </c>
      <c r="Y85" s="70" t="str">
        <f>'Key3'!Y81</f>
        <v>0</v>
      </c>
      <c r="Z85" s="69" t="str">
        <f>'Key3'!Z81</f>
        <v>1</v>
      </c>
      <c r="AA85" s="69" t="str">
        <f>'Key3'!AA81</f>
        <v>1</v>
      </c>
      <c r="AB85" s="69" t="str">
        <f>'Key3'!AB81</f>
        <v>0</v>
      </c>
      <c r="AC85" s="69" t="str">
        <f>'Key3'!AC81</f>
        <v>1</v>
      </c>
      <c r="AD85" s="70" t="str">
        <f>'Key3'!AD81</f>
        <v>1</v>
      </c>
      <c r="AE85" s="70" t="str">
        <f>'Key3'!AE81</f>
        <v>1</v>
      </c>
      <c r="AF85" s="70" t="str">
        <f>'Key3'!AF81</f>
        <v>0</v>
      </c>
      <c r="AG85" s="70" t="str">
        <f>'Key3'!AG81</f>
        <v>1</v>
      </c>
      <c r="AH85" s="69" t="str">
        <f>'Key3'!AH81</f>
        <v>1</v>
      </c>
      <c r="AI85" s="69" t="str">
        <f>'Key3'!AI81</f>
        <v>0</v>
      </c>
      <c r="AJ85" s="69" t="str">
        <f>'Key3'!AJ81</f>
        <v>1</v>
      </c>
      <c r="AK85" s="70" t="str">
        <f>'Key3'!AK81</f>
        <v>1</v>
      </c>
      <c r="AL85" s="70" t="str">
        <f>'Key3'!AL81</f>
        <v>0</v>
      </c>
      <c r="AM85" s="70" t="str">
        <f>'Key3'!AM81</f>
        <v>0</v>
      </c>
      <c r="AN85" s="70" t="str">
        <f>'Key3'!AN81</f>
        <v>1</v>
      </c>
      <c r="AO85" s="70" t="str">
        <f>'Key3'!AO81</f>
        <v>1</v>
      </c>
      <c r="AP85" s="69" t="str">
        <f>'Key3'!AP81</f>
        <v>1</v>
      </c>
      <c r="AQ85" s="69" t="str">
        <f>'Key3'!AQ81</f>
        <v>1</v>
      </c>
      <c r="AR85" s="69" t="str">
        <f>'Key3'!AR81</f>
        <v>0</v>
      </c>
      <c r="AS85" s="69" t="str">
        <f>'Key3'!AS81</f>
        <v>0</v>
      </c>
      <c r="AT85" s="70" t="str">
        <f>'Key3'!AT81</f>
        <v>0</v>
      </c>
      <c r="AU85" s="70" t="str">
        <f>'Key3'!AU81</f>
        <v>0</v>
      </c>
      <c r="AV85" s="70" t="str">
        <f>'Key3'!AV81</f>
        <v>0</v>
      </c>
      <c r="AW85" s="71" t="str">
        <f>'Key3'!AW81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502</v>
      </c>
      <c r="B86" s="137">
        <f>IF(B84+B85=1,1,0)</f>
        <v>1</v>
      </c>
      <c r="C86" s="50">
        <f t="shared" ref="C86:AW86" si="50">IF(C84+C85=1,1,0)</f>
        <v>0</v>
      </c>
      <c r="D86" s="50">
        <f t="shared" si="50"/>
        <v>0</v>
      </c>
      <c r="E86" s="50">
        <f t="shared" si="50"/>
        <v>0</v>
      </c>
      <c r="F86" s="49">
        <f t="shared" si="50"/>
        <v>0</v>
      </c>
      <c r="G86" s="49">
        <f t="shared" si="50"/>
        <v>1</v>
      </c>
      <c r="H86" s="49">
        <f t="shared" si="50"/>
        <v>0</v>
      </c>
      <c r="I86" s="49">
        <f t="shared" si="50"/>
        <v>1</v>
      </c>
      <c r="J86" s="50">
        <f t="shared" si="50"/>
        <v>0</v>
      </c>
      <c r="K86" s="50">
        <f t="shared" si="50"/>
        <v>0</v>
      </c>
      <c r="L86" s="50">
        <f t="shared" si="50"/>
        <v>0</v>
      </c>
      <c r="M86" s="50">
        <f t="shared" si="50"/>
        <v>0</v>
      </c>
      <c r="N86" s="49">
        <f t="shared" si="50"/>
        <v>1</v>
      </c>
      <c r="O86" s="49">
        <f t="shared" si="50"/>
        <v>0</v>
      </c>
      <c r="P86" s="49">
        <f t="shared" si="50"/>
        <v>0</v>
      </c>
      <c r="Q86" s="50">
        <f t="shared" si="50"/>
        <v>1</v>
      </c>
      <c r="R86" s="50">
        <f t="shared" si="50"/>
        <v>0</v>
      </c>
      <c r="S86" s="50">
        <f t="shared" si="50"/>
        <v>0</v>
      </c>
      <c r="T86" s="50">
        <f t="shared" si="50"/>
        <v>1</v>
      </c>
      <c r="U86" s="50">
        <f t="shared" si="50"/>
        <v>0</v>
      </c>
      <c r="V86" s="49">
        <f t="shared" si="50"/>
        <v>0</v>
      </c>
      <c r="W86" s="49">
        <f t="shared" si="50"/>
        <v>0</v>
      </c>
      <c r="X86" s="49">
        <f t="shared" si="50"/>
        <v>0</v>
      </c>
      <c r="Y86" s="49">
        <f t="shared" si="50"/>
        <v>1</v>
      </c>
      <c r="Z86" s="50">
        <f t="shared" si="50"/>
        <v>0</v>
      </c>
      <c r="AA86" s="50">
        <f t="shared" si="50"/>
        <v>0</v>
      </c>
      <c r="AB86" s="50">
        <f t="shared" si="50"/>
        <v>0</v>
      </c>
      <c r="AC86" s="50">
        <f t="shared" si="50"/>
        <v>0</v>
      </c>
      <c r="AD86" s="49">
        <f t="shared" si="50"/>
        <v>0</v>
      </c>
      <c r="AE86" s="49">
        <f t="shared" si="50"/>
        <v>1</v>
      </c>
      <c r="AF86" s="49">
        <f t="shared" si="50"/>
        <v>1</v>
      </c>
      <c r="AG86" s="49">
        <f t="shared" si="50"/>
        <v>1</v>
      </c>
      <c r="AH86" s="50">
        <f t="shared" si="50"/>
        <v>0</v>
      </c>
      <c r="AI86" s="50">
        <f t="shared" si="50"/>
        <v>0</v>
      </c>
      <c r="AJ86" s="50">
        <f t="shared" si="50"/>
        <v>1</v>
      </c>
      <c r="AK86" s="50">
        <f t="shared" si="50"/>
        <v>0</v>
      </c>
      <c r="AL86" s="49">
        <f t="shared" si="50"/>
        <v>0</v>
      </c>
      <c r="AM86" s="49">
        <f t="shared" si="50"/>
        <v>1</v>
      </c>
      <c r="AN86" s="49">
        <f t="shared" si="50"/>
        <v>1</v>
      </c>
      <c r="AO86" s="50">
        <f t="shared" si="50"/>
        <v>1</v>
      </c>
      <c r="AP86" s="50">
        <f t="shared" si="50"/>
        <v>0</v>
      </c>
      <c r="AQ86" s="50">
        <f t="shared" si="50"/>
        <v>0</v>
      </c>
      <c r="AR86" s="50">
        <f t="shared" si="50"/>
        <v>1</v>
      </c>
      <c r="AS86" s="50">
        <f t="shared" si="50"/>
        <v>1</v>
      </c>
      <c r="AT86" s="49">
        <f t="shared" si="50"/>
        <v>1</v>
      </c>
      <c r="AU86" s="49">
        <f t="shared" si="50"/>
        <v>0</v>
      </c>
      <c r="AV86" s="49">
        <f t="shared" si="50"/>
        <v>1</v>
      </c>
      <c r="AW86" s="173">
        <f t="shared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65" ht="16.5" customHeight="1" thickBot="1">
      <c r="A87" s="430" t="s">
        <v>485</v>
      </c>
      <c r="B87" s="130" t="s">
        <v>16</v>
      </c>
      <c r="C87" s="51" t="str">
        <f>LEFT(VLOOKUP(G87,LookUp!$T$2:$U$17,2,FALSE),1)</f>
        <v>1</v>
      </c>
      <c r="D87" s="51" t="str">
        <f>MID(VLOOKUP(G87,LookUp!$T$2:$U$17,2,FALSE),2,1)</f>
        <v>1</v>
      </c>
      <c r="E87" s="51" t="str">
        <f>MID(VLOOKUP(G87,LookUp!$T$2:$U$17,2,FALSE),3,1)</f>
        <v>1</v>
      </c>
      <c r="F87" s="51" t="str">
        <f>RIGHT(VLOOKUP(G87,LookUp!$T$2:$U$17,2,FALSE),1)</f>
        <v>1</v>
      </c>
      <c r="G87" s="53">
        <f>VLOOKUP(CONCATENATE(B86,C86,D86,E86,F86,G86),LookUp!$W$2:$AE$65,2,FALSE)</f>
        <v>15</v>
      </c>
      <c r="H87" s="130" t="s">
        <v>17</v>
      </c>
      <c r="I87" s="51" t="str">
        <f>LEFT(VLOOKUP(M87,LookUp!$T$2:$U$17,2,FALSE),1)</f>
        <v>1</v>
      </c>
      <c r="J87" s="51" t="str">
        <f>MID(VLOOKUP(M87,LookUp!$T$2:$U$17,2,FALSE),2,1)</f>
        <v>0</v>
      </c>
      <c r="K87" s="51" t="str">
        <f>MID(VLOOKUP(M87,LookUp!$T$2:$U$17,2,FALSE),3,1)</f>
        <v>0</v>
      </c>
      <c r="L87" s="51" t="str">
        <f>RIGHT(VLOOKUP(M87,LookUp!$T$2:$U$17,2,FALSE),1)</f>
        <v>1</v>
      </c>
      <c r="M87" s="53">
        <f>VLOOKUP(CONCATENATE(H86,I86,J86,K86,L86,M86),LookUp!$W$2:$AE$65,3,FALSE)</f>
        <v>9</v>
      </c>
      <c r="N87" s="130" t="s">
        <v>18</v>
      </c>
      <c r="O87" s="51" t="str">
        <f>LEFT(VLOOKUP(S87,LookUp!$T$2:$U$17,2,FALSE),1)</f>
        <v>0</v>
      </c>
      <c r="P87" s="51" t="str">
        <f>MID(VLOOKUP(S87,LookUp!$T$2:$U$17,2,FALSE),2,1)</f>
        <v>1</v>
      </c>
      <c r="Q87" s="51" t="str">
        <f>MID(VLOOKUP(S87,LookUp!$T$2:$U$17,2,FALSE),3,1)</f>
        <v>0</v>
      </c>
      <c r="R87" s="51" t="str">
        <f>RIGHT(VLOOKUP(S87,LookUp!$T$2:$U$17,2,FALSE),1)</f>
        <v>0</v>
      </c>
      <c r="S87" s="53">
        <f>VLOOKUP(CONCATENATE(N86,O86,P86,Q86,R86,S86),LookUp!$W$2:$AE$65,4,FALSE)</f>
        <v>4</v>
      </c>
      <c r="T87" s="130" t="s">
        <v>19</v>
      </c>
      <c r="U87" s="51" t="str">
        <f>LEFT(VLOOKUP(Y87,LookUp!$T$2:$U$17,2,FALSE),1)</f>
        <v>0</v>
      </c>
      <c r="V87" s="51" t="str">
        <f>MID(VLOOKUP(Y87,LookUp!$T$2:$U$17,2,FALSE),2,1)</f>
        <v>0</v>
      </c>
      <c r="W87" s="51" t="str">
        <f>MID(VLOOKUP(Y87,LookUp!$T$2:$U$17,2,FALSE),3,1)</f>
        <v>1</v>
      </c>
      <c r="X87" s="51" t="str">
        <f>RIGHT(VLOOKUP(Y87,LookUp!$T$2:$U$17,2,FALSE),1)</f>
        <v>1</v>
      </c>
      <c r="Y87" s="53">
        <f>VLOOKUP(CONCATENATE(T86,U86,V86,W86,X86,Y86),LookUp!$W$2:$AE$65,5,FALSE)</f>
        <v>3</v>
      </c>
      <c r="Z87" s="130" t="s">
        <v>98</v>
      </c>
      <c r="AA87" s="51" t="str">
        <f>LEFT(VLOOKUP(AE87,LookUp!$T$2:$U$17,2,FALSE),1)</f>
        <v>1</v>
      </c>
      <c r="AB87" s="51" t="str">
        <f>MID(VLOOKUP(AE87,LookUp!$T$2:$U$17,2,FALSE),2,1)</f>
        <v>1</v>
      </c>
      <c r="AC87" s="51" t="str">
        <f>MID(VLOOKUP(AE87,LookUp!$T$2:$U$17,2,FALSE),3,1)</f>
        <v>1</v>
      </c>
      <c r="AD87" s="51" t="str">
        <f>RIGHT(VLOOKUP(AE87,LookUp!$T$2:$U$17,2,FALSE),1)</f>
        <v>0</v>
      </c>
      <c r="AE87" s="53">
        <f>VLOOKUP(CONCATENATE(Z86,AA86,AB86,AC86,AD86,AE86),LookUp!$W$2:$AE$65,6,FALSE)</f>
        <v>14</v>
      </c>
      <c r="AF87" s="130" t="s">
        <v>20</v>
      </c>
      <c r="AG87" s="51" t="str">
        <f>LEFT(VLOOKUP(AK87,LookUp!$T$2:$U$17,2,FALSE),1)</f>
        <v>0</v>
      </c>
      <c r="AH87" s="131" t="str">
        <f>MID(VLOOKUP(AK87,LookUp!$T$2:$U$17,2,FALSE),2,1)</f>
        <v>0</v>
      </c>
      <c r="AI87" s="131" t="str">
        <f>MID(VLOOKUP(AK87,LookUp!$T$2:$U$17,2,FALSE),3,1)</f>
        <v>0</v>
      </c>
      <c r="AJ87" s="131" t="str">
        <f>RIGHT(VLOOKUP(AK87,LookUp!$T$2:$U$17,2,FALSE),1)</f>
        <v>0</v>
      </c>
      <c r="AK87" s="132">
        <f>VLOOKUP(CONCATENATE(AF86,AG86,AH86,AI86,AJ86,AK86),LookUp!$W$2:$AE$65,7,FALSE)</f>
        <v>0</v>
      </c>
      <c r="AL87" s="130" t="s">
        <v>22</v>
      </c>
      <c r="AM87" s="131" t="str">
        <f>LEFT(VLOOKUP(AQ87,LookUp!$T$2:$U$17,2,FALSE),1)</f>
        <v>0</v>
      </c>
      <c r="AN87" s="131" t="str">
        <f>MID(VLOOKUP(AQ87,LookUp!$T$2:$U$17,2,FALSE),2,1)</f>
        <v>1</v>
      </c>
      <c r="AO87" s="131" t="str">
        <f>MID(VLOOKUP(AQ87,LookUp!$T$2:$U$17,2,FALSE),3,1)</f>
        <v>1</v>
      </c>
      <c r="AP87" s="131" t="str">
        <f>RIGHT(VLOOKUP(AQ87,LookUp!$T$2:$U$17,2,FALSE),1)</f>
        <v>0</v>
      </c>
      <c r="AQ87" s="132">
        <f>VLOOKUP(CONCATENATE(AL86,AM86,AN86,AO86,AP86,AQ86),LookUp!$W$2:$AE$65,8,FALSE)</f>
        <v>6</v>
      </c>
      <c r="AR87" s="130" t="s">
        <v>21</v>
      </c>
      <c r="AS87" s="131" t="str">
        <f>LEFT(VLOOKUP(AW87,LookUp!$T$2:$U$17,2,FALSE),1)</f>
        <v>0</v>
      </c>
      <c r="AT87" s="131" t="str">
        <f>MID(VLOOKUP(AW87,LookUp!$T$2:$U$17,2,FALSE),2,1)</f>
        <v>1</v>
      </c>
      <c r="AU87" s="131" t="str">
        <f>MID(VLOOKUP(AW87,LookUp!$T$2:$U$17,2,FALSE),3,1)</f>
        <v>0</v>
      </c>
      <c r="AV87" s="131" t="str">
        <f>RIGHT(VLOOKUP(AW87,LookUp!$T$2:$U$17,2,FALSE),1)</f>
        <v>1</v>
      </c>
      <c r="AW87" s="132">
        <f>VLOOKUP(CONCATENATE(AR86,AS86,AT86,AU86,AV86,AW86),LookUp!$W$2:$AE$65,9,FALSE)</f>
        <v>5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430"/>
      <c r="B88" s="64" t="str">
        <f>C87</f>
        <v>1</v>
      </c>
      <c r="C88" s="65" t="str">
        <f>D87</f>
        <v>1</v>
      </c>
      <c r="D88" s="65" t="str">
        <f>E87</f>
        <v>1</v>
      </c>
      <c r="E88" s="65" t="str">
        <f>F87</f>
        <v>1</v>
      </c>
      <c r="F88" s="66" t="str">
        <f>I87</f>
        <v>1</v>
      </c>
      <c r="G88" s="66" t="str">
        <f>J87</f>
        <v>0</v>
      </c>
      <c r="H88" s="66" t="str">
        <f>K87</f>
        <v>0</v>
      </c>
      <c r="I88" s="66" t="str">
        <f>L87</f>
        <v>1</v>
      </c>
      <c r="J88" s="65" t="str">
        <f>O87</f>
        <v>0</v>
      </c>
      <c r="K88" s="65" t="str">
        <f>P87</f>
        <v>1</v>
      </c>
      <c r="L88" s="65" t="str">
        <f>Q87</f>
        <v>0</v>
      </c>
      <c r="M88" s="65" t="str">
        <f>R87</f>
        <v>0</v>
      </c>
      <c r="N88" s="66" t="str">
        <f>U87</f>
        <v>0</v>
      </c>
      <c r="O88" s="66" t="str">
        <f>V87</f>
        <v>0</v>
      </c>
      <c r="P88" s="66" t="str">
        <f>W87</f>
        <v>1</v>
      </c>
      <c r="Q88" s="66" t="str">
        <f>X87</f>
        <v>1</v>
      </c>
      <c r="R88" s="65" t="str">
        <f>AA87</f>
        <v>1</v>
      </c>
      <c r="S88" s="65" t="str">
        <f>AB87</f>
        <v>1</v>
      </c>
      <c r="T88" s="65" t="str">
        <f>AC87</f>
        <v>1</v>
      </c>
      <c r="U88" s="65" t="str">
        <f>AD87</f>
        <v>0</v>
      </c>
      <c r="V88" s="66" t="str">
        <f>AG87</f>
        <v>0</v>
      </c>
      <c r="W88" s="66" t="str">
        <f>AH87</f>
        <v>0</v>
      </c>
      <c r="X88" s="66" t="str">
        <f>AI87</f>
        <v>0</v>
      </c>
      <c r="Y88" s="66" t="str">
        <f>AJ87</f>
        <v>0</v>
      </c>
      <c r="Z88" s="65" t="str">
        <f>AM87</f>
        <v>0</v>
      </c>
      <c r="AA88" s="65" t="str">
        <f>AN87</f>
        <v>1</v>
      </c>
      <c r="AB88" s="65" t="str">
        <f>AO87</f>
        <v>1</v>
      </c>
      <c r="AC88" s="65" t="str">
        <f>AP87</f>
        <v>0</v>
      </c>
      <c r="AD88" s="66" t="str">
        <f>AS87</f>
        <v>0</v>
      </c>
      <c r="AE88" s="66" t="str">
        <f>AT87</f>
        <v>1</v>
      </c>
      <c r="AF88" s="66" t="str">
        <f>AU87</f>
        <v>0</v>
      </c>
      <c r="AG88" s="67" t="str">
        <f>AV87</f>
        <v>1</v>
      </c>
      <c r="AH88" s="432" t="s">
        <v>544</v>
      </c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4"/>
      <c r="AX88" s="2"/>
      <c r="AY88" s="2"/>
      <c r="AZ88" s="2"/>
      <c r="BA88" s="2"/>
      <c r="BB88" s="2"/>
      <c r="BC88" s="2"/>
      <c r="BD88" s="2"/>
      <c r="BE88" s="2"/>
    </row>
    <row r="89" spans="1:65" ht="18">
      <c r="A89" s="58" t="s">
        <v>486</v>
      </c>
      <c r="B89" s="68" t="str">
        <f>HLOOKUP(B$4,$B$1:$AG$88,88,FALSE)</f>
        <v>1</v>
      </c>
      <c r="C89" s="69" t="str">
        <f t="shared" ref="C89:AG89" si="51">HLOOKUP(C$4,$B$1:$AG$88,88,FALSE)</f>
        <v>0</v>
      </c>
      <c r="D89" s="69" t="str">
        <f t="shared" si="51"/>
        <v>0</v>
      </c>
      <c r="E89" s="69" t="str">
        <f t="shared" si="51"/>
        <v>0</v>
      </c>
      <c r="F89" s="70" t="str">
        <f t="shared" si="51"/>
        <v>0</v>
      </c>
      <c r="G89" s="70" t="str">
        <f t="shared" si="51"/>
        <v>0</v>
      </c>
      <c r="H89" s="70" t="str">
        <f t="shared" si="51"/>
        <v>0</v>
      </c>
      <c r="I89" s="70" t="str">
        <f t="shared" si="51"/>
        <v>1</v>
      </c>
      <c r="J89" s="69" t="str">
        <f t="shared" si="51"/>
        <v>1</v>
      </c>
      <c r="K89" s="69" t="str">
        <f t="shared" si="51"/>
        <v>1</v>
      </c>
      <c r="L89" s="69" t="str">
        <f t="shared" si="51"/>
        <v>0</v>
      </c>
      <c r="M89" s="69" t="str">
        <f t="shared" si="51"/>
        <v>1</v>
      </c>
      <c r="N89" s="70" t="str">
        <f t="shared" si="51"/>
        <v>1</v>
      </c>
      <c r="O89" s="70" t="str">
        <f t="shared" si="51"/>
        <v>1</v>
      </c>
      <c r="P89" s="70" t="str">
        <f t="shared" si="51"/>
        <v>0</v>
      </c>
      <c r="Q89" s="70" t="str">
        <f t="shared" si="51"/>
        <v>1</v>
      </c>
      <c r="R89" s="69" t="str">
        <f t="shared" si="51"/>
        <v>1</v>
      </c>
      <c r="S89" s="69" t="str">
        <f t="shared" si="51"/>
        <v>1</v>
      </c>
      <c r="T89" s="69" t="str">
        <f t="shared" si="51"/>
        <v>0</v>
      </c>
      <c r="U89" s="69" t="str">
        <f t="shared" si="51"/>
        <v>0</v>
      </c>
      <c r="V89" s="70" t="str">
        <f t="shared" si="51"/>
        <v>1</v>
      </c>
      <c r="W89" s="70" t="str">
        <f t="shared" si="51"/>
        <v>1</v>
      </c>
      <c r="X89" s="70" t="str">
        <f t="shared" si="51"/>
        <v>1</v>
      </c>
      <c r="Y89" s="70" t="str">
        <f t="shared" si="51"/>
        <v>0</v>
      </c>
      <c r="Z89" s="69" t="str">
        <f t="shared" si="51"/>
        <v>1</v>
      </c>
      <c r="AA89" s="69" t="str">
        <f t="shared" si="51"/>
        <v>0</v>
      </c>
      <c r="AB89" s="69" t="str">
        <f t="shared" si="51"/>
        <v>1</v>
      </c>
      <c r="AC89" s="69" t="str">
        <f t="shared" si="51"/>
        <v>0</v>
      </c>
      <c r="AD89" s="70" t="str">
        <f t="shared" si="51"/>
        <v>0</v>
      </c>
      <c r="AE89" s="70" t="str">
        <f t="shared" si="51"/>
        <v>0</v>
      </c>
      <c r="AF89" s="70" t="str">
        <f t="shared" si="51"/>
        <v>1</v>
      </c>
      <c r="AG89" s="71" t="str">
        <f t="shared" si="51"/>
        <v>0</v>
      </c>
      <c r="AH89" s="435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7"/>
      <c r="AX89" s="409" t="s">
        <v>644</v>
      </c>
      <c r="AY89" s="410"/>
      <c r="AZ89" s="410"/>
      <c r="BA89" s="410"/>
      <c r="BB89" s="410"/>
      <c r="BC89" s="410"/>
      <c r="BD89" s="410"/>
      <c r="BE89" s="410"/>
      <c r="BF89" s="410"/>
      <c r="BG89" s="410"/>
      <c r="BH89" s="410"/>
      <c r="BI89" s="410"/>
      <c r="BJ89" s="410"/>
      <c r="BK89" s="410"/>
      <c r="BL89" s="410"/>
      <c r="BM89" s="411"/>
    </row>
    <row r="90" spans="1:65" ht="18.75" thickBot="1">
      <c r="A90" s="58" t="s">
        <v>509</v>
      </c>
      <c r="B90" s="72">
        <f>IF(B89+B75=1,1,0)</f>
        <v>0</v>
      </c>
      <c r="C90" s="70">
        <f t="shared" ref="C90:AG90" si="52">IF(C89+C75=1,1,0)</f>
        <v>1</v>
      </c>
      <c r="D90" s="70">
        <f t="shared" si="52"/>
        <v>1</v>
      </c>
      <c r="E90" s="70">
        <f t="shared" si="52"/>
        <v>0</v>
      </c>
      <c r="F90" s="69">
        <f t="shared" si="52"/>
        <v>1</v>
      </c>
      <c r="G90" s="69">
        <f t="shared" si="52"/>
        <v>1</v>
      </c>
      <c r="H90" s="69">
        <f t="shared" si="52"/>
        <v>0</v>
      </c>
      <c r="I90" s="69">
        <f t="shared" si="52"/>
        <v>1</v>
      </c>
      <c r="J90" s="70">
        <f t="shared" si="52"/>
        <v>1</v>
      </c>
      <c r="K90" s="70">
        <f t="shared" si="52"/>
        <v>1</v>
      </c>
      <c r="L90" s="70">
        <f t="shared" si="52"/>
        <v>1</v>
      </c>
      <c r="M90" s="70">
        <f t="shared" si="52"/>
        <v>0</v>
      </c>
      <c r="N90" s="69">
        <f t="shared" si="52"/>
        <v>0</v>
      </c>
      <c r="O90" s="69">
        <f t="shared" si="52"/>
        <v>1</v>
      </c>
      <c r="P90" s="69">
        <f t="shared" si="52"/>
        <v>0</v>
      </c>
      <c r="Q90" s="69">
        <f t="shared" si="52"/>
        <v>0</v>
      </c>
      <c r="R90" s="70">
        <f t="shared" si="52"/>
        <v>1</v>
      </c>
      <c r="S90" s="70">
        <f t="shared" si="52"/>
        <v>0</v>
      </c>
      <c r="T90" s="70">
        <f t="shared" si="52"/>
        <v>0</v>
      </c>
      <c r="U90" s="70">
        <f t="shared" si="52"/>
        <v>0</v>
      </c>
      <c r="V90" s="69">
        <f t="shared" si="52"/>
        <v>1</v>
      </c>
      <c r="W90" s="69">
        <f t="shared" si="52"/>
        <v>0</v>
      </c>
      <c r="X90" s="69">
        <f t="shared" si="52"/>
        <v>1</v>
      </c>
      <c r="Y90" s="69">
        <f t="shared" si="52"/>
        <v>1</v>
      </c>
      <c r="Z90" s="70">
        <f t="shared" si="52"/>
        <v>1</v>
      </c>
      <c r="AA90" s="70">
        <f t="shared" si="52"/>
        <v>0</v>
      </c>
      <c r="AB90" s="70">
        <f t="shared" si="52"/>
        <v>1</v>
      </c>
      <c r="AC90" s="70">
        <f t="shared" si="52"/>
        <v>0</v>
      </c>
      <c r="AD90" s="69">
        <f t="shared" si="52"/>
        <v>0</v>
      </c>
      <c r="AE90" s="69">
        <f t="shared" si="52"/>
        <v>1</v>
      </c>
      <c r="AF90" s="69">
        <f t="shared" si="52"/>
        <v>0</v>
      </c>
      <c r="AG90" s="73">
        <f t="shared" si="52"/>
        <v>1</v>
      </c>
      <c r="AH90" s="435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7"/>
      <c r="AX90" s="250" t="str">
        <f>VLOOKUP(CONCATENATE(B83,C83,D83,E83),LookUp!$AG$2:$AH$17,2,FALSE)</f>
        <v>E</v>
      </c>
      <c r="AY90" s="251" t="str">
        <f>VLOOKUP(CONCATENATE(F83,G83,H83,I83),LookUp!$AG$2:$AH$17,2,FALSE)</f>
        <v>C</v>
      </c>
      <c r="AZ90" s="251">
        <f>VLOOKUP(CONCATENATE(J83,K83,L83,M83),LookUp!$AG$2:$AH$17,2,FALSE)</f>
        <v>7</v>
      </c>
      <c r="BA90" s="251">
        <f>VLOOKUP(CONCATENATE(N83,O83,P83,Q83),LookUp!$AG$2:$AH$17,2,FALSE)</f>
        <v>9</v>
      </c>
      <c r="BB90" s="251" t="str">
        <f>VLOOKUP(CONCATENATE(R83,S83,T83,U83),LookUp!$AG$2:$AH$17,2,FALSE)</f>
        <v>B</v>
      </c>
      <c r="BC90" s="251">
        <f>VLOOKUP(CONCATENATE(V83,W83,X83,Y83),LookUp!$AG$2:$AH$17,2,FALSE)</f>
        <v>4</v>
      </c>
      <c r="BD90" s="251">
        <f>VLOOKUP(CONCATENATE(Z83,AA83,AB83,AC83),LookUp!$AG$2:$AH$17,2,FALSE)</f>
        <v>9</v>
      </c>
      <c r="BE90" s="251" t="str">
        <f>VLOOKUP(CONCATENATE(AD83,AE83,AF83,AG83),LookUp!$AG$2:$AH$17,2,FALSE)</f>
        <v>D</v>
      </c>
      <c r="BF90" s="251">
        <f>VLOOKUP(CONCATENATE(B90,C90,D90,E90),LookUp!$AG$2:$AH$17,2,FALSE)</f>
        <v>6</v>
      </c>
      <c r="BG90" s="251" t="str">
        <f>VLOOKUP(CONCATENATE(F90,G90,H90,I90),LookUp!$AG$2:$AH$17,2,FALSE)</f>
        <v>D</v>
      </c>
      <c r="BH90" s="251" t="str">
        <f>VLOOKUP(CONCATENATE(J90,K90,L90,M90),LookUp!$AG$2:$AH$17,2,FALSE)</f>
        <v>E</v>
      </c>
      <c r="BI90" s="251">
        <f>VLOOKUP(CONCATENATE(N90,O90,P90,Q90),LookUp!$AG$2:$AH$17,2,FALSE)</f>
        <v>4</v>
      </c>
      <c r="BJ90" s="251">
        <f>VLOOKUP(CONCATENATE(R90,S90,T90,U90),LookUp!$AG$2:$AH$17,2,FALSE)</f>
        <v>8</v>
      </c>
      <c r="BK90" s="251" t="str">
        <f>VLOOKUP(CONCATENATE(V90,W90,X90,Y90),LookUp!$AG$2:$AH$17,2,FALSE)</f>
        <v>B</v>
      </c>
      <c r="BL90" s="251" t="str">
        <f>VLOOKUP(CONCATENATE(Z90,AA90,AB90,AC90),LookUp!$AG$2:$AH$17,2,FALSE)</f>
        <v>A</v>
      </c>
      <c r="BM90" s="252">
        <f>VLOOKUP(CONCATENATE(AD90,AE90,AF90,AG90),LookUp!$AG$2:$AH$17,2,FALSE)</f>
        <v>5</v>
      </c>
    </row>
    <row r="91" spans="1:65" ht="18.75" thickBot="1">
      <c r="A91" s="59" t="s">
        <v>522</v>
      </c>
      <c r="B91" s="172">
        <f>B90</f>
        <v>0</v>
      </c>
      <c r="C91" s="171">
        <f t="shared" ref="C91:AG91" si="53">C90</f>
        <v>1</v>
      </c>
      <c r="D91" s="171">
        <f t="shared" si="53"/>
        <v>1</v>
      </c>
      <c r="E91" s="171">
        <f t="shared" si="53"/>
        <v>0</v>
      </c>
      <c r="F91" s="170">
        <f t="shared" si="53"/>
        <v>1</v>
      </c>
      <c r="G91" s="170">
        <f t="shared" si="53"/>
        <v>1</v>
      </c>
      <c r="H91" s="170">
        <f t="shared" si="53"/>
        <v>0</v>
      </c>
      <c r="I91" s="170">
        <f t="shared" si="53"/>
        <v>1</v>
      </c>
      <c r="J91" s="171">
        <f t="shared" si="53"/>
        <v>1</v>
      </c>
      <c r="K91" s="171">
        <f t="shared" si="53"/>
        <v>1</v>
      </c>
      <c r="L91" s="171">
        <f t="shared" si="53"/>
        <v>1</v>
      </c>
      <c r="M91" s="171">
        <f t="shared" si="53"/>
        <v>0</v>
      </c>
      <c r="N91" s="170">
        <f t="shared" si="53"/>
        <v>0</v>
      </c>
      <c r="O91" s="170">
        <f t="shared" si="53"/>
        <v>1</v>
      </c>
      <c r="P91" s="170">
        <f t="shared" si="53"/>
        <v>0</v>
      </c>
      <c r="Q91" s="170">
        <f t="shared" si="53"/>
        <v>0</v>
      </c>
      <c r="R91" s="171">
        <f t="shared" si="53"/>
        <v>1</v>
      </c>
      <c r="S91" s="171">
        <f t="shared" si="53"/>
        <v>0</v>
      </c>
      <c r="T91" s="171">
        <f t="shared" si="53"/>
        <v>0</v>
      </c>
      <c r="U91" s="171">
        <f t="shared" si="53"/>
        <v>0</v>
      </c>
      <c r="V91" s="170">
        <f t="shared" si="53"/>
        <v>1</v>
      </c>
      <c r="W91" s="170">
        <f t="shared" si="53"/>
        <v>0</v>
      </c>
      <c r="X91" s="170">
        <f t="shared" si="53"/>
        <v>1</v>
      </c>
      <c r="Y91" s="170">
        <f t="shared" si="53"/>
        <v>1</v>
      </c>
      <c r="Z91" s="171">
        <f t="shared" si="53"/>
        <v>1</v>
      </c>
      <c r="AA91" s="171">
        <f t="shared" si="53"/>
        <v>0</v>
      </c>
      <c r="AB91" s="171">
        <f t="shared" si="53"/>
        <v>1</v>
      </c>
      <c r="AC91" s="171">
        <f t="shared" si="53"/>
        <v>0</v>
      </c>
      <c r="AD91" s="170">
        <f t="shared" si="53"/>
        <v>0</v>
      </c>
      <c r="AE91" s="170">
        <f t="shared" si="53"/>
        <v>1</v>
      </c>
      <c r="AF91" s="170">
        <f t="shared" si="53"/>
        <v>0</v>
      </c>
      <c r="AG91" s="136">
        <f t="shared" si="53"/>
        <v>1</v>
      </c>
      <c r="AH91" s="438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W91" s="44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414</v>
      </c>
      <c r="B92" s="64">
        <f>HLOOKUP(B$3,$B$1:$AW$90,90,FALSE)</f>
        <v>1</v>
      </c>
      <c r="C92" s="65">
        <f t="shared" ref="C92:AW92" si="54">HLOOKUP(C$3,$B$1:$AW$90,90,FALSE)</f>
        <v>0</v>
      </c>
      <c r="D92" s="65">
        <f t="shared" si="54"/>
        <v>1</v>
      </c>
      <c r="E92" s="65">
        <f t="shared" si="54"/>
        <v>1</v>
      </c>
      <c r="F92" s="66">
        <f t="shared" si="54"/>
        <v>0</v>
      </c>
      <c r="G92" s="66">
        <f t="shared" si="54"/>
        <v>1</v>
      </c>
      <c r="H92" s="66">
        <f t="shared" si="54"/>
        <v>0</v>
      </c>
      <c r="I92" s="66">
        <f t="shared" si="54"/>
        <v>1</v>
      </c>
      <c r="J92" s="65">
        <f t="shared" si="54"/>
        <v>1</v>
      </c>
      <c r="K92" s="65">
        <f t="shared" si="54"/>
        <v>0</v>
      </c>
      <c r="L92" s="65">
        <f t="shared" si="54"/>
        <v>1</v>
      </c>
      <c r="M92" s="65">
        <f t="shared" si="54"/>
        <v>1</v>
      </c>
      <c r="N92" s="66">
        <f t="shared" si="54"/>
        <v>1</v>
      </c>
      <c r="O92" s="66">
        <f t="shared" si="54"/>
        <v>1</v>
      </c>
      <c r="P92" s="66">
        <f t="shared" si="54"/>
        <v>1</v>
      </c>
      <c r="Q92" s="65">
        <f t="shared" si="54"/>
        <v>1</v>
      </c>
      <c r="R92" s="65">
        <f t="shared" si="54"/>
        <v>0</v>
      </c>
      <c r="S92" s="65">
        <f t="shared" si="54"/>
        <v>0</v>
      </c>
      <c r="T92" s="65">
        <f t="shared" si="54"/>
        <v>0</v>
      </c>
      <c r="U92" s="65">
        <f t="shared" si="54"/>
        <v>0</v>
      </c>
      <c r="V92" s="66">
        <f t="shared" si="54"/>
        <v>1</v>
      </c>
      <c r="W92" s="66">
        <f t="shared" si="54"/>
        <v>0</v>
      </c>
      <c r="X92" s="66">
        <f t="shared" si="54"/>
        <v>0</v>
      </c>
      <c r="Y92" s="66">
        <f t="shared" si="54"/>
        <v>1</v>
      </c>
      <c r="Z92" s="65">
        <f t="shared" si="54"/>
        <v>0</v>
      </c>
      <c r="AA92" s="65">
        <f t="shared" si="54"/>
        <v>1</v>
      </c>
      <c r="AB92" s="65">
        <f t="shared" si="54"/>
        <v>0</v>
      </c>
      <c r="AC92" s="65">
        <f t="shared" si="54"/>
        <v>0</v>
      </c>
      <c r="AD92" s="66">
        <f t="shared" si="54"/>
        <v>0</v>
      </c>
      <c r="AE92" s="66">
        <f t="shared" si="54"/>
        <v>1</v>
      </c>
      <c r="AF92" s="66">
        <f t="shared" si="54"/>
        <v>0</v>
      </c>
      <c r="AG92" s="66">
        <f t="shared" si="54"/>
        <v>1</v>
      </c>
      <c r="AH92" s="65">
        <f t="shared" si="54"/>
        <v>0</v>
      </c>
      <c r="AI92" s="65">
        <f t="shared" si="54"/>
        <v>1</v>
      </c>
      <c r="AJ92" s="65">
        <f t="shared" si="54"/>
        <v>1</v>
      </c>
      <c r="AK92" s="65">
        <f t="shared" si="54"/>
        <v>1</v>
      </c>
      <c r="AL92" s="66">
        <f t="shared" si="54"/>
        <v>1</v>
      </c>
      <c r="AM92" s="66">
        <f t="shared" si="54"/>
        <v>1</v>
      </c>
      <c r="AN92" s="66">
        <f t="shared" si="54"/>
        <v>0</v>
      </c>
      <c r="AO92" s="65">
        <f t="shared" si="54"/>
        <v>1</v>
      </c>
      <c r="AP92" s="65">
        <f t="shared" si="54"/>
        <v>0</v>
      </c>
      <c r="AQ92" s="65">
        <f t="shared" si="54"/>
        <v>0</v>
      </c>
      <c r="AR92" s="65">
        <f t="shared" si="54"/>
        <v>0</v>
      </c>
      <c r="AS92" s="65">
        <f t="shared" si="54"/>
        <v>0</v>
      </c>
      <c r="AT92" s="66">
        <f t="shared" si="54"/>
        <v>1</v>
      </c>
      <c r="AU92" s="66">
        <f t="shared" si="54"/>
        <v>0</v>
      </c>
      <c r="AV92" s="66">
        <f t="shared" si="54"/>
        <v>1</v>
      </c>
      <c r="AW92" s="67">
        <f t="shared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468</v>
      </c>
      <c r="B93" s="68" t="str">
        <f>'Key3'!B80</f>
        <v>1</v>
      </c>
      <c r="C93" s="69" t="str">
        <f>'Key3'!C80</f>
        <v>1</v>
      </c>
      <c r="D93" s="69" t="str">
        <f>'Key3'!D80</f>
        <v>0</v>
      </c>
      <c r="E93" s="69" t="str">
        <f>'Key3'!E80</f>
        <v>0</v>
      </c>
      <c r="F93" s="70" t="str">
        <f>'Key3'!F80</f>
        <v>0</v>
      </c>
      <c r="G93" s="70" t="str">
        <f>'Key3'!G80</f>
        <v>0</v>
      </c>
      <c r="H93" s="70" t="str">
        <f>'Key3'!H80</f>
        <v>0</v>
      </c>
      <c r="I93" s="70" t="str">
        <f>'Key3'!I80</f>
        <v>1</v>
      </c>
      <c r="J93" s="69" t="str">
        <f>'Key3'!J80</f>
        <v>1</v>
      </c>
      <c r="K93" s="69" t="str">
        <f>'Key3'!K80</f>
        <v>0</v>
      </c>
      <c r="L93" s="69" t="str">
        <f>'Key3'!L80</f>
        <v>0</v>
      </c>
      <c r="M93" s="70" t="str">
        <f>'Key3'!M80</f>
        <v>1</v>
      </c>
      <c r="N93" s="70" t="str">
        <f>'Key3'!N80</f>
        <v>0</v>
      </c>
      <c r="O93" s="70" t="str">
        <f>'Key3'!O80</f>
        <v>1</v>
      </c>
      <c r="P93" s="70" t="str">
        <f>'Key3'!P80</f>
        <v>0</v>
      </c>
      <c r="Q93" s="70" t="str">
        <f>'Key3'!Q80</f>
        <v>0</v>
      </c>
      <c r="R93" s="69" t="str">
        <f>'Key3'!R80</f>
        <v>1</v>
      </c>
      <c r="S93" s="69" t="str">
        <f>'Key3'!S80</f>
        <v>0</v>
      </c>
      <c r="T93" s="69" t="str">
        <f>'Key3'!T80</f>
        <v>0</v>
      </c>
      <c r="U93" s="69" t="str">
        <f>'Key3'!U80</f>
        <v>0</v>
      </c>
      <c r="V93" s="70" t="str">
        <f>'Key3'!V80</f>
        <v>1</v>
      </c>
      <c r="W93" s="70" t="str">
        <f>'Key3'!W80</f>
        <v>1</v>
      </c>
      <c r="X93" s="70" t="str">
        <f>'Key3'!X80</f>
        <v>1</v>
      </c>
      <c r="Y93" s="70" t="str">
        <f>'Key3'!Y80</f>
        <v>0</v>
      </c>
      <c r="Z93" s="69" t="str">
        <f>'Key3'!Z80</f>
        <v>1</v>
      </c>
      <c r="AA93" s="69" t="str">
        <f>'Key3'!AA80</f>
        <v>0</v>
      </c>
      <c r="AB93" s="69" t="str">
        <f>'Key3'!AB80</f>
        <v>0</v>
      </c>
      <c r="AC93" s="69" t="str">
        <f>'Key3'!AC80</f>
        <v>0</v>
      </c>
      <c r="AD93" s="70" t="str">
        <f>'Key3'!AD80</f>
        <v>0</v>
      </c>
      <c r="AE93" s="70" t="str">
        <f>'Key3'!AE80</f>
        <v>1</v>
      </c>
      <c r="AF93" s="70" t="str">
        <f>'Key3'!AF80</f>
        <v>1</v>
      </c>
      <c r="AG93" s="70" t="str">
        <f>'Key3'!AG80</f>
        <v>1</v>
      </c>
      <c r="AH93" s="69" t="str">
        <f>'Key3'!AH80</f>
        <v>0</v>
      </c>
      <c r="AI93" s="69" t="str">
        <f>'Key3'!AI80</f>
        <v>1</v>
      </c>
      <c r="AJ93" s="69" t="str">
        <f>'Key3'!AJ80</f>
        <v>0</v>
      </c>
      <c r="AK93" s="70" t="str">
        <f>'Key3'!AK80</f>
        <v>0</v>
      </c>
      <c r="AL93" s="70" t="str">
        <f>'Key3'!AL80</f>
        <v>0</v>
      </c>
      <c r="AM93" s="70" t="str">
        <f>'Key3'!AM80</f>
        <v>1</v>
      </c>
      <c r="AN93" s="70" t="str">
        <f>'Key3'!AN80</f>
        <v>1</v>
      </c>
      <c r="AO93" s="70" t="str">
        <f>'Key3'!AO80</f>
        <v>1</v>
      </c>
      <c r="AP93" s="69" t="str">
        <f>'Key3'!AP80</f>
        <v>0</v>
      </c>
      <c r="AQ93" s="69" t="str">
        <f>'Key3'!AQ80</f>
        <v>1</v>
      </c>
      <c r="AR93" s="69" t="str">
        <f>'Key3'!AR80</f>
        <v>0</v>
      </c>
      <c r="AS93" s="69" t="str">
        <f>'Key3'!AS80</f>
        <v>1</v>
      </c>
      <c r="AT93" s="70" t="str">
        <f>'Key3'!AT80</f>
        <v>1</v>
      </c>
      <c r="AU93" s="70" t="str">
        <f>'Key3'!AU80</f>
        <v>1</v>
      </c>
      <c r="AV93" s="70" t="str">
        <f>'Key3'!AV80</f>
        <v>1</v>
      </c>
      <c r="AW93" s="71" t="str">
        <f>'Key3'!AW80</f>
        <v>0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496</v>
      </c>
      <c r="B94" s="137">
        <f>IF(B92+B93=1,1,0)</f>
        <v>0</v>
      </c>
      <c r="C94" s="50">
        <f t="shared" ref="C94:AW94" si="55">IF(C92+C93=1,1,0)</f>
        <v>1</v>
      </c>
      <c r="D94" s="50">
        <f t="shared" si="55"/>
        <v>1</v>
      </c>
      <c r="E94" s="50">
        <f t="shared" si="55"/>
        <v>1</v>
      </c>
      <c r="F94" s="49">
        <f t="shared" si="55"/>
        <v>0</v>
      </c>
      <c r="G94" s="49">
        <f t="shared" si="55"/>
        <v>1</v>
      </c>
      <c r="H94" s="49">
        <f t="shared" si="55"/>
        <v>0</v>
      </c>
      <c r="I94" s="49">
        <f t="shared" si="55"/>
        <v>0</v>
      </c>
      <c r="J94" s="50">
        <f t="shared" si="55"/>
        <v>0</v>
      </c>
      <c r="K94" s="50">
        <f t="shared" si="55"/>
        <v>0</v>
      </c>
      <c r="L94" s="50">
        <f t="shared" si="55"/>
        <v>1</v>
      </c>
      <c r="M94" s="50">
        <f t="shared" si="55"/>
        <v>0</v>
      </c>
      <c r="N94" s="49">
        <f t="shared" si="55"/>
        <v>1</v>
      </c>
      <c r="O94" s="49">
        <f t="shared" si="55"/>
        <v>0</v>
      </c>
      <c r="P94" s="49">
        <f t="shared" si="55"/>
        <v>1</v>
      </c>
      <c r="Q94" s="50">
        <f t="shared" si="55"/>
        <v>1</v>
      </c>
      <c r="R94" s="50">
        <f t="shared" si="55"/>
        <v>1</v>
      </c>
      <c r="S94" s="50">
        <f t="shared" si="55"/>
        <v>0</v>
      </c>
      <c r="T94" s="50">
        <f t="shared" si="55"/>
        <v>0</v>
      </c>
      <c r="U94" s="50">
        <f t="shared" si="55"/>
        <v>0</v>
      </c>
      <c r="V94" s="49">
        <f t="shared" si="55"/>
        <v>0</v>
      </c>
      <c r="W94" s="49">
        <f t="shared" si="55"/>
        <v>1</v>
      </c>
      <c r="X94" s="49">
        <f t="shared" si="55"/>
        <v>1</v>
      </c>
      <c r="Y94" s="49">
        <f t="shared" si="55"/>
        <v>1</v>
      </c>
      <c r="Z94" s="50">
        <f t="shared" si="55"/>
        <v>1</v>
      </c>
      <c r="AA94" s="50">
        <f t="shared" si="55"/>
        <v>1</v>
      </c>
      <c r="AB94" s="50">
        <f t="shared" si="55"/>
        <v>0</v>
      </c>
      <c r="AC94" s="50">
        <f t="shared" si="55"/>
        <v>0</v>
      </c>
      <c r="AD94" s="49">
        <f t="shared" si="55"/>
        <v>0</v>
      </c>
      <c r="AE94" s="49">
        <f t="shared" si="55"/>
        <v>0</v>
      </c>
      <c r="AF94" s="49">
        <f t="shared" si="55"/>
        <v>1</v>
      </c>
      <c r="AG94" s="49">
        <f t="shared" si="55"/>
        <v>0</v>
      </c>
      <c r="AH94" s="50">
        <f t="shared" si="55"/>
        <v>0</v>
      </c>
      <c r="AI94" s="50">
        <f t="shared" si="55"/>
        <v>0</v>
      </c>
      <c r="AJ94" s="50">
        <f t="shared" si="55"/>
        <v>1</v>
      </c>
      <c r="AK94" s="50">
        <f t="shared" si="55"/>
        <v>1</v>
      </c>
      <c r="AL94" s="49">
        <f t="shared" si="55"/>
        <v>1</v>
      </c>
      <c r="AM94" s="49">
        <f t="shared" si="55"/>
        <v>0</v>
      </c>
      <c r="AN94" s="49">
        <f t="shared" si="55"/>
        <v>1</v>
      </c>
      <c r="AO94" s="50">
        <f t="shared" si="55"/>
        <v>0</v>
      </c>
      <c r="AP94" s="50">
        <f t="shared" si="55"/>
        <v>0</v>
      </c>
      <c r="AQ94" s="50">
        <f t="shared" si="55"/>
        <v>1</v>
      </c>
      <c r="AR94" s="50">
        <f t="shared" si="55"/>
        <v>0</v>
      </c>
      <c r="AS94" s="50">
        <f t="shared" si="55"/>
        <v>1</v>
      </c>
      <c r="AT94" s="49">
        <f t="shared" si="55"/>
        <v>0</v>
      </c>
      <c r="AU94" s="49">
        <f t="shared" si="55"/>
        <v>1</v>
      </c>
      <c r="AV94" s="49">
        <f t="shared" si="55"/>
        <v>0</v>
      </c>
      <c r="AW94" s="173">
        <f t="shared" si="55"/>
        <v>0</v>
      </c>
      <c r="AX94" s="2"/>
      <c r="AY94" s="2"/>
      <c r="AZ94" s="2"/>
      <c r="BA94" s="12"/>
      <c r="BB94" s="12"/>
      <c r="BC94" s="12"/>
      <c r="BD94" s="12"/>
      <c r="BE94" s="12"/>
    </row>
    <row r="95" spans="1:65" ht="16.5" customHeight="1" thickBot="1">
      <c r="A95" s="441" t="s">
        <v>367</v>
      </c>
      <c r="B95" s="130" t="s">
        <v>16</v>
      </c>
      <c r="C95" s="51" t="str">
        <f>LEFT(VLOOKUP(G95,LookUp!$T$2:$U$17,2,FALSE),1)</f>
        <v>0</v>
      </c>
      <c r="D95" s="51" t="str">
        <f>MID(VLOOKUP(G95,LookUp!$T$2:$U$17,2,FALSE),2,1)</f>
        <v>0</v>
      </c>
      <c r="E95" s="51" t="str">
        <f>MID(VLOOKUP(G95,LookUp!$T$2:$U$17,2,FALSE),3,1)</f>
        <v>1</v>
      </c>
      <c r="F95" s="51" t="str">
        <f>RIGHT(VLOOKUP(G95,LookUp!$T$2:$U$17,2,FALSE),1)</f>
        <v>1</v>
      </c>
      <c r="G95" s="53">
        <f>VLOOKUP(CONCATENATE(B94,C94,D94,E94,F94,G94),LookUp!$W$2:$AE$65,2,FALSE)</f>
        <v>3</v>
      </c>
      <c r="H95" s="130" t="s">
        <v>17</v>
      </c>
      <c r="I95" s="51" t="str">
        <f>LEFT(VLOOKUP(M95,LookUp!$T$2:$U$17,2,FALSE),1)</f>
        <v>0</v>
      </c>
      <c r="J95" s="51" t="str">
        <f>MID(VLOOKUP(M95,LookUp!$T$2:$U$17,2,FALSE),2,1)</f>
        <v>0</v>
      </c>
      <c r="K95" s="51" t="str">
        <f>MID(VLOOKUP(M95,LookUp!$T$2:$U$17,2,FALSE),3,1)</f>
        <v>0</v>
      </c>
      <c r="L95" s="51" t="str">
        <f>RIGHT(VLOOKUP(M95,LookUp!$T$2:$U$17,2,FALSE),1)</f>
        <v>1</v>
      </c>
      <c r="M95" s="53">
        <f>VLOOKUP(CONCATENATE(H94,I94,J94,K94,L94,M94),LookUp!$W$2:$AE$65,3,FALSE)</f>
        <v>1</v>
      </c>
      <c r="N95" s="130" t="s">
        <v>18</v>
      </c>
      <c r="O95" s="51" t="str">
        <f>LEFT(VLOOKUP(S95,LookUp!$T$2:$U$17,2,FALSE),1)</f>
        <v>0</v>
      </c>
      <c r="P95" s="51" t="str">
        <f>MID(VLOOKUP(S95,LookUp!$T$2:$U$17,2,FALSE),2,1)</f>
        <v>0</v>
      </c>
      <c r="Q95" s="51" t="str">
        <f>MID(VLOOKUP(S95,LookUp!$T$2:$U$17,2,FALSE),3,1)</f>
        <v>0</v>
      </c>
      <c r="R95" s="51" t="str">
        <f>RIGHT(VLOOKUP(S95,LookUp!$T$2:$U$17,2,FALSE),1)</f>
        <v>0</v>
      </c>
      <c r="S95" s="53">
        <f>VLOOKUP(CONCATENATE(N94,O94,P94,Q94,R94,S94),LookUp!$W$2:$AE$65,4,FALSE)</f>
        <v>0</v>
      </c>
      <c r="T95" s="130" t="s">
        <v>19</v>
      </c>
      <c r="U95" s="51" t="str">
        <f>LEFT(VLOOKUP(Y95,LookUp!$T$2:$U$17,2,FALSE),1)</f>
        <v>0</v>
      </c>
      <c r="V95" s="51" t="str">
        <f>MID(VLOOKUP(Y95,LookUp!$T$2:$U$17,2,FALSE),2,1)</f>
        <v>1</v>
      </c>
      <c r="W95" s="51" t="str">
        <f>MID(VLOOKUP(Y95,LookUp!$T$2:$U$17,2,FALSE),3,1)</f>
        <v>0</v>
      </c>
      <c r="X95" s="51" t="str">
        <f>RIGHT(VLOOKUP(Y95,LookUp!$T$2:$U$17,2,FALSE),1)</f>
        <v>1</v>
      </c>
      <c r="Y95" s="53">
        <f>VLOOKUP(CONCATENATE(T94,U94,V94,W94,X94,Y94),LookUp!$W$2:$AE$65,5,FALSE)</f>
        <v>5</v>
      </c>
      <c r="Z95" s="130" t="s">
        <v>98</v>
      </c>
      <c r="AA95" s="51" t="str">
        <f>LEFT(VLOOKUP(AE95,LookUp!$T$2:$U$17,2,FALSE),1)</f>
        <v>1</v>
      </c>
      <c r="AB95" s="51" t="str">
        <f>MID(VLOOKUP(AE95,LookUp!$T$2:$U$17,2,FALSE),2,1)</f>
        <v>1</v>
      </c>
      <c r="AC95" s="51" t="str">
        <f>MID(VLOOKUP(AE95,LookUp!$T$2:$U$17,2,FALSE),3,1)</f>
        <v>1</v>
      </c>
      <c r="AD95" s="51" t="str">
        <f>RIGHT(VLOOKUP(AE95,LookUp!$T$2:$U$17,2,FALSE),1)</f>
        <v>1</v>
      </c>
      <c r="AE95" s="53">
        <f>VLOOKUP(CONCATENATE(Z94,AA94,AB94,AC94,AD94,AE94),LookUp!$W$2:$AE$65,6,FALSE)</f>
        <v>15</v>
      </c>
      <c r="AF95" s="130" t="s">
        <v>20</v>
      </c>
      <c r="AG95" s="51" t="str">
        <f>LEFT(VLOOKUP(AK95,LookUp!$T$2:$U$17,2,FALSE),1)</f>
        <v>0</v>
      </c>
      <c r="AH95" s="51" t="str">
        <f>MID(VLOOKUP(AK95,LookUp!$T$2:$U$17,2,FALSE),2,1)</f>
        <v>0</v>
      </c>
      <c r="AI95" s="51" t="str">
        <f>MID(VLOOKUP(AK95,LookUp!$T$2:$U$17,2,FALSE),3,1)</f>
        <v>1</v>
      </c>
      <c r="AJ95" s="51" t="str">
        <f>RIGHT(VLOOKUP(AK95,LookUp!$T$2:$U$17,2,FALSE),1)</f>
        <v>1</v>
      </c>
      <c r="AK95" s="53">
        <f>VLOOKUP(CONCATENATE(AF94,AG94,AH94,AI94,AJ94,AK94),LookUp!$W$2:$AE$65,7,FALSE)</f>
        <v>3</v>
      </c>
      <c r="AL95" s="130" t="s">
        <v>22</v>
      </c>
      <c r="AM95" s="51" t="str">
        <f>LEFT(VLOOKUP(AQ95,LookUp!$T$2:$U$17,2,FALSE),1)</f>
        <v>0</v>
      </c>
      <c r="AN95" s="51" t="str">
        <f>MID(VLOOKUP(AQ95,LookUp!$T$2:$U$17,2,FALSE),2,1)</f>
        <v>0</v>
      </c>
      <c r="AO95" s="51" t="str">
        <f>MID(VLOOKUP(AQ95,LookUp!$T$2:$U$17,2,FALSE),3,1)</f>
        <v>0</v>
      </c>
      <c r="AP95" s="51" t="str">
        <f>RIGHT(VLOOKUP(AQ95,LookUp!$T$2:$U$17,2,FALSE),1)</f>
        <v>1</v>
      </c>
      <c r="AQ95" s="53">
        <f>VLOOKUP(CONCATENATE(AL94,AM94,AN94,AO94,AP94,AQ94),LookUp!$W$2:$AE$65,8,FALSE)</f>
        <v>1</v>
      </c>
      <c r="AR95" s="130" t="s">
        <v>21</v>
      </c>
      <c r="AS95" s="51" t="str">
        <f>LEFT(VLOOKUP(AW95,LookUp!$T$2:$U$17,2,FALSE),1)</f>
        <v>0</v>
      </c>
      <c r="AT95" s="51" t="str">
        <f>MID(VLOOKUP(AW95,LookUp!$T$2:$U$17,2,FALSE),2,1)</f>
        <v>0</v>
      </c>
      <c r="AU95" s="51" t="str">
        <f>MID(VLOOKUP(AW95,LookUp!$T$2:$U$17,2,FALSE),3,1)</f>
        <v>1</v>
      </c>
      <c r="AV95" s="51" t="str">
        <f>RIGHT(VLOOKUP(AW95,LookUp!$T$2:$U$17,2,FALSE),1)</f>
        <v>1</v>
      </c>
      <c r="AW95" s="53">
        <f>VLOOKUP(CONCATENATE(AR94,AS94,AT94,AU94,AV94,AW94),LookUp!$W$2:$AE$65,9,FALSE)</f>
        <v>3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441"/>
      <c r="B96" s="64" t="str">
        <f>C95</f>
        <v>0</v>
      </c>
      <c r="C96" s="65" t="str">
        <f>D95</f>
        <v>0</v>
      </c>
      <c r="D96" s="65" t="str">
        <f>E95</f>
        <v>1</v>
      </c>
      <c r="E96" s="65" t="str">
        <f>F95</f>
        <v>1</v>
      </c>
      <c r="F96" s="66" t="str">
        <f>I95</f>
        <v>0</v>
      </c>
      <c r="G96" s="66" t="str">
        <f>J95</f>
        <v>0</v>
      </c>
      <c r="H96" s="66" t="str">
        <f>K95</f>
        <v>0</v>
      </c>
      <c r="I96" s="66" t="str">
        <f>L95</f>
        <v>1</v>
      </c>
      <c r="J96" s="65" t="str">
        <f>O95</f>
        <v>0</v>
      </c>
      <c r="K96" s="65" t="str">
        <f>P95</f>
        <v>0</v>
      </c>
      <c r="L96" s="65" t="str">
        <f>Q95</f>
        <v>0</v>
      </c>
      <c r="M96" s="65" t="str">
        <f>R95</f>
        <v>0</v>
      </c>
      <c r="N96" s="66" t="str">
        <f>U95</f>
        <v>0</v>
      </c>
      <c r="O96" s="66" t="str">
        <f>V95</f>
        <v>1</v>
      </c>
      <c r="P96" s="66" t="str">
        <f>W95</f>
        <v>0</v>
      </c>
      <c r="Q96" s="66" t="str">
        <f>X95</f>
        <v>1</v>
      </c>
      <c r="R96" s="65" t="str">
        <f>AA95</f>
        <v>1</v>
      </c>
      <c r="S96" s="65" t="str">
        <f>AB95</f>
        <v>1</v>
      </c>
      <c r="T96" s="65" t="str">
        <f>AC95</f>
        <v>1</v>
      </c>
      <c r="U96" s="65" t="str">
        <f>AD95</f>
        <v>1</v>
      </c>
      <c r="V96" s="66" t="str">
        <f>AG95</f>
        <v>0</v>
      </c>
      <c r="W96" s="66" t="str">
        <f>AH95</f>
        <v>0</v>
      </c>
      <c r="X96" s="66" t="str">
        <f>AI95</f>
        <v>1</v>
      </c>
      <c r="Y96" s="66" t="str">
        <f>AJ95</f>
        <v>1</v>
      </c>
      <c r="Z96" s="65" t="str">
        <f>AM95</f>
        <v>0</v>
      </c>
      <c r="AA96" s="65" t="str">
        <f>AN95</f>
        <v>0</v>
      </c>
      <c r="AB96" s="65" t="str">
        <f>AO95</f>
        <v>0</v>
      </c>
      <c r="AC96" s="65" t="str">
        <f>AP95</f>
        <v>1</v>
      </c>
      <c r="AD96" s="66" t="str">
        <f>AS95</f>
        <v>0</v>
      </c>
      <c r="AE96" s="66" t="str">
        <f>AT95</f>
        <v>0</v>
      </c>
      <c r="AF96" s="66" t="str">
        <f>AU95</f>
        <v>1</v>
      </c>
      <c r="AG96" s="67" t="str">
        <f>AV95</f>
        <v>1</v>
      </c>
      <c r="AH96" s="412" t="s">
        <v>545</v>
      </c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4"/>
      <c r="AX96" s="2"/>
      <c r="AY96" s="2"/>
      <c r="AZ96" s="2"/>
      <c r="BA96" s="2"/>
      <c r="BB96" s="2"/>
      <c r="BC96" s="2"/>
      <c r="BD96" s="2"/>
      <c r="BE96" s="2"/>
    </row>
    <row r="97" spans="1:65" ht="18">
      <c r="A97" s="62" t="s">
        <v>368</v>
      </c>
      <c r="B97" s="68" t="str">
        <f>HLOOKUP(B$4,$B$1:$AG$96,96,FALSE)</f>
        <v>1</v>
      </c>
      <c r="C97" s="69" t="str">
        <f t="shared" ref="C97:AG97" si="56">HLOOKUP(C$4,$B$1:$AG$96,96,FALSE)</f>
        <v>0</v>
      </c>
      <c r="D97" s="69" t="str">
        <f t="shared" si="56"/>
        <v>1</v>
      </c>
      <c r="E97" s="69" t="str">
        <f t="shared" si="56"/>
        <v>0</v>
      </c>
      <c r="F97" s="70" t="str">
        <f t="shared" si="56"/>
        <v>0</v>
      </c>
      <c r="G97" s="70" t="str">
        <f t="shared" si="56"/>
        <v>0</v>
      </c>
      <c r="H97" s="70" t="str">
        <f t="shared" si="56"/>
        <v>1</v>
      </c>
      <c r="I97" s="70" t="str">
        <f t="shared" si="56"/>
        <v>1</v>
      </c>
      <c r="J97" s="69" t="str">
        <f t="shared" si="56"/>
        <v>0</v>
      </c>
      <c r="K97" s="69" t="str">
        <f t="shared" si="56"/>
        <v>0</v>
      </c>
      <c r="L97" s="69" t="str">
        <f t="shared" si="56"/>
        <v>1</v>
      </c>
      <c r="M97" s="69" t="str">
        <f t="shared" si="56"/>
        <v>0</v>
      </c>
      <c r="N97" s="70" t="str">
        <f t="shared" si="56"/>
        <v>0</v>
      </c>
      <c r="O97" s="70" t="str">
        <f t="shared" si="56"/>
        <v>1</v>
      </c>
      <c r="P97" s="70" t="str">
        <f t="shared" si="56"/>
        <v>1</v>
      </c>
      <c r="Q97" s="70" t="str">
        <f t="shared" si="56"/>
        <v>0</v>
      </c>
      <c r="R97" s="69" t="str">
        <f t="shared" si="56"/>
        <v>0</v>
      </c>
      <c r="S97" s="69" t="str">
        <f t="shared" si="56"/>
        <v>1</v>
      </c>
      <c r="T97" s="69" t="str">
        <f t="shared" si="56"/>
        <v>1</v>
      </c>
      <c r="U97" s="69" t="str">
        <f t="shared" si="56"/>
        <v>1</v>
      </c>
      <c r="V97" s="70" t="str">
        <f t="shared" si="56"/>
        <v>1</v>
      </c>
      <c r="W97" s="70" t="str">
        <f t="shared" si="56"/>
        <v>0</v>
      </c>
      <c r="X97" s="70" t="str">
        <f t="shared" si="56"/>
        <v>1</v>
      </c>
      <c r="Y97" s="70" t="str">
        <f t="shared" si="56"/>
        <v>0</v>
      </c>
      <c r="Z97" s="69" t="str">
        <f t="shared" si="56"/>
        <v>1</v>
      </c>
      <c r="AA97" s="69" t="str">
        <f t="shared" si="56"/>
        <v>0</v>
      </c>
      <c r="AB97" s="69" t="str">
        <f t="shared" si="56"/>
        <v>0</v>
      </c>
      <c r="AC97" s="69" t="str">
        <f t="shared" si="56"/>
        <v>0</v>
      </c>
      <c r="AD97" s="70" t="str">
        <f t="shared" si="56"/>
        <v>0</v>
      </c>
      <c r="AE97" s="70" t="str">
        <f t="shared" si="56"/>
        <v>0</v>
      </c>
      <c r="AF97" s="70" t="str">
        <f t="shared" si="56"/>
        <v>1</v>
      </c>
      <c r="AG97" s="71" t="str">
        <f t="shared" si="56"/>
        <v>0</v>
      </c>
      <c r="AH97" s="415"/>
      <c r="AI97" s="416"/>
      <c r="AJ97" s="416"/>
      <c r="AK97" s="416"/>
      <c r="AL97" s="416"/>
      <c r="AM97" s="416"/>
      <c r="AN97" s="416"/>
      <c r="AO97" s="416"/>
      <c r="AP97" s="416"/>
      <c r="AQ97" s="416"/>
      <c r="AR97" s="416"/>
      <c r="AS97" s="416"/>
      <c r="AT97" s="416"/>
      <c r="AU97" s="416"/>
      <c r="AV97" s="416"/>
      <c r="AW97" s="417"/>
      <c r="AX97" s="409" t="s">
        <v>645</v>
      </c>
      <c r="AY97" s="410"/>
      <c r="AZ97" s="410"/>
      <c r="BA97" s="410"/>
      <c r="BB97" s="410"/>
      <c r="BC97" s="410"/>
      <c r="BD97" s="410"/>
      <c r="BE97" s="410"/>
      <c r="BF97" s="410"/>
      <c r="BG97" s="410"/>
      <c r="BH97" s="410"/>
      <c r="BI97" s="410"/>
      <c r="BJ97" s="410"/>
      <c r="BK97" s="410"/>
      <c r="BL97" s="410"/>
      <c r="BM97" s="411"/>
    </row>
    <row r="98" spans="1:65" ht="18.75" thickBot="1">
      <c r="A98" s="62" t="s">
        <v>516</v>
      </c>
      <c r="B98" s="72">
        <f>IF(B97+B83=1,1,0)</f>
        <v>0</v>
      </c>
      <c r="C98" s="70">
        <f t="shared" ref="C98:AG98" si="57">IF(C97+C83=1,1,0)</f>
        <v>1</v>
      </c>
      <c r="D98" s="70">
        <f t="shared" si="57"/>
        <v>0</v>
      </c>
      <c r="E98" s="70">
        <f t="shared" si="57"/>
        <v>0</v>
      </c>
      <c r="F98" s="69">
        <f t="shared" si="57"/>
        <v>1</v>
      </c>
      <c r="G98" s="69">
        <f t="shared" si="57"/>
        <v>1</v>
      </c>
      <c r="H98" s="69">
        <f t="shared" si="57"/>
        <v>1</v>
      </c>
      <c r="I98" s="69">
        <f t="shared" si="57"/>
        <v>1</v>
      </c>
      <c r="J98" s="70">
        <f t="shared" si="57"/>
        <v>0</v>
      </c>
      <c r="K98" s="70">
        <f t="shared" si="57"/>
        <v>1</v>
      </c>
      <c r="L98" s="70">
        <f t="shared" si="57"/>
        <v>0</v>
      </c>
      <c r="M98" s="70">
        <f t="shared" si="57"/>
        <v>1</v>
      </c>
      <c r="N98" s="69">
        <f t="shared" si="57"/>
        <v>1</v>
      </c>
      <c r="O98" s="69">
        <f t="shared" si="57"/>
        <v>1</v>
      </c>
      <c r="P98" s="69">
        <f t="shared" si="57"/>
        <v>1</v>
      </c>
      <c r="Q98" s="69">
        <f t="shared" si="57"/>
        <v>1</v>
      </c>
      <c r="R98" s="70">
        <f t="shared" si="57"/>
        <v>1</v>
      </c>
      <c r="S98" s="70">
        <f t="shared" si="57"/>
        <v>1</v>
      </c>
      <c r="T98" s="70">
        <f t="shared" si="57"/>
        <v>0</v>
      </c>
      <c r="U98" s="70">
        <f t="shared" si="57"/>
        <v>0</v>
      </c>
      <c r="V98" s="69">
        <f t="shared" si="57"/>
        <v>1</v>
      </c>
      <c r="W98" s="69">
        <f t="shared" si="57"/>
        <v>1</v>
      </c>
      <c r="X98" s="69">
        <f t="shared" si="57"/>
        <v>1</v>
      </c>
      <c r="Y98" s="69">
        <f t="shared" si="57"/>
        <v>0</v>
      </c>
      <c r="Z98" s="70">
        <f t="shared" si="57"/>
        <v>0</v>
      </c>
      <c r="AA98" s="70">
        <f t="shared" si="57"/>
        <v>0</v>
      </c>
      <c r="AB98" s="70">
        <f t="shared" si="57"/>
        <v>0</v>
      </c>
      <c r="AC98" s="70">
        <f t="shared" si="57"/>
        <v>1</v>
      </c>
      <c r="AD98" s="69">
        <f t="shared" si="57"/>
        <v>1</v>
      </c>
      <c r="AE98" s="69">
        <f t="shared" si="57"/>
        <v>1</v>
      </c>
      <c r="AF98" s="69">
        <f t="shared" si="57"/>
        <v>1</v>
      </c>
      <c r="AG98" s="73">
        <f t="shared" si="57"/>
        <v>1</v>
      </c>
      <c r="AH98" s="415"/>
      <c r="AI98" s="416"/>
      <c r="AJ98" s="416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7"/>
      <c r="AX98" s="250">
        <f>VLOOKUP(CONCATENATE(B91,C91,D91,E91),LookUp!$AG$2:$AH$17,2,FALSE)</f>
        <v>6</v>
      </c>
      <c r="AY98" s="251" t="str">
        <f>VLOOKUP(CONCATENATE(F91,G91,H91,I91),LookUp!$AG$2:$AH$17,2,FALSE)</f>
        <v>D</v>
      </c>
      <c r="AZ98" s="251" t="str">
        <f>VLOOKUP(CONCATENATE(J91,K91,L91,M91),LookUp!$AG$2:$AH$17,2,FALSE)</f>
        <v>E</v>
      </c>
      <c r="BA98" s="251">
        <f>VLOOKUP(CONCATENATE(N91,O91,P91,Q91),LookUp!$AG$2:$AH$17,2,FALSE)</f>
        <v>4</v>
      </c>
      <c r="BB98" s="251">
        <f>VLOOKUP(CONCATENATE(R91,S91,T91,U91),LookUp!$AG$2:$AH$17,2,FALSE)</f>
        <v>8</v>
      </c>
      <c r="BC98" s="251" t="str">
        <f>VLOOKUP(CONCATENATE(V91,W91,X91,Y91),LookUp!$AG$2:$AH$17,2,FALSE)</f>
        <v>B</v>
      </c>
      <c r="BD98" s="251" t="str">
        <f>VLOOKUP(CONCATENATE(Z91,AA91,AB91,AC91),LookUp!$AG$2:$AH$17,2,FALSE)</f>
        <v>A</v>
      </c>
      <c r="BE98" s="251">
        <f>VLOOKUP(CONCATENATE(AD91,AE91,AF91,AG91),LookUp!$AG$2:$AH$17,2,FALSE)</f>
        <v>5</v>
      </c>
      <c r="BF98" s="251">
        <f>VLOOKUP(CONCATENATE(B98,C98,D98,E98),LookUp!$AG$2:$AH$17,2,FALSE)</f>
        <v>4</v>
      </c>
      <c r="BG98" s="251" t="str">
        <f>VLOOKUP(CONCATENATE(F98,G98,H98,I98),LookUp!$AG$2:$AH$17,2,FALSE)</f>
        <v>F</v>
      </c>
      <c r="BH98" s="251">
        <f>VLOOKUP(CONCATENATE(J98,K98,L98,M98),LookUp!$AG$2:$AH$17,2,FALSE)</f>
        <v>5</v>
      </c>
      <c r="BI98" s="251" t="str">
        <f>VLOOKUP(CONCATENATE(N98,O98,P98,Q98),LookUp!$AG$2:$AH$17,2,FALSE)</f>
        <v>F</v>
      </c>
      <c r="BJ98" s="251" t="str">
        <f>VLOOKUP(CONCATENATE(R98,S98,T98,U98),LookUp!$AG$2:$AH$17,2,FALSE)</f>
        <v>C</v>
      </c>
      <c r="BK98" s="251" t="str">
        <f>VLOOKUP(CONCATENATE(V98,W98,X98,Y98),LookUp!$AG$2:$AH$17,2,FALSE)</f>
        <v>E</v>
      </c>
      <c r="BL98" s="251">
        <f>VLOOKUP(CONCATENATE(Z98,AA98,AB98,AC98),LookUp!$AG$2:$AH$17,2,FALSE)</f>
        <v>1</v>
      </c>
      <c r="BM98" s="252" t="str">
        <f>VLOOKUP(CONCATENATE(AD98,AE98,AF98,AG98),LookUp!$AG$2:$AH$17,2,FALSE)</f>
        <v>F</v>
      </c>
    </row>
    <row r="99" spans="1:65" ht="18.75" thickBot="1">
      <c r="A99" s="63" t="s">
        <v>528</v>
      </c>
      <c r="B99" s="172">
        <f>B98</f>
        <v>0</v>
      </c>
      <c r="C99" s="171">
        <f t="shared" ref="C99:AG99" si="58">C98</f>
        <v>1</v>
      </c>
      <c r="D99" s="171">
        <f t="shared" si="58"/>
        <v>0</v>
      </c>
      <c r="E99" s="171">
        <f t="shared" si="58"/>
        <v>0</v>
      </c>
      <c r="F99" s="170">
        <f t="shared" si="58"/>
        <v>1</v>
      </c>
      <c r="G99" s="170">
        <f t="shared" si="58"/>
        <v>1</v>
      </c>
      <c r="H99" s="170">
        <f t="shared" si="58"/>
        <v>1</v>
      </c>
      <c r="I99" s="170">
        <f t="shared" si="58"/>
        <v>1</v>
      </c>
      <c r="J99" s="171">
        <f t="shared" si="58"/>
        <v>0</v>
      </c>
      <c r="K99" s="171">
        <f t="shared" si="58"/>
        <v>1</v>
      </c>
      <c r="L99" s="171">
        <f t="shared" si="58"/>
        <v>0</v>
      </c>
      <c r="M99" s="171">
        <f t="shared" si="58"/>
        <v>1</v>
      </c>
      <c r="N99" s="170">
        <f t="shared" si="58"/>
        <v>1</v>
      </c>
      <c r="O99" s="170">
        <f t="shared" si="58"/>
        <v>1</v>
      </c>
      <c r="P99" s="170">
        <f t="shared" si="58"/>
        <v>1</v>
      </c>
      <c r="Q99" s="170">
        <f t="shared" si="58"/>
        <v>1</v>
      </c>
      <c r="R99" s="171">
        <f t="shared" si="58"/>
        <v>1</v>
      </c>
      <c r="S99" s="171">
        <f t="shared" si="58"/>
        <v>1</v>
      </c>
      <c r="T99" s="171">
        <f t="shared" si="58"/>
        <v>0</v>
      </c>
      <c r="U99" s="171">
        <f t="shared" si="58"/>
        <v>0</v>
      </c>
      <c r="V99" s="170">
        <f t="shared" si="58"/>
        <v>1</v>
      </c>
      <c r="W99" s="170">
        <f t="shared" si="58"/>
        <v>1</v>
      </c>
      <c r="X99" s="170">
        <f t="shared" si="58"/>
        <v>1</v>
      </c>
      <c r="Y99" s="170">
        <f t="shared" si="58"/>
        <v>0</v>
      </c>
      <c r="Z99" s="171">
        <f t="shared" si="58"/>
        <v>0</v>
      </c>
      <c r="AA99" s="171">
        <f t="shared" si="58"/>
        <v>0</v>
      </c>
      <c r="AB99" s="171">
        <f t="shared" si="58"/>
        <v>0</v>
      </c>
      <c r="AC99" s="171">
        <f t="shared" si="58"/>
        <v>1</v>
      </c>
      <c r="AD99" s="170">
        <f t="shared" si="58"/>
        <v>1</v>
      </c>
      <c r="AE99" s="170">
        <f t="shared" si="58"/>
        <v>1</v>
      </c>
      <c r="AF99" s="170">
        <f t="shared" si="58"/>
        <v>1</v>
      </c>
      <c r="AG99" s="136">
        <f t="shared" si="58"/>
        <v>1</v>
      </c>
      <c r="AH99" s="418"/>
      <c r="AI99" s="419"/>
      <c r="AJ99" s="419"/>
      <c r="AK99" s="419"/>
      <c r="AL99" s="419"/>
      <c r="AM99" s="419"/>
      <c r="AN99" s="419"/>
      <c r="AO99" s="419"/>
      <c r="AP99" s="419"/>
      <c r="AQ99" s="419"/>
      <c r="AR99" s="419"/>
      <c r="AS99" s="419"/>
      <c r="AT99" s="419"/>
      <c r="AU99" s="419"/>
      <c r="AV99" s="419"/>
      <c r="AW99" s="42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410</v>
      </c>
      <c r="B100" s="64">
        <f>HLOOKUP(B$3,$B$1:$AW$99,99,FALSE)</f>
        <v>1</v>
      </c>
      <c r="C100" s="65">
        <f t="shared" ref="C100:AW100" si="59">HLOOKUP(C$3,$B$1:$AW$99,99,FALSE)</f>
        <v>0</v>
      </c>
      <c r="D100" s="65">
        <f t="shared" si="59"/>
        <v>1</v>
      </c>
      <c r="E100" s="65">
        <f t="shared" si="59"/>
        <v>0</v>
      </c>
      <c r="F100" s="66">
        <f t="shared" si="59"/>
        <v>0</v>
      </c>
      <c r="G100" s="66">
        <f t="shared" si="59"/>
        <v>1</v>
      </c>
      <c r="H100" s="66">
        <f t="shared" si="59"/>
        <v>0</v>
      </c>
      <c r="I100" s="66">
        <f t="shared" si="59"/>
        <v>1</v>
      </c>
      <c r="J100" s="65">
        <f t="shared" si="59"/>
        <v>1</v>
      </c>
      <c r="K100" s="65">
        <f t="shared" si="59"/>
        <v>1</v>
      </c>
      <c r="L100" s="65">
        <f t="shared" si="59"/>
        <v>1</v>
      </c>
      <c r="M100" s="65">
        <f t="shared" si="59"/>
        <v>0</v>
      </c>
      <c r="N100" s="66">
        <f t="shared" si="59"/>
        <v>1</v>
      </c>
      <c r="O100" s="66">
        <f t="shared" si="59"/>
        <v>0</v>
      </c>
      <c r="P100" s="66">
        <f t="shared" si="59"/>
        <v>1</v>
      </c>
      <c r="Q100" s="65">
        <f t="shared" si="59"/>
        <v>0</v>
      </c>
      <c r="R100" s="65">
        <f t="shared" si="59"/>
        <v>1</v>
      </c>
      <c r="S100" s="65">
        <f t="shared" si="59"/>
        <v>1</v>
      </c>
      <c r="T100" s="65">
        <f t="shared" si="59"/>
        <v>1</v>
      </c>
      <c r="U100" s="65">
        <f t="shared" si="59"/>
        <v>1</v>
      </c>
      <c r="V100" s="66">
        <f t="shared" si="59"/>
        <v>1</v>
      </c>
      <c r="W100" s="66">
        <f t="shared" si="59"/>
        <v>1</v>
      </c>
      <c r="X100" s="66">
        <f t="shared" si="59"/>
        <v>1</v>
      </c>
      <c r="Y100" s="66">
        <f t="shared" si="59"/>
        <v>1</v>
      </c>
      <c r="Z100" s="65">
        <f t="shared" si="59"/>
        <v>1</v>
      </c>
      <c r="AA100" s="65">
        <f t="shared" si="59"/>
        <v>1</v>
      </c>
      <c r="AB100" s="65">
        <f t="shared" si="59"/>
        <v>1</v>
      </c>
      <c r="AC100" s="65">
        <f t="shared" si="59"/>
        <v>0</v>
      </c>
      <c r="AD100" s="66">
        <f t="shared" si="59"/>
        <v>0</v>
      </c>
      <c r="AE100" s="66">
        <f t="shared" si="59"/>
        <v>1</v>
      </c>
      <c r="AF100" s="66">
        <f t="shared" si="59"/>
        <v>0</v>
      </c>
      <c r="AG100" s="66">
        <f t="shared" si="59"/>
        <v>1</v>
      </c>
      <c r="AH100" s="65">
        <f t="shared" si="59"/>
        <v>1</v>
      </c>
      <c r="AI100" s="65">
        <f t="shared" si="59"/>
        <v>1</v>
      </c>
      <c r="AJ100" s="65">
        <f t="shared" si="59"/>
        <v>0</v>
      </c>
      <c r="AK100" s="65">
        <f t="shared" si="59"/>
        <v>0</v>
      </c>
      <c r="AL100" s="66">
        <f t="shared" si="59"/>
        <v>0</v>
      </c>
      <c r="AM100" s="66">
        <f t="shared" si="59"/>
        <v>0</v>
      </c>
      <c r="AN100" s="66">
        <f t="shared" si="59"/>
        <v>0</v>
      </c>
      <c r="AO100" s="65">
        <f t="shared" si="59"/>
        <v>0</v>
      </c>
      <c r="AP100" s="65">
        <f t="shared" si="59"/>
        <v>1</v>
      </c>
      <c r="AQ100" s="65">
        <f t="shared" si="59"/>
        <v>1</v>
      </c>
      <c r="AR100" s="65">
        <f t="shared" si="59"/>
        <v>1</v>
      </c>
      <c r="AS100" s="65">
        <f t="shared" si="59"/>
        <v>1</v>
      </c>
      <c r="AT100" s="66">
        <f t="shared" si="59"/>
        <v>1</v>
      </c>
      <c r="AU100" s="66">
        <f t="shared" si="59"/>
        <v>1</v>
      </c>
      <c r="AV100" s="66">
        <f t="shared" si="59"/>
        <v>1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467</v>
      </c>
      <c r="B101" s="68" t="str">
        <f>'Key3'!B79</f>
        <v>0</v>
      </c>
      <c r="C101" s="69" t="str">
        <f>'Key3'!C79</f>
        <v>1</v>
      </c>
      <c r="D101" s="69" t="str">
        <f>'Key3'!D79</f>
        <v>1</v>
      </c>
      <c r="E101" s="69" t="str">
        <f>'Key3'!E79</f>
        <v>0</v>
      </c>
      <c r="F101" s="70" t="str">
        <f>'Key3'!F79</f>
        <v>1</v>
      </c>
      <c r="G101" s="70" t="str">
        <f>'Key3'!G79</f>
        <v>0</v>
      </c>
      <c r="H101" s="70" t="str">
        <f>'Key3'!H79</f>
        <v>0</v>
      </c>
      <c r="I101" s="70" t="str">
        <f>'Key3'!I79</f>
        <v>1</v>
      </c>
      <c r="J101" s="69" t="str">
        <f>'Key3'!J79</f>
        <v>1</v>
      </c>
      <c r="K101" s="69" t="str">
        <f>'Key3'!K79</f>
        <v>0</v>
      </c>
      <c r="L101" s="69" t="str">
        <f>'Key3'!L79</f>
        <v>1</v>
      </c>
      <c r="M101" s="70" t="str">
        <f>'Key3'!M79</f>
        <v>0</v>
      </c>
      <c r="N101" s="70" t="str">
        <f>'Key3'!N79</f>
        <v>0</v>
      </c>
      <c r="O101" s="70" t="str">
        <f>'Key3'!O79</f>
        <v>1</v>
      </c>
      <c r="P101" s="70" t="str">
        <f>'Key3'!P79</f>
        <v>1</v>
      </c>
      <c r="Q101" s="70" t="str">
        <f>'Key3'!Q79</f>
        <v>0</v>
      </c>
      <c r="R101" s="69" t="str">
        <f>'Key3'!R79</f>
        <v>0</v>
      </c>
      <c r="S101" s="69" t="str">
        <f>'Key3'!S79</f>
        <v>0</v>
      </c>
      <c r="T101" s="69" t="str">
        <f>'Key3'!T79</f>
        <v>1</v>
      </c>
      <c r="U101" s="69" t="str">
        <f>'Key3'!U79</f>
        <v>0</v>
      </c>
      <c r="V101" s="70" t="str">
        <f>'Key3'!V79</f>
        <v>1</v>
      </c>
      <c r="W101" s="70" t="str">
        <f>'Key3'!W79</f>
        <v>0</v>
      </c>
      <c r="X101" s="70" t="str">
        <f>'Key3'!X79</f>
        <v>0</v>
      </c>
      <c r="Y101" s="70" t="str">
        <f>'Key3'!Y79</f>
        <v>1</v>
      </c>
      <c r="Z101" s="69" t="str">
        <f>'Key3'!Z79</f>
        <v>1</v>
      </c>
      <c r="AA101" s="69" t="str">
        <f>'Key3'!AA79</f>
        <v>1</v>
      </c>
      <c r="AB101" s="69" t="str">
        <f>'Key3'!AB79</f>
        <v>1</v>
      </c>
      <c r="AC101" s="69" t="str">
        <f>'Key3'!AC79</f>
        <v>1</v>
      </c>
      <c r="AD101" s="70" t="str">
        <f>'Key3'!AD79</f>
        <v>1</v>
      </c>
      <c r="AE101" s="70" t="str">
        <f>'Key3'!AE79</f>
        <v>1</v>
      </c>
      <c r="AF101" s="70" t="str">
        <f>'Key3'!AF79</f>
        <v>1</v>
      </c>
      <c r="AG101" s="70" t="str">
        <f>'Key3'!AG79</f>
        <v>0</v>
      </c>
      <c r="AH101" s="69" t="str">
        <f>'Key3'!AH79</f>
        <v>1</v>
      </c>
      <c r="AI101" s="69" t="str">
        <f>'Key3'!AI79</f>
        <v>1</v>
      </c>
      <c r="AJ101" s="69" t="str">
        <f>'Key3'!AJ79</f>
        <v>0</v>
      </c>
      <c r="AK101" s="70" t="str">
        <f>'Key3'!AK79</f>
        <v>0</v>
      </c>
      <c r="AL101" s="70" t="str">
        <f>'Key3'!AL79</f>
        <v>1</v>
      </c>
      <c r="AM101" s="70" t="str">
        <f>'Key3'!AM79</f>
        <v>0</v>
      </c>
      <c r="AN101" s="70" t="str">
        <f>'Key3'!AN79</f>
        <v>0</v>
      </c>
      <c r="AO101" s="70" t="str">
        <f>'Key3'!AO79</f>
        <v>1</v>
      </c>
      <c r="AP101" s="69" t="str">
        <f>'Key3'!AP79</f>
        <v>0</v>
      </c>
      <c r="AQ101" s="69" t="str">
        <f>'Key3'!AQ79</f>
        <v>0</v>
      </c>
      <c r="AR101" s="69" t="str">
        <f>'Key3'!AR79</f>
        <v>0</v>
      </c>
      <c r="AS101" s="69" t="str">
        <f>'Key3'!AS79</f>
        <v>1</v>
      </c>
      <c r="AT101" s="70" t="str">
        <f>'Key3'!AT79</f>
        <v>0</v>
      </c>
      <c r="AU101" s="70" t="str">
        <f>'Key3'!AU79</f>
        <v>0</v>
      </c>
      <c r="AV101" s="70" t="str">
        <f>'Key3'!AV79</f>
        <v>1</v>
      </c>
      <c r="AW101" s="71" t="str">
        <f>'Key3'!AW79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503</v>
      </c>
      <c r="B102" s="137">
        <f>IF(B100+B101=1,1,0)</f>
        <v>1</v>
      </c>
      <c r="C102" s="50">
        <f t="shared" ref="C102:AW102" si="60">IF(C100+C101=1,1,0)</f>
        <v>1</v>
      </c>
      <c r="D102" s="50">
        <f t="shared" si="60"/>
        <v>0</v>
      </c>
      <c r="E102" s="50">
        <f t="shared" si="60"/>
        <v>0</v>
      </c>
      <c r="F102" s="49">
        <f t="shared" si="60"/>
        <v>1</v>
      </c>
      <c r="G102" s="49">
        <f t="shared" si="60"/>
        <v>1</v>
      </c>
      <c r="H102" s="49">
        <f t="shared" si="60"/>
        <v>0</v>
      </c>
      <c r="I102" s="49">
        <f t="shared" si="60"/>
        <v>0</v>
      </c>
      <c r="J102" s="50">
        <f t="shared" si="60"/>
        <v>0</v>
      </c>
      <c r="K102" s="50">
        <f t="shared" si="60"/>
        <v>1</v>
      </c>
      <c r="L102" s="50">
        <f t="shared" si="60"/>
        <v>0</v>
      </c>
      <c r="M102" s="50">
        <f t="shared" si="60"/>
        <v>0</v>
      </c>
      <c r="N102" s="49">
        <f t="shared" si="60"/>
        <v>1</v>
      </c>
      <c r="O102" s="49">
        <f t="shared" si="60"/>
        <v>1</v>
      </c>
      <c r="P102" s="49">
        <f t="shared" si="60"/>
        <v>0</v>
      </c>
      <c r="Q102" s="50">
        <f t="shared" si="60"/>
        <v>0</v>
      </c>
      <c r="R102" s="50">
        <f t="shared" si="60"/>
        <v>1</v>
      </c>
      <c r="S102" s="50">
        <f t="shared" si="60"/>
        <v>1</v>
      </c>
      <c r="T102" s="50">
        <f t="shared" si="60"/>
        <v>0</v>
      </c>
      <c r="U102" s="50">
        <f t="shared" si="60"/>
        <v>1</v>
      </c>
      <c r="V102" s="49">
        <f t="shared" si="60"/>
        <v>0</v>
      </c>
      <c r="W102" s="49">
        <f t="shared" si="60"/>
        <v>1</v>
      </c>
      <c r="X102" s="49">
        <f t="shared" si="60"/>
        <v>1</v>
      </c>
      <c r="Y102" s="49">
        <f t="shared" si="60"/>
        <v>0</v>
      </c>
      <c r="Z102" s="50">
        <f t="shared" si="60"/>
        <v>0</v>
      </c>
      <c r="AA102" s="50">
        <f t="shared" si="60"/>
        <v>0</v>
      </c>
      <c r="AB102" s="50">
        <f t="shared" si="60"/>
        <v>0</v>
      </c>
      <c r="AC102" s="50">
        <f t="shared" si="60"/>
        <v>1</v>
      </c>
      <c r="AD102" s="49">
        <f t="shared" si="60"/>
        <v>1</v>
      </c>
      <c r="AE102" s="49">
        <f t="shared" si="60"/>
        <v>0</v>
      </c>
      <c r="AF102" s="49">
        <f t="shared" si="60"/>
        <v>1</v>
      </c>
      <c r="AG102" s="49">
        <f t="shared" si="60"/>
        <v>1</v>
      </c>
      <c r="AH102" s="50">
        <f t="shared" si="60"/>
        <v>0</v>
      </c>
      <c r="AI102" s="50">
        <f t="shared" si="60"/>
        <v>0</v>
      </c>
      <c r="AJ102" s="50">
        <f t="shared" si="60"/>
        <v>0</v>
      </c>
      <c r="AK102" s="50">
        <f t="shared" si="60"/>
        <v>0</v>
      </c>
      <c r="AL102" s="49">
        <f t="shared" si="60"/>
        <v>1</v>
      </c>
      <c r="AM102" s="49">
        <f t="shared" si="60"/>
        <v>0</v>
      </c>
      <c r="AN102" s="49">
        <f t="shared" si="60"/>
        <v>0</v>
      </c>
      <c r="AO102" s="50">
        <f t="shared" si="60"/>
        <v>1</v>
      </c>
      <c r="AP102" s="50">
        <f t="shared" si="60"/>
        <v>1</v>
      </c>
      <c r="AQ102" s="50">
        <f t="shared" si="60"/>
        <v>1</v>
      </c>
      <c r="AR102" s="50">
        <f t="shared" si="60"/>
        <v>1</v>
      </c>
      <c r="AS102" s="50">
        <f t="shared" si="60"/>
        <v>0</v>
      </c>
      <c r="AT102" s="49">
        <f t="shared" si="60"/>
        <v>1</v>
      </c>
      <c r="AU102" s="49">
        <f t="shared" si="60"/>
        <v>1</v>
      </c>
      <c r="AV102" s="49">
        <f t="shared" si="60"/>
        <v>0</v>
      </c>
      <c r="AW102" s="173">
        <f t="shared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6.5" customHeight="1" thickBot="1">
      <c r="A103" s="430" t="s">
        <v>485</v>
      </c>
      <c r="B103" s="130" t="s">
        <v>16</v>
      </c>
      <c r="C103" s="51" t="str">
        <f>LEFT(VLOOKUP(G103,LookUp!$T$2:$U$17,2,FALSE),1)</f>
        <v>1</v>
      </c>
      <c r="D103" s="51" t="str">
        <f>MID(VLOOKUP(G103,LookUp!$T$2:$U$17,2,FALSE),2,1)</f>
        <v>0</v>
      </c>
      <c r="E103" s="51" t="str">
        <f>MID(VLOOKUP(G103,LookUp!$T$2:$U$17,2,FALSE),3,1)</f>
        <v>1</v>
      </c>
      <c r="F103" s="51" t="str">
        <f>RIGHT(VLOOKUP(G103,LookUp!$T$2:$U$17,2,FALSE),1)</f>
        <v>1</v>
      </c>
      <c r="G103" s="53">
        <f>VLOOKUP(CONCATENATE(B102,C102,D102,E102,F102,G102),LookUp!$W$2:$AE$65,2,FALSE)</f>
        <v>11</v>
      </c>
      <c r="H103" s="130" t="s">
        <v>17</v>
      </c>
      <c r="I103" s="51" t="str">
        <f>LEFT(VLOOKUP(M103,LookUp!$T$2:$U$17,2,FALSE),1)</f>
        <v>1</v>
      </c>
      <c r="J103" s="51" t="str">
        <f>MID(VLOOKUP(M103,LookUp!$T$2:$U$17,2,FALSE),2,1)</f>
        <v>0</v>
      </c>
      <c r="K103" s="51" t="str">
        <f>MID(VLOOKUP(M103,LookUp!$T$2:$U$17,2,FALSE),3,1)</f>
        <v>0</v>
      </c>
      <c r="L103" s="51" t="str">
        <f>RIGHT(VLOOKUP(M103,LookUp!$T$2:$U$17,2,FALSE),1)</f>
        <v>0</v>
      </c>
      <c r="M103" s="53">
        <f>VLOOKUP(CONCATENATE(H102,I102,J102,K102,L102,M102),LookUp!$W$2:$AE$65,3,FALSE)</f>
        <v>8</v>
      </c>
      <c r="N103" s="130" t="s">
        <v>18</v>
      </c>
      <c r="O103" s="51" t="str">
        <f>LEFT(VLOOKUP(S103,LookUp!$T$2:$U$17,2,FALSE),1)</f>
        <v>1</v>
      </c>
      <c r="P103" s="51" t="str">
        <f>MID(VLOOKUP(S103,LookUp!$T$2:$U$17,2,FALSE),2,1)</f>
        <v>1</v>
      </c>
      <c r="Q103" s="51" t="str">
        <f>MID(VLOOKUP(S103,LookUp!$T$2:$U$17,2,FALSE),3,1)</f>
        <v>1</v>
      </c>
      <c r="R103" s="51" t="str">
        <f>RIGHT(VLOOKUP(S103,LookUp!$T$2:$U$17,2,FALSE),1)</f>
        <v>1</v>
      </c>
      <c r="S103" s="53">
        <f>VLOOKUP(CONCATENATE(N102,O102,P102,Q102,R102,S102),LookUp!$W$2:$AE$65,4,FALSE)</f>
        <v>15</v>
      </c>
      <c r="T103" s="130" t="s">
        <v>19</v>
      </c>
      <c r="U103" s="51" t="str">
        <f>LEFT(VLOOKUP(Y103,LookUp!$T$2:$U$17,2,FALSE),1)</f>
        <v>0</v>
      </c>
      <c r="V103" s="51" t="str">
        <f>MID(VLOOKUP(Y103,LookUp!$T$2:$U$17,2,FALSE),2,1)</f>
        <v>1</v>
      </c>
      <c r="W103" s="51" t="str">
        <f>MID(VLOOKUP(Y103,LookUp!$T$2:$U$17,2,FALSE),3,1)</f>
        <v>0</v>
      </c>
      <c r="X103" s="51" t="str">
        <f>RIGHT(VLOOKUP(Y103,LookUp!$T$2:$U$17,2,FALSE),1)</f>
        <v>1</v>
      </c>
      <c r="Y103" s="53">
        <f>VLOOKUP(CONCATENATE(T102,U102,V102,W102,X102,Y102),LookUp!$W$2:$AE$65,5,FALSE)</f>
        <v>5</v>
      </c>
      <c r="Z103" s="130" t="s">
        <v>98</v>
      </c>
      <c r="AA103" s="51" t="str">
        <f>LEFT(VLOOKUP(AE103,LookUp!$T$2:$U$17,2,FALSE),1)</f>
        <v>0</v>
      </c>
      <c r="AB103" s="51" t="str">
        <f>MID(VLOOKUP(AE103,LookUp!$T$2:$U$17,2,FALSE),2,1)</f>
        <v>0</v>
      </c>
      <c r="AC103" s="51" t="str">
        <f>MID(VLOOKUP(AE103,LookUp!$T$2:$U$17,2,FALSE),3,1)</f>
        <v>0</v>
      </c>
      <c r="AD103" s="51" t="str">
        <f>RIGHT(VLOOKUP(AE103,LookUp!$T$2:$U$17,2,FALSE),1)</f>
        <v>1</v>
      </c>
      <c r="AE103" s="53">
        <f>VLOOKUP(CONCATENATE(Z102,AA102,AB102,AC102,AD102,AE102),LookUp!$W$2:$AE$65,6,FALSE)</f>
        <v>1</v>
      </c>
      <c r="AF103" s="130" t="s">
        <v>20</v>
      </c>
      <c r="AG103" s="51" t="str">
        <f>LEFT(VLOOKUP(AK103,LookUp!$T$2:$U$17,2,FALSE),1)</f>
        <v>0</v>
      </c>
      <c r="AH103" s="131" t="str">
        <f>MID(VLOOKUP(AK103,LookUp!$T$2:$U$17,2,FALSE),2,1)</f>
        <v>1</v>
      </c>
      <c r="AI103" s="131" t="str">
        <f>MID(VLOOKUP(AK103,LookUp!$T$2:$U$17,2,FALSE),3,1)</f>
        <v>1</v>
      </c>
      <c r="AJ103" s="131" t="str">
        <f>RIGHT(VLOOKUP(AK103,LookUp!$T$2:$U$17,2,FALSE),1)</f>
        <v>1</v>
      </c>
      <c r="AK103" s="132">
        <f>VLOOKUP(CONCATENATE(AF102,AG102,AH102,AI102,AJ102,AK102),LookUp!$W$2:$AE$65,7,FALSE)</f>
        <v>7</v>
      </c>
      <c r="AL103" s="130" t="s">
        <v>22</v>
      </c>
      <c r="AM103" s="131" t="str">
        <f>LEFT(VLOOKUP(AQ103,LookUp!$T$2:$U$17,2,FALSE),1)</f>
        <v>1</v>
      </c>
      <c r="AN103" s="131" t="str">
        <f>MID(VLOOKUP(AQ103,LookUp!$T$2:$U$17,2,FALSE),2,1)</f>
        <v>0</v>
      </c>
      <c r="AO103" s="131" t="str">
        <f>MID(VLOOKUP(AQ103,LookUp!$T$2:$U$17,2,FALSE),3,1)</f>
        <v>0</v>
      </c>
      <c r="AP103" s="131" t="str">
        <f>RIGHT(VLOOKUP(AQ103,LookUp!$T$2:$U$17,2,FALSE),1)</f>
        <v>0</v>
      </c>
      <c r="AQ103" s="132">
        <f>VLOOKUP(CONCATENATE(AL102,AM102,AN102,AO102,AP102,AQ102),LookUp!$W$2:$AE$65,8,FALSE)</f>
        <v>8</v>
      </c>
      <c r="AR103" s="130" t="s">
        <v>21</v>
      </c>
      <c r="AS103" s="131" t="str">
        <f>LEFT(VLOOKUP(AW103,LookUp!$T$2:$U$17,2,FALSE),1)</f>
        <v>1</v>
      </c>
      <c r="AT103" s="131" t="str">
        <f>MID(VLOOKUP(AW103,LookUp!$T$2:$U$17,2,FALSE),2,1)</f>
        <v>0</v>
      </c>
      <c r="AU103" s="131" t="str">
        <f>MID(VLOOKUP(AW103,LookUp!$T$2:$U$17,2,FALSE),3,1)</f>
        <v>0</v>
      </c>
      <c r="AV103" s="131" t="str">
        <f>RIGHT(VLOOKUP(AW103,LookUp!$T$2:$U$17,2,FALSE),1)</f>
        <v>0</v>
      </c>
      <c r="AW103" s="132">
        <f>VLOOKUP(CONCATENATE(AR102,AS102,AT102,AU102,AV102,AW102),LookUp!$W$2:$AE$65,9,FALSE)</f>
        <v>8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430"/>
      <c r="B104" s="64" t="str">
        <f>C103</f>
        <v>1</v>
      </c>
      <c r="C104" s="65" t="str">
        <f>D103</f>
        <v>0</v>
      </c>
      <c r="D104" s="65" t="str">
        <f>E103</f>
        <v>1</v>
      </c>
      <c r="E104" s="65" t="str">
        <f>F103</f>
        <v>1</v>
      </c>
      <c r="F104" s="66" t="str">
        <f>I103</f>
        <v>1</v>
      </c>
      <c r="G104" s="66" t="str">
        <f>J103</f>
        <v>0</v>
      </c>
      <c r="H104" s="66" t="str">
        <f>K103</f>
        <v>0</v>
      </c>
      <c r="I104" s="66" t="str">
        <f>L103</f>
        <v>0</v>
      </c>
      <c r="J104" s="65" t="str">
        <f>O103</f>
        <v>1</v>
      </c>
      <c r="K104" s="65" t="str">
        <f>P103</f>
        <v>1</v>
      </c>
      <c r="L104" s="65" t="str">
        <f>Q103</f>
        <v>1</v>
      </c>
      <c r="M104" s="65" t="str">
        <f>R103</f>
        <v>1</v>
      </c>
      <c r="N104" s="66" t="str">
        <f>U103</f>
        <v>0</v>
      </c>
      <c r="O104" s="66" t="str">
        <f>V103</f>
        <v>1</v>
      </c>
      <c r="P104" s="66" t="str">
        <f>W103</f>
        <v>0</v>
      </c>
      <c r="Q104" s="66" t="str">
        <f>X103</f>
        <v>1</v>
      </c>
      <c r="R104" s="65" t="str">
        <f>AA103</f>
        <v>0</v>
      </c>
      <c r="S104" s="65" t="str">
        <f>AB103</f>
        <v>0</v>
      </c>
      <c r="T104" s="65" t="str">
        <f>AC103</f>
        <v>0</v>
      </c>
      <c r="U104" s="65" t="str">
        <f>AD103</f>
        <v>1</v>
      </c>
      <c r="V104" s="66" t="str">
        <f>AG103</f>
        <v>0</v>
      </c>
      <c r="W104" s="66" t="str">
        <f>AH103</f>
        <v>1</v>
      </c>
      <c r="X104" s="66" t="str">
        <f>AI103</f>
        <v>1</v>
      </c>
      <c r="Y104" s="66" t="str">
        <f>AJ103</f>
        <v>1</v>
      </c>
      <c r="Z104" s="65" t="str">
        <f>AM103</f>
        <v>1</v>
      </c>
      <c r="AA104" s="65" t="str">
        <f>AN103</f>
        <v>0</v>
      </c>
      <c r="AB104" s="65" t="str">
        <f>AO103</f>
        <v>0</v>
      </c>
      <c r="AC104" s="65" t="str">
        <f>AP103</f>
        <v>0</v>
      </c>
      <c r="AD104" s="66" t="str">
        <f>AS103</f>
        <v>1</v>
      </c>
      <c r="AE104" s="66" t="str">
        <f>AT103</f>
        <v>0</v>
      </c>
      <c r="AF104" s="66" t="str">
        <f>AU103</f>
        <v>0</v>
      </c>
      <c r="AG104" s="67" t="str">
        <f>AV103</f>
        <v>0</v>
      </c>
      <c r="AH104" s="432" t="s">
        <v>546</v>
      </c>
      <c r="AI104" s="433"/>
      <c r="AJ104" s="433"/>
      <c r="AK104" s="433"/>
      <c r="AL104" s="433"/>
      <c r="AM104" s="433"/>
      <c r="AN104" s="433"/>
      <c r="AO104" s="433"/>
      <c r="AP104" s="433"/>
      <c r="AQ104" s="433"/>
      <c r="AR104" s="433"/>
      <c r="AS104" s="433"/>
      <c r="AT104" s="433"/>
      <c r="AU104" s="433"/>
      <c r="AV104" s="433"/>
      <c r="AW104" s="434"/>
      <c r="AX104" s="2"/>
      <c r="AY104" s="2"/>
      <c r="AZ104" s="2"/>
      <c r="BA104" s="2"/>
      <c r="BB104" s="2"/>
      <c r="BC104" s="2"/>
      <c r="BD104" s="2"/>
      <c r="BE104" s="2"/>
    </row>
    <row r="105" spans="1:65" ht="18">
      <c r="A105" s="58" t="s">
        <v>486</v>
      </c>
      <c r="B105" s="68" t="str">
        <f>HLOOKUP(B$4,$B$1:$AG$104,104,FALSE)</f>
        <v>1</v>
      </c>
      <c r="C105" s="69" t="str">
        <f t="shared" ref="C105:AG105" si="61">HLOOKUP(C$4,$B$1:$AG$104,104,FALSE)</f>
        <v>0</v>
      </c>
      <c r="D105" s="69" t="str">
        <f t="shared" si="61"/>
        <v>1</v>
      </c>
      <c r="E105" s="69" t="str">
        <f t="shared" si="61"/>
        <v>0</v>
      </c>
      <c r="F105" s="70" t="str">
        <f t="shared" si="61"/>
        <v>1</v>
      </c>
      <c r="G105" s="70" t="str">
        <f t="shared" si="61"/>
        <v>1</v>
      </c>
      <c r="H105" s="70" t="str">
        <f t="shared" si="61"/>
        <v>0</v>
      </c>
      <c r="I105" s="70" t="str">
        <f t="shared" si="61"/>
        <v>0</v>
      </c>
      <c r="J105" s="69" t="str">
        <f t="shared" si="61"/>
        <v>1</v>
      </c>
      <c r="K105" s="69" t="str">
        <f t="shared" si="61"/>
        <v>0</v>
      </c>
      <c r="L105" s="69" t="str">
        <f t="shared" si="61"/>
        <v>1</v>
      </c>
      <c r="M105" s="69" t="str">
        <f t="shared" si="61"/>
        <v>0</v>
      </c>
      <c r="N105" s="70" t="str">
        <f t="shared" si="61"/>
        <v>1</v>
      </c>
      <c r="O105" s="70" t="str">
        <f t="shared" si="61"/>
        <v>0</v>
      </c>
      <c r="P105" s="70" t="str">
        <f t="shared" si="61"/>
        <v>0</v>
      </c>
      <c r="Q105" s="70" t="str">
        <f t="shared" si="61"/>
        <v>1</v>
      </c>
      <c r="R105" s="69" t="str">
        <f t="shared" si="61"/>
        <v>0</v>
      </c>
      <c r="S105" s="69" t="str">
        <f t="shared" si="61"/>
        <v>0</v>
      </c>
      <c r="T105" s="69" t="str">
        <f t="shared" si="61"/>
        <v>1</v>
      </c>
      <c r="U105" s="69" t="str">
        <f t="shared" si="61"/>
        <v>1</v>
      </c>
      <c r="V105" s="70" t="str">
        <f t="shared" si="61"/>
        <v>0</v>
      </c>
      <c r="W105" s="70" t="str">
        <f t="shared" si="61"/>
        <v>0</v>
      </c>
      <c r="X105" s="70" t="str">
        <f t="shared" si="61"/>
        <v>1</v>
      </c>
      <c r="Y105" s="70" t="str">
        <f t="shared" si="61"/>
        <v>1</v>
      </c>
      <c r="Z105" s="69" t="str">
        <f t="shared" si="61"/>
        <v>0</v>
      </c>
      <c r="AA105" s="69" t="str">
        <f t="shared" si="61"/>
        <v>0</v>
      </c>
      <c r="AB105" s="69" t="str">
        <f t="shared" si="61"/>
        <v>0</v>
      </c>
      <c r="AC105" s="69" t="str">
        <f t="shared" si="61"/>
        <v>0</v>
      </c>
      <c r="AD105" s="70" t="str">
        <f t="shared" si="61"/>
        <v>1</v>
      </c>
      <c r="AE105" s="70" t="str">
        <f t="shared" si="61"/>
        <v>1</v>
      </c>
      <c r="AF105" s="70" t="str">
        <f t="shared" si="61"/>
        <v>1</v>
      </c>
      <c r="AG105" s="71" t="str">
        <f t="shared" si="61"/>
        <v>1</v>
      </c>
      <c r="AH105" s="435"/>
      <c r="AI105" s="436"/>
      <c r="AJ105" s="436"/>
      <c r="AK105" s="436"/>
      <c r="AL105" s="436"/>
      <c r="AM105" s="436"/>
      <c r="AN105" s="436"/>
      <c r="AO105" s="436"/>
      <c r="AP105" s="436"/>
      <c r="AQ105" s="436"/>
      <c r="AR105" s="436"/>
      <c r="AS105" s="436"/>
      <c r="AT105" s="436"/>
      <c r="AU105" s="436"/>
      <c r="AV105" s="436"/>
      <c r="AW105" s="437"/>
      <c r="AX105" s="409" t="s">
        <v>646</v>
      </c>
      <c r="AY105" s="410"/>
      <c r="AZ105" s="410"/>
      <c r="BA105" s="410"/>
      <c r="BB105" s="410"/>
      <c r="BC105" s="410"/>
      <c r="BD105" s="410"/>
      <c r="BE105" s="410"/>
      <c r="BF105" s="410"/>
      <c r="BG105" s="410"/>
      <c r="BH105" s="410"/>
      <c r="BI105" s="410"/>
      <c r="BJ105" s="410"/>
      <c r="BK105" s="410"/>
      <c r="BL105" s="410"/>
      <c r="BM105" s="411"/>
    </row>
    <row r="106" spans="1:65" ht="18.75" thickBot="1">
      <c r="A106" s="58" t="s">
        <v>510</v>
      </c>
      <c r="B106" s="72">
        <f>IF(B105+B91=1,1,0)</f>
        <v>1</v>
      </c>
      <c r="C106" s="70">
        <f t="shared" ref="C106:AG106" si="62">IF(C105+C91=1,1,0)</f>
        <v>1</v>
      </c>
      <c r="D106" s="70">
        <f t="shared" si="62"/>
        <v>0</v>
      </c>
      <c r="E106" s="70">
        <f t="shared" si="62"/>
        <v>0</v>
      </c>
      <c r="F106" s="69">
        <f t="shared" si="62"/>
        <v>0</v>
      </c>
      <c r="G106" s="69">
        <f t="shared" si="62"/>
        <v>0</v>
      </c>
      <c r="H106" s="69">
        <f t="shared" si="62"/>
        <v>0</v>
      </c>
      <c r="I106" s="69">
        <f t="shared" si="62"/>
        <v>1</v>
      </c>
      <c r="J106" s="70">
        <f t="shared" si="62"/>
        <v>0</v>
      </c>
      <c r="K106" s="70">
        <f t="shared" si="62"/>
        <v>1</v>
      </c>
      <c r="L106" s="70">
        <f t="shared" si="62"/>
        <v>0</v>
      </c>
      <c r="M106" s="70">
        <f t="shared" si="62"/>
        <v>0</v>
      </c>
      <c r="N106" s="69">
        <f t="shared" si="62"/>
        <v>1</v>
      </c>
      <c r="O106" s="69">
        <f t="shared" si="62"/>
        <v>1</v>
      </c>
      <c r="P106" s="69">
        <f t="shared" si="62"/>
        <v>0</v>
      </c>
      <c r="Q106" s="69">
        <f t="shared" si="62"/>
        <v>1</v>
      </c>
      <c r="R106" s="70">
        <f t="shared" si="62"/>
        <v>1</v>
      </c>
      <c r="S106" s="70">
        <f t="shared" si="62"/>
        <v>0</v>
      </c>
      <c r="T106" s="70">
        <f t="shared" si="62"/>
        <v>1</v>
      </c>
      <c r="U106" s="70">
        <f t="shared" si="62"/>
        <v>1</v>
      </c>
      <c r="V106" s="69">
        <f t="shared" si="62"/>
        <v>1</v>
      </c>
      <c r="W106" s="69">
        <f t="shared" si="62"/>
        <v>0</v>
      </c>
      <c r="X106" s="69">
        <f t="shared" si="62"/>
        <v>0</v>
      </c>
      <c r="Y106" s="69">
        <f t="shared" si="62"/>
        <v>0</v>
      </c>
      <c r="Z106" s="70">
        <f t="shared" si="62"/>
        <v>1</v>
      </c>
      <c r="AA106" s="70">
        <f t="shared" si="62"/>
        <v>0</v>
      </c>
      <c r="AB106" s="70">
        <f t="shared" si="62"/>
        <v>1</v>
      </c>
      <c r="AC106" s="70">
        <f t="shared" si="62"/>
        <v>0</v>
      </c>
      <c r="AD106" s="69">
        <f t="shared" si="62"/>
        <v>1</v>
      </c>
      <c r="AE106" s="69">
        <f t="shared" si="62"/>
        <v>0</v>
      </c>
      <c r="AF106" s="69">
        <f t="shared" si="62"/>
        <v>1</v>
      </c>
      <c r="AG106" s="73">
        <f t="shared" si="62"/>
        <v>0</v>
      </c>
      <c r="AH106" s="435"/>
      <c r="AI106" s="436"/>
      <c r="AJ106" s="436"/>
      <c r="AK106" s="436"/>
      <c r="AL106" s="436"/>
      <c r="AM106" s="436"/>
      <c r="AN106" s="436"/>
      <c r="AO106" s="436"/>
      <c r="AP106" s="436"/>
      <c r="AQ106" s="436"/>
      <c r="AR106" s="436"/>
      <c r="AS106" s="436"/>
      <c r="AT106" s="436"/>
      <c r="AU106" s="436"/>
      <c r="AV106" s="436"/>
      <c r="AW106" s="437"/>
      <c r="AX106" s="250">
        <f>VLOOKUP(CONCATENATE(B99,C99,D99,E99),LookUp!$AG$2:$AH$17,2,FALSE)</f>
        <v>4</v>
      </c>
      <c r="AY106" s="251" t="str">
        <f>VLOOKUP(CONCATENATE(F99,G99,H99,I99),LookUp!$AG$2:$AH$17,2,FALSE)</f>
        <v>F</v>
      </c>
      <c r="AZ106" s="251">
        <f>VLOOKUP(CONCATENATE(J99,K99,L99,M99),LookUp!$AG$2:$AH$17,2,FALSE)</f>
        <v>5</v>
      </c>
      <c r="BA106" s="251" t="str">
        <f>VLOOKUP(CONCATENATE(N99,O99,P99,Q99),LookUp!$AG$2:$AH$17,2,FALSE)</f>
        <v>F</v>
      </c>
      <c r="BB106" s="251" t="str">
        <f>VLOOKUP(CONCATENATE(R99,S99,T99,U99),LookUp!$AG$2:$AH$17,2,FALSE)</f>
        <v>C</v>
      </c>
      <c r="BC106" s="251" t="str">
        <f>VLOOKUP(CONCATENATE(V99,W99,X99,Y99),LookUp!$AG$2:$AH$17,2,FALSE)</f>
        <v>E</v>
      </c>
      <c r="BD106" s="251">
        <f>VLOOKUP(CONCATENATE(Z99,AA99,AB99,AC99),LookUp!$AG$2:$AH$17,2,FALSE)</f>
        <v>1</v>
      </c>
      <c r="BE106" s="251" t="str">
        <f>VLOOKUP(CONCATENATE(AD99,AE99,AF99,AG99),LookUp!$AG$2:$AH$17,2,FALSE)</f>
        <v>F</v>
      </c>
      <c r="BF106" s="251" t="str">
        <f>VLOOKUP(CONCATENATE(B106,C106,D106,E106),LookUp!$AG$2:$AH$17,2,FALSE)</f>
        <v>C</v>
      </c>
      <c r="BG106" s="251">
        <f>VLOOKUP(CONCATENATE(F106,G106,H106,I106),LookUp!$AG$2:$AH$17,2,FALSE)</f>
        <v>1</v>
      </c>
      <c r="BH106" s="251">
        <f>VLOOKUP(CONCATENATE(J106,K106,L106,M106),LookUp!$AG$2:$AH$17,2,FALSE)</f>
        <v>4</v>
      </c>
      <c r="BI106" s="251" t="str">
        <f>VLOOKUP(CONCATENATE(N106,O106,P106,Q106),LookUp!$AG$2:$AH$17,2,FALSE)</f>
        <v>D</v>
      </c>
      <c r="BJ106" s="251" t="str">
        <f>VLOOKUP(CONCATENATE(R106,S106,T106,U106),LookUp!$AG$2:$AH$17,2,FALSE)</f>
        <v>B</v>
      </c>
      <c r="BK106" s="251">
        <f>VLOOKUP(CONCATENATE(V106,W106,X106,Y106),LookUp!$AG$2:$AH$17,2,FALSE)</f>
        <v>8</v>
      </c>
      <c r="BL106" s="251" t="str">
        <f>VLOOKUP(CONCATENATE(Z106,AA106,AB106,AC106),LookUp!$AG$2:$AH$17,2,FALSE)</f>
        <v>A</v>
      </c>
      <c r="BM106" s="252" t="str">
        <f>VLOOKUP(CONCATENATE(AD106,AE106,AF106,AG106),LookUp!$AG$2:$AH$17,2,FALSE)</f>
        <v>A</v>
      </c>
    </row>
    <row r="107" spans="1:65" ht="18.75" thickBot="1">
      <c r="A107" s="59" t="s">
        <v>523</v>
      </c>
      <c r="B107" s="172">
        <f>B106</f>
        <v>1</v>
      </c>
      <c r="C107" s="171">
        <f t="shared" ref="C107:AG107" si="63">C106</f>
        <v>1</v>
      </c>
      <c r="D107" s="171">
        <f t="shared" si="63"/>
        <v>0</v>
      </c>
      <c r="E107" s="171">
        <f t="shared" si="63"/>
        <v>0</v>
      </c>
      <c r="F107" s="170">
        <f t="shared" si="63"/>
        <v>0</v>
      </c>
      <c r="G107" s="170">
        <f t="shared" si="63"/>
        <v>0</v>
      </c>
      <c r="H107" s="170">
        <f t="shared" si="63"/>
        <v>0</v>
      </c>
      <c r="I107" s="170">
        <f t="shared" si="63"/>
        <v>1</v>
      </c>
      <c r="J107" s="171">
        <f t="shared" si="63"/>
        <v>0</v>
      </c>
      <c r="K107" s="171">
        <f t="shared" si="63"/>
        <v>1</v>
      </c>
      <c r="L107" s="171">
        <f t="shared" si="63"/>
        <v>0</v>
      </c>
      <c r="M107" s="171">
        <f t="shared" si="63"/>
        <v>0</v>
      </c>
      <c r="N107" s="170">
        <f t="shared" si="63"/>
        <v>1</v>
      </c>
      <c r="O107" s="170">
        <f t="shared" si="63"/>
        <v>1</v>
      </c>
      <c r="P107" s="170">
        <f t="shared" si="63"/>
        <v>0</v>
      </c>
      <c r="Q107" s="170">
        <f t="shared" si="63"/>
        <v>1</v>
      </c>
      <c r="R107" s="171">
        <f t="shared" si="63"/>
        <v>1</v>
      </c>
      <c r="S107" s="171">
        <f t="shared" si="63"/>
        <v>0</v>
      </c>
      <c r="T107" s="171">
        <f t="shared" si="63"/>
        <v>1</v>
      </c>
      <c r="U107" s="171">
        <f t="shared" si="63"/>
        <v>1</v>
      </c>
      <c r="V107" s="170">
        <f t="shared" si="63"/>
        <v>1</v>
      </c>
      <c r="W107" s="170">
        <f t="shared" si="63"/>
        <v>0</v>
      </c>
      <c r="X107" s="170">
        <f t="shared" si="63"/>
        <v>0</v>
      </c>
      <c r="Y107" s="170">
        <f t="shared" si="63"/>
        <v>0</v>
      </c>
      <c r="Z107" s="171">
        <f t="shared" si="63"/>
        <v>1</v>
      </c>
      <c r="AA107" s="171">
        <f t="shared" si="63"/>
        <v>0</v>
      </c>
      <c r="AB107" s="171">
        <f t="shared" si="63"/>
        <v>1</v>
      </c>
      <c r="AC107" s="171">
        <f t="shared" si="63"/>
        <v>0</v>
      </c>
      <c r="AD107" s="170">
        <f t="shared" si="63"/>
        <v>1</v>
      </c>
      <c r="AE107" s="170">
        <f t="shared" si="63"/>
        <v>0</v>
      </c>
      <c r="AF107" s="170">
        <f t="shared" si="63"/>
        <v>1</v>
      </c>
      <c r="AG107" s="136">
        <f t="shared" si="63"/>
        <v>0</v>
      </c>
      <c r="AH107" s="438"/>
      <c r="AI107" s="439"/>
      <c r="AJ107" s="439"/>
      <c r="AK107" s="439"/>
      <c r="AL107" s="439"/>
      <c r="AM107" s="439"/>
      <c r="AN107" s="439"/>
      <c r="AO107" s="439"/>
      <c r="AP107" s="439"/>
      <c r="AQ107" s="439"/>
      <c r="AR107" s="439"/>
      <c r="AS107" s="439"/>
      <c r="AT107" s="439"/>
      <c r="AU107" s="439"/>
      <c r="AV107" s="439"/>
      <c r="AW107" s="44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406</v>
      </c>
      <c r="B108" s="64">
        <f>HLOOKUP(B$3,$B$1:$AW$107,107,FALSE)</f>
        <v>0</v>
      </c>
      <c r="C108" s="65">
        <f t="shared" ref="C108:AW108" si="64">HLOOKUP(C$3,$B$1:$AW$107,107,FALSE)</f>
        <v>1</v>
      </c>
      <c r="D108" s="65">
        <f t="shared" si="64"/>
        <v>1</v>
      </c>
      <c r="E108" s="65">
        <f t="shared" si="64"/>
        <v>0</v>
      </c>
      <c r="F108" s="66">
        <f t="shared" si="64"/>
        <v>0</v>
      </c>
      <c r="G108" s="66">
        <f t="shared" si="64"/>
        <v>0</v>
      </c>
      <c r="H108" s="66">
        <f t="shared" si="64"/>
        <v>0</v>
      </c>
      <c r="I108" s="66">
        <f t="shared" si="64"/>
        <v>0</v>
      </c>
      <c r="J108" s="65">
        <f t="shared" si="64"/>
        <v>0</v>
      </c>
      <c r="K108" s="65">
        <f t="shared" si="64"/>
        <v>0</v>
      </c>
      <c r="L108" s="65">
        <f t="shared" si="64"/>
        <v>1</v>
      </c>
      <c r="M108" s="65">
        <f t="shared" si="64"/>
        <v>0</v>
      </c>
      <c r="N108" s="66">
        <f t="shared" si="64"/>
        <v>1</v>
      </c>
      <c r="O108" s="66">
        <f t="shared" si="64"/>
        <v>0</v>
      </c>
      <c r="P108" s="66">
        <f t="shared" si="64"/>
        <v>1</v>
      </c>
      <c r="Q108" s="65">
        <f t="shared" si="64"/>
        <v>0</v>
      </c>
      <c r="R108" s="65">
        <f t="shared" si="64"/>
        <v>0</v>
      </c>
      <c r="S108" s="65">
        <f t="shared" si="64"/>
        <v>1</v>
      </c>
      <c r="T108" s="65">
        <f t="shared" si="64"/>
        <v>0</v>
      </c>
      <c r="U108" s="65">
        <f t="shared" si="64"/>
        <v>1</v>
      </c>
      <c r="V108" s="66">
        <f t="shared" si="64"/>
        <v>1</v>
      </c>
      <c r="W108" s="66">
        <f t="shared" si="64"/>
        <v>0</v>
      </c>
      <c r="X108" s="66">
        <f t="shared" si="64"/>
        <v>1</v>
      </c>
      <c r="Y108" s="66">
        <f t="shared" si="64"/>
        <v>1</v>
      </c>
      <c r="Z108" s="65">
        <f t="shared" si="64"/>
        <v>1</v>
      </c>
      <c r="AA108" s="65">
        <f t="shared" si="64"/>
        <v>1</v>
      </c>
      <c r="AB108" s="65">
        <f t="shared" si="64"/>
        <v>0</v>
      </c>
      <c r="AC108" s="65">
        <f t="shared" si="64"/>
        <v>1</v>
      </c>
      <c r="AD108" s="66">
        <f t="shared" si="64"/>
        <v>1</v>
      </c>
      <c r="AE108" s="66">
        <f t="shared" si="64"/>
        <v>1</v>
      </c>
      <c r="AF108" s="66">
        <f t="shared" si="64"/>
        <v>1</v>
      </c>
      <c r="AG108" s="66">
        <f t="shared" si="64"/>
        <v>1</v>
      </c>
      <c r="AH108" s="65">
        <f t="shared" si="64"/>
        <v>0</v>
      </c>
      <c r="AI108" s="65">
        <f t="shared" si="64"/>
        <v>0</v>
      </c>
      <c r="AJ108" s="65">
        <f t="shared" si="64"/>
        <v>0</v>
      </c>
      <c r="AK108" s="65">
        <f t="shared" si="64"/>
        <v>1</v>
      </c>
      <c r="AL108" s="66">
        <f t="shared" si="64"/>
        <v>0</v>
      </c>
      <c r="AM108" s="66">
        <f t="shared" si="64"/>
        <v>1</v>
      </c>
      <c r="AN108" s="66">
        <f t="shared" si="64"/>
        <v>0</v>
      </c>
      <c r="AO108" s="65">
        <f t="shared" si="64"/>
        <v>1</v>
      </c>
      <c r="AP108" s="65">
        <f t="shared" si="64"/>
        <v>0</v>
      </c>
      <c r="AQ108" s="65">
        <f t="shared" si="64"/>
        <v>1</v>
      </c>
      <c r="AR108" s="65">
        <f t="shared" si="64"/>
        <v>0</v>
      </c>
      <c r="AS108" s="65">
        <f t="shared" si="64"/>
        <v>1</v>
      </c>
      <c r="AT108" s="66">
        <f t="shared" si="64"/>
        <v>0</v>
      </c>
      <c r="AU108" s="66">
        <f t="shared" si="64"/>
        <v>1</v>
      </c>
      <c r="AV108" s="66">
        <f t="shared" si="64"/>
        <v>0</v>
      </c>
      <c r="AW108" s="67">
        <f t="shared" si="64"/>
        <v>1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464</v>
      </c>
      <c r="B109" s="68" t="str">
        <f>'Key3'!B78</f>
        <v>1</v>
      </c>
      <c r="C109" s="69" t="str">
        <f>'Key3'!C78</f>
        <v>1</v>
      </c>
      <c r="D109" s="69" t="str">
        <f>'Key3'!D78</f>
        <v>0</v>
      </c>
      <c r="E109" s="69" t="str">
        <f>'Key3'!E78</f>
        <v>1</v>
      </c>
      <c r="F109" s="70" t="str">
        <f>'Key3'!F78</f>
        <v>1</v>
      </c>
      <c r="G109" s="70" t="str">
        <f>'Key3'!G78</f>
        <v>0</v>
      </c>
      <c r="H109" s="70" t="str">
        <f>'Key3'!H78</f>
        <v>1</v>
      </c>
      <c r="I109" s="70" t="str">
        <f>'Key3'!I78</f>
        <v>0</v>
      </c>
      <c r="J109" s="69" t="str">
        <f>'Key3'!J78</f>
        <v>0</v>
      </c>
      <c r="K109" s="69" t="str">
        <f>'Key3'!K78</f>
        <v>0</v>
      </c>
      <c r="L109" s="69" t="str">
        <f>'Key3'!L78</f>
        <v>1</v>
      </c>
      <c r="M109" s="70" t="str">
        <f>'Key3'!M78</f>
        <v>0</v>
      </c>
      <c r="N109" s="70" t="str">
        <f>'Key3'!N78</f>
        <v>1</v>
      </c>
      <c r="O109" s="70" t="str">
        <f>'Key3'!O78</f>
        <v>1</v>
      </c>
      <c r="P109" s="70" t="str">
        <f>'Key3'!P78</f>
        <v>0</v>
      </c>
      <c r="Q109" s="70" t="str">
        <f>'Key3'!Q78</f>
        <v>1</v>
      </c>
      <c r="R109" s="69" t="str">
        <f>'Key3'!R78</f>
        <v>0</v>
      </c>
      <c r="S109" s="69" t="str">
        <f>'Key3'!S78</f>
        <v>0</v>
      </c>
      <c r="T109" s="69" t="str">
        <f>'Key3'!T78</f>
        <v>0</v>
      </c>
      <c r="U109" s="69" t="str">
        <f>'Key3'!U78</f>
        <v>0</v>
      </c>
      <c r="V109" s="70" t="str">
        <f>'Key3'!V78</f>
        <v>0</v>
      </c>
      <c r="W109" s="70" t="str">
        <f>'Key3'!W78</f>
        <v>0</v>
      </c>
      <c r="X109" s="70" t="str">
        <f>'Key3'!X78</f>
        <v>1</v>
      </c>
      <c r="Y109" s="70" t="str">
        <f>'Key3'!Y78</f>
        <v>1</v>
      </c>
      <c r="Z109" s="69" t="str">
        <f>'Key3'!Z78</f>
        <v>0</v>
      </c>
      <c r="AA109" s="69" t="str">
        <f>'Key3'!AA78</f>
        <v>0</v>
      </c>
      <c r="AB109" s="69" t="str">
        <f>'Key3'!AB78</f>
        <v>1</v>
      </c>
      <c r="AC109" s="69" t="str">
        <f>'Key3'!AC78</f>
        <v>0</v>
      </c>
      <c r="AD109" s="70" t="str">
        <f>'Key3'!AD78</f>
        <v>1</v>
      </c>
      <c r="AE109" s="70" t="str">
        <f>'Key3'!AE78</f>
        <v>0</v>
      </c>
      <c r="AF109" s="70" t="str">
        <f>'Key3'!AF78</f>
        <v>1</v>
      </c>
      <c r="AG109" s="70" t="str">
        <f>'Key3'!AG78</f>
        <v>1</v>
      </c>
      <c r="AH109" s="69" t="str">
        <f>'Key3'!AH78</f>
        <v>0</v>
      </c>
      <c r="AI109" s="69" t="str">
        <f>'Key3'!AI78</f>
        <v>1</v>
      </c>
      <c r="AJ109" s="69" t="str">
        <f>'Key3'!AJ78</f>
        <v>1</v>
      </c>
      <c r="AK109" s="70" t="str">
        <f>'Key3'!AK78</f>
        <v>0</v>
      </c>
      <c r="AL109" s="70" t="str">
        <f>'Key3'!AL78</f>
        <v>1</v>
      </c>
      <c r="AM109" s="70" t="str">
        <f>'Key3'!AM78</f>
        <v>1</v>
      </c>
      <c r="AN109" s="70" t="str">
        <f>'Key3'!AN78</f>
        <v>1</v>
      </c>
      <c r="AO109" s="70" t="str">
        <f>'Key3'!AO78</f>
        <v>0</v>
      </c>
      <c r="AP109" s="69" t="str">
        <f>'Key3'!AP78</f>
        <v>1</v>
      </c>
      <c r="AQ109" s="69" t="str">
        <f>'Key3'!AQ78</f>
        <v>1</v>
      </c>
      <c r="AR109" s="69" t="str">
        <f>'Key3'!AR78</f>
        <v>1</v>
      </c>
      <c r="AS109" s="69" t="str">
        <f>'Key3'!AS78</f>
        <v>0</v>
      </c>
      <c r="AT109" s="70" t="str">
        <f>'Key3'!AT78</f>
        <v>0</v>
      </c>
      <c r="AU109" s="70" t="str">
        <f>'Key3'!AU78</f>
        <v>0</v>
      </c>
      <c r="AV109" s="70" t="str">
        <f>'Key3'!AV78</f>
        <v>1</v>
      </c>
      <c r="AW109" s="71" t="str">
        <f>'Key3'!AW78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497</v>
      </c>
      <c r="B110" s="137">
        <f>IF(B108+B109=1,1,0)</f>
        <v>1</v>
      </c>
      <c r="C110" s="50">
        <f t="shared" ref="C110:AW110" si="65">IF(C108+C109=1,1,0)</f>
        <v>0</v>
      </c>
      <c r="D110" s="50">
        <f t="shared" si="65"/>
        <v>1</v>
      </c>
      <c r="E110" s="50">
        <f t="shared" si="65"/>
        <v>1</v>
      </c>
      <c r="F110" s="49">
        <f t="shared" si="65"/>
        <v>1</v>
      </c>
      <c r="G110" s="49">
        <f t="shared" si="65"/>
        <v>0</v>
      </c>
      <c r="H110" s="49">
        <f t="shared" si="65"/>
        <v>1</v>
      </c>
      <c r="I110" s="49">
        <f t="shared" si="65"/>
        <v>0</v>
      </c>
      <c r="J110" s="50">
        <f t="shared" si="65"/>
        <v>0</v>
      </c>
      <c r="K110" s="50">
        <f t="shared" si="65"/>
        <v>0</v>
      </c>
      <c r="L110" s="50">
        <f t="shared" si="65"/>
        <v>0</v>
      </c>
      <c r="M110" s="50">
        <f t="shared" si="65"/>
        <v>0</v>
      </c>
      <c r="N110" s="49">
        <f t="shared" si="65"/>
        <v>0</v>
      </c>
      <c r="O110" s="49">
        <f t="shared" si="65"/>
        <v>1</v>
      </c>
      <c r="P110" s="49">
        <f t="shared" si="65"/>
        <v>1</v>
      </c>
      <c r="Q110" s="50">
        <f t="shared" si="65"/>
        <v>1</v>
      </c>
      <c r="R110" s="50">
        <f t="shared" si="65"/>
        <v>0</v>
      </c>
      <c r="S110" s="50">
        <f t="shared" si="65"/>
        <v>1</v>
      </c>
      <c r="T110" s="50">
        <f t="shared" si="65"/>
        <v>0</v>
      </c>
      <c r="U110" s="50">
        <f t="shared" si="65"/>
        <v>1</v>
      </c>
      <c r="V110" s="49">
        <f t="shared" si="65"/>
        <v>1</v>
      </c>
      <c r="W110" s="49">
        <f t="shared" si="65"/>
        <v>0</v>
      </c>
      <c r="X110" s="49">
        <f t="shared" si="65"/>
        <v>0</v>
      </c>
      <c r="Y110" s="49">
        <f t="shared" si="65"/>
        <v>0</v>
      </c>
      <c r="Z110" s="50">
        <f t="shared" si="65"/>
        <v>1</v>
      </c>
      <c r="AA110" s="50">
        <f t="shared" si="65"/>
        <v>1</v>
      </c>
      <c r="AB110" s="50">
        <f t="shared" si="65"/>
        <v>1</v>
      </c>
      <c r="AC110" s="50">
        <f t="shared" si="65"/>
        <v>1</v>
      </c>
      <c r="AD110" s="49">
        <f t="shared" si="65"/>
        <v>0</v>
      </c>
      <c r="AE110" s="49">
        <f t="shared" si="65"/>
        <v>1</v>
      </c>
      <c r="AF110" s="49">
        <f t="shared" si="65"/>
        <v>0</v>
      </c>
      <c r="AG110" s="49">
        <f t="shared" si="65"/>
        <v>0</v>
      </c>
      <c r="AH110" s="50">
        <f t="shared" si="65"/>
        <v>0</v>
      </c>
      <c r="AI110" s="50">
        <f t="shared" si="65"/>
        <v>1</v>
      </c>
      <c r="AJ110" s="50">
        <f t="shared" si="65"/>
        <v>1</v>
      </c>
      <c r="AK110" s="50">
        <f t="shared" si="65"/>
        <v>1</v>
      </c>
      <c r="AL110" s="49">
        <f t="shared" si="65"/>
        <v>1</v>
      </c>
      <c r="AM110" s="49">
        <f t="shared" si="65"/>
        <v>0</v>
      </c>
      <c r="AN110" s="49">
        <f t="shared" si="65"/>
        <v>1</v>
      </c>
      <c r="AO110" s="50">
        <f t="shared" si="65"/>
        <v>1</v>
      </c>
      <c r="AP110" s="50">
        <f t="shared" si="65"/>
        <v>1</v>
      </c>
      <c r="AQ110" s="50">
        <f t="shared" si="65"/>
        <v>0</v>
      </c>
      <c r="AR110" s="50">
        <f t="shared" si="65"/>
        <v>1</v>
      </c>
      <c r="AS110" s="50">
        <f t="shared" si="65"/>
        <v>1</v>
      </c>
      <c r="AT110" s="49">
        <f t="shared" si="65"/>
        <v>0</v>
      </c>
      <c r="AU110" s="49">
        <f t="shared" si="65"/>
        <v>1</v>
      </c>
      <c r="AV110" s="49">
        <f t="shared" si="65"/>
        <v>1</v>
      </c>
      <c r="AW110" s="173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6.5" customHeight="1" thickBot="1">
      <c r="A111" s="441" t="s">
        <v>367</v>
      </c>
      <c r="B111" s="130" t="s">
        <v>16</v>
      </c>
      <c r="C111" s="51" t="str">
        <f>LEFT(VLOOKUP(G111,LookUp!$T$2:$U$17,2,FALSE),1)</f>
        <v>1</v>
      </c>
      <c r="D111" s="51" t="str">
        <f>MID(VLOOKUP(G111,LookUp!$T$2:$U$17,2,FALSE),2,1)</f>
        <v>0</v>
      </c>
      <c r="E111" s="51" t="str">
        <f>MID(VLOOKUP(G111,LookUp!$T$2:$U$17,2,FALSE),3,1)</f>
        <v>1</v>
      </c>
      <c r="F111" s="51" t="str">
        <f>RIGHT(VLOOKUP(G111,LookUp!$T$2:$U$17,2,FALSE),1)</f>
        <v>1</v>
      </c>
      <c r="G111" s="53">
        <f>VLOOKUP(CONCATENATE(B110,C110,D110,E110,F110,G110),LookUp!$W$2:$AE$65,2,FALSE)</f>
        <v>11</v>
      </c>
      <c r="H111" s="130" t="s">
        <v>17</v>
      </c>
      <c r="I111" s="51" t="str">
        <f>LEFT(VLOOKUP(M111,LookUp!$T$2:$U$17,2,FALSE),1)</f>
        <v>0</v>
      </c>
      <c r="J111" s="51" t="str">
        <f>MID(VLOOKUP(M111,LookUp!$T$2:$U$17,2,FALSE),2,1)</f>
        <v>0</v>
      </c>
      <c r="K111" s="51" t="str">
        <f>MID(VLOOKUP(M111,LookUp!$T$2:$U$17,2,FALSE),3,1)</f>
        <v>0</v>
      </c>
      <c r="L111" s="51" t="str">
        <f>RIGHT(VLOOKUP(M111,LookUp!$T$2:$U$17,2,FALSE),1)</f>
        <v>0</v>
      </c>
      <c r="M111" s="53">
        <f>VLOOKUP(CONCATENATE(H110,I110,J110,K110,L110,M110),LookUp!$W$2:$AE$65,3,FALSE)</f>
        <v>0</v>
      </c>
      <c r="N111" s="130" t="s">
        <v>18</v>
      </c>
      <c r="O111" s="51" t="str">
        <f>LEFT(VLOOKUP(S111,LookUp!$T$2:$U$17,2,FALSE),1)</f>
        <v>1</v>
      </c>
      <c r="P111" s="51" t="str">
        <f>MID(VLOOKUP(S111,LookUp!$T$2:$U$17,2,FALSE),2,1)</f>
        <v>1</v>
      </c>
      <c r="Q111" s="51" t="str">
        <f>MID(VLOOKUP(S111,LookUp!$T$2:$U$17,2,FALSE),3,1)</f>
        <v>1</v>
      </c>
      <c r="R111" s="51" t="str">
        <f>RIGHT(VLOOKUP(S111,LookUp!$T$2:$U$17,2,FALSE),1)</f>
        <v>1</v>
      </c>
      <c r="S111" s="53">
        <f>VLOOKUP(CONCATENATE(N110,O110,P110,Q110,R110,S110),LookUp!$W$2:$AE$65,4,FALSE)</f>
        <v>15</v>
      </c>
      <c r="T111" s="130" t="s">
        <v>19</v>
      </c>
      <c r="U111" s="51" t="str">
        <f>LEFT(VLOOKUP(Y111,LookUp!$T$2:$U$17,2,FALSE),1)</f>
        <v>1</v>
      </c>
      <c r="V111" s="51" t="str">
        <f>MID(VLOOKUP(Y111,LookUp!$T$2:$U$17,2,FALSE),2,1)</f>
        <v>0</v>
      </c>
      <c r="W111" s="51" t="str">
        <f>MID(VLOOKUP(Y111,LookUp!$T$2:$U$17,2,FALSE),3,1)</f>
        <v>1</v>
      </c>
      <c r="X111" s="51" t="str">
        <f>RIGHT(VLOOKUP(Y111,LookUp!$T$2:$U$17,2,FALSE),1)</f>
        <v>1</v>
      </c>
      <c r="Y111" s="53">
        <f>VLOOKUP(CONCATENATE(T110,U110,V110,W110,X110,Y110),LookUp!$W$2:$AE$65,5,FALSE)</f>
        <v>11</v>
      </c>
      <c r="Z111" s="130" t="s">
        <v>98</v>
      </c>
      <c r="AA111" s="51" t="str">
        <f>LEFT(VLOOKUP(AE111,LookUp!$T$2:$U$17,2,FALSE),1)</f>
        <v>0</v>
      </c>
      <c r="AB111" s="51" t="str">
        <f>MID(VLOOKUP(AE111,LookUp!$T$2:$U$17,2,FALSE),2,1)</f>
        <v>1</v>
      </c>
      <c r="AC111" s="51" t="str">
        <f>MID(VLOOKUP(AE111,LookUp!$T$2:$U$17,2,FALSE),3,1)</f>
        <v>0</v>
      </c>
      <c r="AD111" s="51" t="str">
        <f>RIGHT(VLOOKUP(AE111,LookUp!$T$2:$U$17,2,FALSE),1)</f>
        <v>1</v>
      </c>
      <c r="AE111" s="53">
        <f>VLOOKUP(CONCATENATE(Z110,AA110,AB110,AC110,AD110,AE110),LookUp!$W$2:$AE$65,6,FALSE)</f>
        <v>5</v>
      </c>
      <c r="AF111" s="130" t="s">
        <v>20</v>
      </c>
      <c r="AG111" s="51" t="str">
        <f>LEFT(VLOOKUP(AK111,LookUp!$T$2:$U$17,2,FALSE),1)</f>
        <v>0</v>
      </c>
      <c r="AH111" s="51" t="str">
        <f>MID(VLOOKUP(AK111,LookUp!$T$2:$U$17,2,FALSE),2,1)</f>
        <v>0</v>
      </c>
      <c r="AI111" s="51" t="str">
        <f>MID(VLOOKUP(AK111,LookUp!$T$2:$U$17,2,FALSE),3,1)</f>
        <v>1</v>
      </c>
      <c r="AJ111" s="51" t="str">
        <f>RIGHT(VLOOKUP(AK111,LookUp!$T$2:$U$17,2,FALSE),1)</f>
        <v>0</v>
      </c>
      <c r="AK111" s="53">
        <f>VLOOKUP(CONCATENATE(AF110,AG110,AH110,AI110,AJ110,AK110),LookUp!$W$2:$AE$65,7,FALSE)</f>
        <v>2</v>
      </c>
      <c r="AL111" s="130" t="s">
        <v>22</v>
      </c>
      <c r="AM111" s="51" t="str">
        <f>LEFT(VLOOKUP(AQ111,LookUp!$T$2:$U$17,2,FALSE),1)</f>
        <v>1</v>
      </c>
      <c r="AN111" s="51" t="str">
        <f>MID(VLOOKUP(AQ111,LookUp!$T$2:$U$17,2,FALSE),2,1)</f>
        <v>1</v>
      </c>
      <c r="AO111" s="51" t="str">
        <f>MID(VLOOKUP(AQ111,LookUp!$T$2:$U$17,2,FALSE),3,1)</f>
        <v>1</v>
      </c>
      <c r="AP111" s="51" t="str">
        <f>RIGHT(VLOOKUP(AQ111,LookUp!$T$2:$U$17,2,FALSE),1)</f>
        <v>0</v>
      </c>
      <c r="AQ111" s="53">
        <f>VLOOKUP(CONCATENATE(AL110,AM110,AN110,AO110,AP110,AQ110),LookUp!$W$2:$AE$65,8,FALSE)</f>
        <v>14</v>
      </c>
      <c r="AR111" s="130" t="s">
        <v>21</v>
      </c>
      <c r="AS111" s="51" t="str">
        <f>LEFT(VLOOKUP(AW111,LookUp!$T$2:$U$17,2,FALSE),1)</f>
        <v>1</v>
      </c>
      <c r="AT111" s="51" t="str">
        <f>MID(VLOOKUP(AW111,LookUp!$T$2:$U$17,2,FALSE),2,1)</f>
        <v>1</v>
      </c>
      <c r="AU111" s="51" t="str">
        <f>MID(VLOOKUP(AW111,LookUp!$T$2:$U$17,2,FALSE),3,1)</f>
        <v>0</v>
      </c>
      <c r="AV111" s="51" t="str">
        <f>RIGHT(VLOOKUP(AW111,LookUp!$T$2:$U$17,2,FALSE),1)</f>
        <v>1</v>
      </c>
      <c r="AW111" s="53">
        <f>VLOOKUP(CONCATENATE(AR110,AS110,AT110,AU110,AV110,AW110),LookUp!$W$2:$AE$65,9,FALSE)</f>
        <v>13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441"/>
      <c r="B112" s="64" t="str">
        <f>C111</f>
        <v>1</v>
      </c>
      <c r="C112" s="65" t="str">
        <f>D111</f>
        <v>0</v>
      </c>
      <c r="D112" s="65" t="str">
        <f>E111</f>
        <v>1</v>
      </c>
      <c r="E112" s="65" t="str">
        <f>F111</f>
        <v>1</v>
      </c>
      <c r="F112" s="66" t="str">
        <f>I111</f>
        <v>0</v>
      </c>
      <c r="G112" s="66" t="str">
        <f>J111</f>
        <v>0</v>
      </c>
      <c r="H112" s="66" t="str">
        <f>K111</f>
        <v>0</v>
      </c>
      <c r="I112" s="66" t="str">
        <f>L111</f>
        <v>0</v>
      </c>
      <c r="J112" s="65" t="str">
        <f>O111</f>
        <v>1</v>
      </c>
      <c r="K112" s="65" t="str">
        <f>P111</f>
        <v>1</v>
      </c>
      <c r="L112" s="65" t="str">
        <f>Q111</f>
        <v>1</v>
      </c>
      <c r="M112" s="65" t="str">
        <f>R111</f>
        <v>1</v>
      </c>
      <c r="N112" s="66" t="str">
        <f>U111</f>
        <v>1</v>
      </c>
      <c r="O112" s="66" t="str">
        <f>V111</f>
        <v>0</v>
      </c>
      <c r="P112" s="66" t="str">
        <f>W111</f>
        <v>1</v>
      </c>
      <c r="Q112" s="66" t="str">
        <f>X111</f>
        <v>1</v>
      </c>
      <c r="R112" s="65" t="str">
        <f>AA111</f>
        <v>0</v>
      </c>
      <c r="S112" s="65" t="str">
        <f>AB111</f>
        <v>1</v>
      </c>
      <c r="T112" s="65" t="str">
        <f>AC111</f>
        <v>0</v>
      </c>
      <c r="U112" s="65" t="str">
        <f>AD111</f>
        <v>1</v>
      </c>
      <c r="V112" s="66" t="str">
        <f>AG111</f>
        <v>0</v>
      </c>
      <c r="W112" s="66" t="str">
        <f>AH111</f>
        <v>0</v>
      </c>
      <c r="X112" s="66" t="str">
        <f>AI111</f>
        <v>1</v>
      </c>
      <c r="Y112" s="66" t="str">
        <f>AJ111</f>
        <v>0</v>
      </c>
      <c r="Z112" s="65" t="str">
        <f>AM111</f>
        <v>1</v>
      </c>
      <c r="AA112" s="65" t="str">
        <f>AN111</f>
        <v>1</v>
      </c>
      <c r="AB112" s="65" t="str">
        <f>AO111</f>
        <v>1</v>
      </c>
      <c r="AC112" s="65" t="str">
        <f>AP111</f>
        <v>0</v>
      </c>
      <c r="AD112" s="66" t="str">
        <f>AS111</f>
        <v>1</v>
      </c>
      <c r="AE112" s="66" t="str">
        <f>AT111</f>
        <v>1</v>
      </c>
      <c r="AF112" s="66" t="str">
        <f>AU111</f>
        <v>0</v>
      </c>
      <c r="AG112" s="67" t="str">
        <f>AV111</f>
        <v>1</v>
      </c>
      <c r="AH112" s="412" t="s">
        <v>547</v>
      </c>
      <c r="AI112" s="413"/>
      <c r="AJ112" s="413"/>
      <c r="AK112" s="413"/>
      <c r="AL112" s="413"/>
      <c r="AM112" s="413"/>
      <c r="AN112" s="413"/>
      <c r="AO112" s="413"/>
      <c r="AP112" s="413"/>
      <c r="AQ112" s="413"/>
      <c r="AR112" s="413"/>
      <c r="AS112" s="413"/>
      <c r="AT112" s="413"/>
      <c r="AU112" s="413"/>
      <c r="AV112" s="413"/>
      <c r="AW112" s="414"/>
      <c r="AX112" s="2"/>
      <c r="AY112" s="2"/>
      <c r="AZ112" s="2"/>
      <c r="BA112" s="2"/>
      <c r="BB112" s="2"/>
      <c r="BC112" s="2"/>
      <c r="BD112" s="2"/>
      <c r="BE112" s="2"/>
    </row>
    <row r="113" spans="1:65" ht="18">
      <c r="A113" s="62" t="s">
        <v>368</v>
      </c>
      <c r="B113" s="68" t="str">
        <f>HLOOKUP(B$4,$B$1:$AG$112,112,FALSE)</f>
        <v>1</v>
      </c>
      <c r="C113" s="69" t="str">
        <f t="shared" ref="C113:AG113" si="66">HLOOKUP(C$4,$B$1:$AG$112,112,FALSE)</f>
        <v>0</v>
      </c>
      <c r="D113" s="69" t="str">
        <f t="shared" si="66"/>
        <v>1</v>
      </c>
      <c r="E113" s="69" t="str">
        <f t="shared" si="66"/>
        <v>0</v>
      </c>
      <c r="F113" s="70" t="str">
        <f t="shared" si="66"/>
        <v>1</v>
      </c>
      <c r="G113" s="70" t="str">
        <f t="shared" si="66"/>
        <v>1</v>
      </c>
      <c r="H113" s="70" t="str">
        <f t="shared" si="66"/>
        <v>0</v>
      </c>
      <c r="I113" s="70" t="str">
        <f t="shared" si="66"/>
        <v>0</v>
      </c>
      <c r="J113" s="69" t="str">
        <f t="shared" si="66"/>
        <v>1</v>
      </c>
      <c r="K113" s="69" t="str">
        <f t="shared" si="66"/>
        <v>1</v>
      </c>
      <c r="L113" s="69" t="str">
        <f t="shared" si="66"/>
        <v>1</v>
      </c>
      <c r="M113" s="69" t="str">
        <f t="shared" si="66"/>
        <v>1</v>
      </c>
      <c r="N113" s="70" t="str">
        <f t="shared" si="66"/>
        <v>0</v>
      </c>
      <c r="O113" s="70" t="str">
        <f t="shared" si="66"/>
        <v>1</v>
      </c>
      <c r="P113" s="70" t="str">
        <f t="shared" si="66"/>
        <v>0</v>
      </c>
      <c r="Q113" s="70" t="str">
        <f t="shared" si="66"/>
        <v>1</v>
      </c>
      <c r="R113" s="69" t="str">
        <f t="shared" si="66"/>
        <v>0</v>
      </c>
      <c r="S113" s="69" t="str">
        <f t="shared" si="66"/>
        <v>0</v>
      </c>
      <c r="T113" s="69" t="str">
        <f t="shared" si="66"/>
        <v>0</v>
      </c>
      <c r="U113" s="69" t="str">
        <f t="shared" si="66"/>
        <v>0</v>
      </c>
      <c r="V113" s="70" t="str">
        <f t="shared" si="66"/>
        <v>1</v>
      </c>
      <c r="W113" s="70" t="str">
        <f t="shared" si="66"/>
        <v>1</v>
      </c>
      <c r="X113" s="70" t="str">
        <f t="shared" si="66"/>
        <v>1</v>
      </c>
      <c r="Y113" s="70" t="str">
        <f t="shared" si="66"/>
        <v>1</v>
      </c>
      <c r="Z113" s="69" t="str">
        <f t="shared" si="66"/>
        <v>0</v>
      </c>
      <c r="AA113" s="69" t="str">
        <f t="shared" si="66"/>
        <v>1</v>
      </c>
      <c r="AB113" s="69" t="str">
        <f t="shared" si="66"/>
        <v>1</v>
      </c>
      <c r="AC113" s="69" t="str">
        <f t="shared" si="66"/>
        <v>0</v>
      </c>
      <c r="AD113" s="70" t="str">
        <f t="shared" si="66"/>
        <v>0</v>
      </c>
      <c r="AE113" s="70" t="str">
        <f t="shared" si="66"/>
        <v>1</v>
      </c>
      <c r="AF113" s="70" t="str">
        <f t="shared" si="66"/>
        <v>1</v>
      </c>
      <c r="AG113" s="71" t="str">
        <f t="shared" si="66"/>
        <v>1</v>
      </c>
      <c r="AH113" s="415"/>
      <c r="AI113" s="416"/>
      <c r="AJ113" s="416"/>
      <c r="AK113" s="416"/>
      <c r="AL113" s="416"/>
      <c r="AM113" s="416"/>
      <c r="AN113" s="416"/>
      <c r="AO113" s="416"/>
      <c r="AP113" s="416"/>
      <c r="AQ113" s="416"/>
      <c r="AR113" s="416"/>
      <c r="AS113" s="416"/>
      <c r="AT113" s="416"/>
      <c r="AU113" s="416"/>
      <c r="AV113" s="416"/>
      <c r="AW113" s="417"/>
      <c r="AX113" s="409" t="s">
        <v>647</v>
      </c>
      <c r="AY113" s="410"/>
      <c r="AZ113" s="410"/>
      <c r="BA113" s="410"/>
      <c r="BB113" s="410"/>
      <c r="BC113" s="410"/>
      <c r="BD113" s="410"/>
      <c r="BE113" s="410"/>
      <c r="BF113" s="410"/>
      <c r="BG113" s="410"/>
      <c r="BH113" s="410"/>
      <c r="BI113" s="410"/>
      <c r="BJ113" s="410"/>
      <c r="BK113" s="410"/>
      <c r="BL113" s="410"/>
      <c r="BM113" s="411"/>
    </row>
    <row r="114" spans="1:65" ht="18.75" thickBot="1">
      <c r="A114" s="62" t="s">
        <v>517</v>
      </c>
      <c r="B114" s="72">
        <f>IF(B113+B99=1,1,0)</f>
        <v>1</v>
      </c>
      <c r="C114" s="70">
        <f t="shared" ref="C114:AG114" si="67">IF(C113+C99=1,1,0)</f>
        <v>1</v>
      </c>
      <c r="D114" s="70">
        <f t="shared" si="67"/>
        <v>1</v>
      </c>
      <c r="E114" s="70">
        <f t="shared" si="67"/>
        <v>0</v>
      </c>
      <c r="F114" s="69">
        <f t="shared" si="67"/>
        <v>0</v>
      </c>
      <c r="G114" s="69">
        <f t="shared" si="67"/>
        <v>0</v>
      </c>
      <c r="H114" s="69">
        <f t="shared" si="67"/>
        <v>1</v>
      </c>
      <c r="I114" s="69">
        <f t="shared" si="67"/>
        <v>1</v>
      </c>
      <c r="J114" s="70">
        <f t="shared" si="67"/>
        <v>1</v>
      </c>
      <c r="K114" s="70">
        <f t="shared" si="67"/>
        <v>0</v>
      </c>
      <c r="L114" s="70">
        <f t="shared" si="67"/>
        <v>1</v>
      </c>
      <c r="M114" s="70">
        <f t="shared" si="67"/>
        <v>0</v>
      </c>
      <c r="N114" s="69">
        <f t="shared" si="67"/>
        <v>1</v>
      </c>
      <c r="O114" s="69">
        <f t="shared" si="67"/>
        <v>0</v>
      </c>
      <c r="P114" s="69">
        <f t="shared" si="67"/>
        <v>1</v>
      </c>
      <c r="Q114" s="69">
        <f t="shared" si="67"/>
        <v>0</v>
      </c>
      <c r="R114" s="70">
        <f t="shared" si="67"/>
        <v>1</v>
      </c>
      <c r="S114" s="70">
        <f t="shared" si="67"/>
        <v>1</v>
      </c>
      <c r="T114" s="70">
        <f t="shared" si="67"/>
        <v>0</v>
      </c>
      <c r="U114" s="70">
        <f t="shared" si="67"/>
        <v>0</v>
      </c>
      <c r="V114" s="69">
        <f t="shared" si="67"/>
        <v>0</v>
      </c>
      <c r="W114" s="69">
        <f t="shared" si="67"/>
        <v>0</v>
      </c>
      <c r="X114" s="69">
        <f t="shared" si="67"/>
        <v>0</v>
      </c>
      <c r="Y114" s="69">
        <f t="shared" si="67"/>
        <v>1</v>
      </c>
      <c r="Z114" s="70">
        <f t="shared" si="67"/>
        <v>0</v>
      </c>
      <c r="AA114" s="70">
        <f t="shared" si="67"/>
        <v>1</v>
      </c>
      <c r="AB114" s="70">
        <f t="shared" si="67"/>
        <v>1</v>
      </c>
      <c r="AC114" s="70">
        <f t="shared" si="67"/>
        <v>1</v>
      </c>
      <c r="AD114" s="69">
        <f t="shared" si="67"/>
        <v>1</v>
      </c>
      <c r="AE114" s="69">
        <f t="shared" si="67"/>
        <v>0</v>
      </c>
      <c r="AF114" s="69">
        <f t="shared" si="67"/>
        <v>0</v>
      </c>
      <c r="AG114" s="73">
        <f t="shared" si="67"/>
        <v>0</v>
      </c>
      <c r="AH114" s="415"/>
      <c r="AI114" s="416"/>
      <c r="AJ114" s="416"/>
      <c r="AK114" s="416"/>
      <c r="AL114" s="416"/>
      <c r="AM114" s="416"/>
      <c r="AN114" s="416"/>
      <c r="AO114" s="416"/>
      <c r="AP114" s="416"/>
      <c r="AQ114" s="416"/>
      <c r="AR114" s="416"/>
      <c r="AS114" s="416"/>
      <c r="AT114" s="416"/>
      <c r="AU114" s="416"/>
      <c r="AV114" s="416"/>
      <c r="AW114" s="417"/>
      <c r="AX114" s="250" t="str">
        <f>VLOOKUP(CONCATENATE(B107,C107,D107,E107),LookUp!$AG$2:$AH$17,2,FALSE)</f>
        <v>C</v>
      </c>
      <c r="AY114" s="251">
        <f>VLOOKUP(CONCATENATE(F107,G107,H107,I107),LookUp!$AG$2:$AH$17,2,FALSE)</f>
        <v>1</v>
      </c>
      <c r="AZ114" s="251">
        <f>VLOOKUP(CONCATENATE(J107,K107,L107,M107),LookUp!$AG$2:$AH$17,2,FALSE)</f>
        <v>4</v>
      </c>
      <c r="BA114" s="251" t="str">
        <f>VLOOKUP(CONCATENATE(N107,O107,P107,Q107),LookUp!$AG$2:$AH$17,2,FALSE)</f>
        <v>D</v>
      </c>
      <c r="BB114" s="251" t="str">
        <f>VLOOKUP(CONCATENATE(R107,S107,T107,U107),LookUp!$AG$2:$AH$17,2,FALSE)</f>
        <v>B</v>
      </c>
      <c r="BC114" s="251">
        <f>VLOOKUP(CONCATENATE(V107,W107,X107,Y107),LookUp!$AG$2:$AH$17,2,FALSE)</f>
        <v>8</v>
      </c>
      <c r="BD114" s="251" t="str">
        <f>VLOOKUP(CONCATENATE(Z107,AA107,AB107,AC107),LookUp!$AG$2:$AH$17,2,FALSE)</f>
        <v>A</v>
      </c>
      <c r="BE114" s="251" t="str">
        <f>VLOOKUP(CONCATENATE(AD107,AE107,AF107,AG107),LookUp!$AG$2:$AH$17,2,FALSE)</f>
        <v>A</v>
      </c>
      <c r="BF114" s="251" t="str">
        <f>VLOOKUP(CONCATENATE(B114,C114,D114,E114),LookUp!$AG$2:$AH$17,2,FALSE)</f>
        <v>E</v>
      </c>
      <c r="BG114" s="251">
        <f>VLOOKUP(CONCATENATE(F114,G114,H114,I114),LookUp!$AG$2:$AH$17,2,FALSE)</f>
        <v>3</v>
      </c>
      <c r="BH114" s="251" t="str">
        <f>VLOOKUP(CONCATENATE(J114,K114,L114,M114),LookUp!$AG$2:$AH$17,2,FALSE)</f>
        <v>A</v>
      </c>
      <c r="BI114" s="251" t="str">
        <f>VLOOKUP(CONCATENATE(N114,O114,P114,Q114),LookUp!$AG$2:$AH$17,2,FALSE)</f>
        <v>A</v>
      </c>
      <c r="BJ114" s="251" t="str">
        <f>VLOOKUP(CONCATENATE(R114,S114,T114,U114),LookUp!$AG$2:$AH$17,2,FALSE)</f>
        <v>C</v>
      </c>
      <c r="BK114" s="251">
        <f>VLOOKUP(CONCATENATE(V114,W114,X114,Y114),LookUp!$AG$2:$AH$17,2,FALSE)</f>
        <v>1</v>
      </c>
      <c r="BL114" s="251">
        <f>VLOOKUP(CONCATENATE(Z114,AA114,AB114,AC114),LookUp!$AG$2:$AH$17,2,FALSE)</f>
        <v>7</v>
      </c>
      <c r="BM114" s="252">
        <f>VLOOKUP(CONCATENATE(AD114,AE114,AF114,AG114),LookUp!$AG$2:$AH$17,2,FALSE)</f>
        <v>8</v>
      </c>
    </row>
    <row r="115" spans="1:65" ht="18.75" thickBot="1">
      <c r="A115" s="63" t="s">
        <v>529</v>
      </c>
      <c r="B115" s="172">
        <f>B114</f>
        <v>1</v>
      </c>
      <c r="C115" s="171">
        <f t="shared" ref="C115:AG115" si="68">C114</f>
        <v>1</v>
      </c>
      <c r="D115" s="171">
        <f t="shared" si="68"/>
        <v>1</v>
      </c>
      <c r="E115" s="171">
        <f t="shared" si="68"/>
        <v>0</v>
      </c>
      <c r="F115" s="170">
        <f t="shared" si="68"/>
        <v>0</v>
      </c>
      <c r="G115" s="170">
        <f t="shared" si="68"/>
        <v>0</v>
      </c>
      <c r="H115" s="170">
        <f t="shared" si="68"/>
        <v>1</v>
      </c>
      <c r="I115" s="170">
        <f t="shared" si="68"/>
        <v>1</v>
      </c>
      <c r="J115" s="171">
        <f t="shared" si="68"/>
        <v>1</v>
      </c>
      <c r="K115" s="171">
        <f t="shared" si="68"/>
        <v>0</v>
      </c>
      <c r="L115" s="171">
        <f t="shared" si="68"/>
        <v>1</v>
      </c>
      <c r="M115" s="171">
        <f t="shared" si="68"/>
        <v>0</v>
      </c>
      <c r="N115" s="170">
        <f t="shared" si="68"/>
        <v>1</v>
      </c>
      <c r="O115" s="170">
        <f t="shared" si="68"/>
        <v>0</v>
      </c>
      <c r="P115" s="170">
        <f t="shared" si="68"/>
        <v>1</v>
      </c>
      <c r="Q115" s="170">
        <f t="shared" si="68"/>
        <v>0</v>
      </c>
      <c r="R115" s="171">
        <f t="shared" si="68"/>
        <v>1</v>
      </c>
      <c r="S115" s="171">
        <f t="shared" si="68"/>
        <v>1</v>
      </c>
      <c r="T115" s="171">
        <f t="shared" si="68"/>
        <v>0</v>
      </c>
      <c r="U115" s="171">
        <f t="shared" si="68"/>
        <v>0</v>
      </c>
      <c r="V115" s="170">
        <f t="shared" si="68"/>
        <v>0</v>
      </c>
      <c r="W115" s="170">
        <f t="shared" si="68"/>
        <v>0</v>
      </c>
      <c r="X115" s="170">
        <f t="shared" si="68"/>
        <v>0</v>
      </c>
      <c r="Y115" s="170">
        <f t="shared" si="68"/>
        <v>1</v>
      </c>
      <c r="Z115" s="171">
        <f t="shared" si="68"/>
        <v>0</v>
      </c>
      <c r="AA115" s="171">
        <f t="shared" si="68"/>
        <v>1</v>
      </c>
      <c r="AB115" s="171">
        <f t="shared" si="68"/>
        <v>1</v>
      </c>
      <c r="AC115" s="171">
        <f t="shared" si="68"/>
        <v>1</v>
      </c>
      <c r="AD115" s="170">
        <f t="shared" si="68"/>
        <v>1</v>
      </c>
      <c r="AE115" s="170">
        <f t="shared" si="68"/>
        <v>0</v>
      </c>
      <c r="AF115" s="170">
        <f t="shared" si="68"/>
        <v>0</v>
      </c>
      <c r="AG115" s="136">
        <f t="shared" si="68"/>
        <v>0</v>
      </c>
      <c r="AH115" s="418"/>
      <c r="AI115" s="419"/>
      <c r="AJ115" s="419"/>
      <c r="AK115" s="419"/>
      <c r="AL115" s="419"/>
      <c r="AM115" s="419"/>
      <c r="AN115" s="419"/>
      <c r="AO115" s="419"/>
      <c r="AP115" s="419"/>
      <c r="AQ115" s="419"/>
      <c r="AR115" s="419"/>
      <c r="AS115" s="419"/>
      <c r="AT115" s="419"/>
      <c r="AU115" s="419"/>
      <c r="AV115" s="419"/>
      <c r="AW115" s="42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402</v>
      </c>
      <c r="B116" s="64">
        <f>HLOOKUP(B$3,$B$1:$AW$115,115,FALSE)</f>
        <v>0</v>
      </c>
      <c r="C116" s="65">
        <f t="shared" ref="C116:AW116" si="69">HLOOKUP(C$3,$B$1:$AW$115,115,FALSE)</f>
        <v>1</v>
      </c>
      <c r="D116" s="65">
        <f t="shared" si="69"/>
        <v>1</v>
      </c>
      <c r="E116" s="65">
        <f t="shared" si="69"/>
        <v>1</v>
      </c>
      <c r="F116" s="66">
        <f t="shared" si="69"/>
        <v>0</v>
      </c>
      <c r="G116" s="66">
        <f t="shared" si="69"/>
        <v>0</v>
      </c>
      <c r="H116" s="66">
        <f t="shared" si="69"/>
        <v>0</v>
      </c>
      <c r="I116" s="66">
        <f t="shared" si="69"/>
        <v>0</v>
      </c>
      <c r="J116" s="65">
        <f t="shared" si="69"/>
        <v>0</v>
      </c>
      <c r="K116" s="65">
        <f t="shared" si="69"/>
        <v>1</v>
      </c>
      <c r="L116" s="65">
        <f t="shared" si="69"/>
        <v>1</v>
      </c>
      <c r="M116" s="65">
        <f t="shared" si="69"/>
        <v>1</v>
      </c>
      <c r="N116" s="66">
        <f t="shared" si="69"/>
        <v>1</v>
      </c>
      <c r="O116" s="66">
        <f t="shared" si="69"/>
        <v>1</v>
      </c>
      <c r="P116" s="66">
        <f t="shared" si="69"/>
        <v>0</v>
      </c>
      <c r="Q116" s="65">
        <f t="shared" si="69"/>
        <v>1</v>
      </c>
      <c r="R116" s="65">
        <f t="shared" si="69"/>
        <v>0</v>
      </c>
      <c r="S116" s="65">
        <f t="shared" si="69"/>
        <v>1</v>
      </c>
      <c r="T116" s="65">
        <f t="shared" si="69"/>
        <v>0</v>
      </c>
      <c r="U116" s="65">
        <f t="shared" si="69"/>
        <v>1</v>
      </c>
      <c r="V116" s="66">
        <f t="shared" si="69"/>
        <v>0</v>
      </c>
      <c r="W116" s="66">
        <f t="shared" si="69"/>
        <v>1</v>
      </c>
      <c r="X116" s="66">
        <f t="shared" si="69"/>
        <v>0</v>
      </c>
      <c r="Y116" s="66">
        <f t="shared" si="69"/>
        <v>1</v>
      </c>
      <c r="Z116" s="65">
        <f t="shared" si="69"/>
        <v>0</v>
      </c>
      <c r="AA116" s="65">
        <f t="shared" si="69"/>
        <v>1</v>
      </c>
      <c r="AB116" s="65">
        <f t="shared" si="69"/>
        <v>1</v>
      </c>
      <c r="AC116" s="65">
        <f t="shared" si="69"/>
        <v>0</v>
      </c>
      <c r="AD116" s="66">
        <f t="shared" si="69"/>
        <v>0</v>
      </c>
      <c r="AE116" s="66">
        <f t="shared" si="69"/>
        <v>0</v>
      </c>
      <c r="AF116" s="66">
        <f t="shared" si="69"/>
        <v>0</v>
      </c>
      <c r="AG116" s="66">
        <f t="shared" si="69"/>
        <v>0</v>
      </c>
      <c r="AH116" s="65">
        <f t="shared" si="69"/>
        <v>0</v>
      </c>
      <c r="AI116" s="65">
        <f t="shared" si="69"/>
        <v>0</v>
      </c>
      <c r="AJ116" s="65">
        <f t="shared" si="69"/>
        <v>1</v>
      </c>
      <c r="AK116" s="65">
        <f t="shared" si="69"/>
        <v>0</v>
      </c>
      <c r="AL116" s="66">
        <f t="shared" si="69"/>
        <v>1</v>
      </c>
      <c r="AM116" s="66">
        <f t="shared" si="69"/>
        <v>0</v>
      </c>
      <c r="AN116" s="66">
        <f t="shared" si="69"/>
        <v>1</v>
      </c>
      <c r="AO116" s="65">
        <f t="shared" si="69"/>
        <v>1</v>
      </c>
      <c r="AP116" s="65">
        <f t="shared" si="69"/>
        <v>1</v>
      </c>
      <c r="AQ116" s="65">
        <f t="shared" si="69"/>
        <v>1</v>
      </c>
      <c r="AR116" s="65">
        <f t="shared" si="69"/>
        <v>1</v>
      </c>
      <c r="AS116" s="65">
        <f t="shared" si="69"/>
        <v>1</v>
      </c>
      <c r="AT116" s="66">
        <f t="shared" si="69"/>
        <v>0</v>
      </c>
      <c r="AU116" s="66">
        <f t="shared" si="69"/>
        <v>0</v>
      </c>
      <c r="AV116" s="66">
        <f t="shared" si="69"/>
        <v>0</v>
      </c>
      <c r="AW116" s="67">
        <f t="shared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463</v>
      </c>
      <c r="B117" s="68" t="str">
        <f>'Key3'!B77</f>
        <v>0</v>
      </c>
      <c r="C117" s="69" t="str">
        <f>'Key3'!C77</f>
        <v>0</v>
      </c>
      <c r="D117" s="69" t="str">
        <f>'Key3'!D77</f>
        <v>0</v>
      </c>
      <c r="E117" s="69" t="str">
        <f>'Key3'!E77</f>
        <v>0</v>
      </c>
      <c r="F117" s="70" t="str">
        <f>'Key3'!F77</f>
        <v>0</v>
      </c>
      <c r="G117" s="70" t="str">
        <f>'Key3'!G77</f>
        <v>1</v>
      </c>
      <c r="H117" s="70" t="str">
        <f>'Key3'!H77</f>
        <v>1</v>
      </c>
      <c r="I117" s="70" t="str">
        <f>'Key3'!I77</f>
        <v>0</v>
      </c>
      <c r="J117" s="69" t="str">
        <f>'Key3'!J77</f>
        <v>1</v>
      </c>
      <c r="K117" s="69" t="str">
        <f>'Key3'!K77</f>
        <v>1</v>
      </c>
      <c r="L117" s="69" t="str">
        <f>'Key3'!L77</f>
        <v>1</v>
      </c>
      <c r="M117" s="70" t="str">
        <f>'Key3'!M77</f>
        <v>0</v>
      </c>
      <c r="N117" s="70" t="str">
        <f>'Key3'!N77</f>
        <v>1</v>
      </c>
      <c r="O117" s="70" t="str">
        <f>'Key3'!O77</f>
        <v>1</v>
      </c>
      <c r="P117" s="70" t="str">
        <f>'Key3'!P77</f>
        <v>0</v>
      </c>
      <c r="Q117" s="70" t="str">
        <f>'Key3'!Q77</f>
        <v>1</v>
      </c>
      <c r="R117" s="69" t="str">
        <f>'Key3'!R77</f>
        <v>1</v>
      </c>
      <c r="S117" s="69" t="str">
        <f>'Key3'!S77</f>
        <v>0</v>
      </c>
      <c r="T117" s="69" t="str">
        <f>'Key3'!T77</f>
        <v>1</v>
      </c>
      <c r="U117" s="69" t="str">
        <f>'Key3'!U77</f>
        <v>0</v>
      </c>
      <c r="V117" s="70" t="str">
        <f>'Key3'!V77</f>
        <v>0</v>
      </c>
      <c r="W117" s="70" t="str">
        <f>'Key3'!W77</f>
        <v>1</v>
      </c>
      <c r="X117" s="70" t="str">
        <f>'Key3'!X77</f>
        <v>0</v>
      </c>
      <c r="Y117" s="70" t="str">
        <f>'Key3'!Y77</f>
        <v>0</v>
      </c>
      <c r="Z117" s="69" t="str">
        <f>'Key3'!Z77</f>
        <v>1</v>
      </c>
      <c r="AA117" s="69" t="str">
        <f>'Key3'!AA77</f>
        <v>0</v>
      </c>
      <c r="AB117" s="69" t="str">
        <f>'Key3'!AB77</f>
        <v>1</v>
      </c>
      <c r="AC117" s="69" t="str">
        <f>'Key3'!AC77</f>
        <v>0</v>
      </c>
      <c r="AD117" s="70" t="str">
        <f>'Key3'!AD77</f>
        <v>1</v>
      </c>
      <c r="AE117" s="70" t="str">
        <f>'Key3'!AE77</f>
        <v>1</v>
      </c>
      <c r="AF117" s="70" t="str">
        <f>'Key3'!AF77</f>
        <v>0</v>
      </c>
      <c r="AG117" s="70" t="str">
        <f>'Key3'!AG77</f>
        <v>0</v>
      </c>
      <c r="AH117" s="69" t="str">
        <f>'Key3'!AH77</f>
        <v>1</v>
      </c>
      <c r="AI117" s="69" t="str">
        <f>'Key3'!AI77</f>
        <v>1</v>
      </c>
      <c r="AJ117" s="69" t="str">
        <f>'Key3'!AJ77</f>
        <v>1</v>
      </c>
      <c r="AK117" s="70" t="str">
        <f>'Key3'!AK77</f>
        <v>1</v>
      </c>
      <c r="AL117" s="70" t="str">
        <f>'Key3'!AL77</f>
        <v>0</v>
      </c>
      <c r="AM117" s="70" t="str">
        <f>'Key3'!AM77</f>
        <v>1</v>
      </c>
      <c r="AN117" s="70" t="str">
        <f>'Key3'!AN77</f>
        <v>0</v>
      </c>
      <c r="AO117" s="70" t="str">
        <f>'Key3'!AO77</f>
        <v>1</v>
      </c>
      <c r="AP117" s="69" t="str">
        <f>'Key3'!AP77</f>
        <v>1</v>
      </c>
      <c r="AQ117" s="69" t="str">
        <f>'Key3'!AQ77</f>
        <v>0</v>
      </c>
      <c r="AR117" s="69" t="str">
        <f>'Key3'!AR77</f>
        <v>1</v>
      </c>
      <c r="AS117" s="69" t="str">
        <f>'Key3'!AS77</f>
        <v>1</v>
      </c>
      <c r="AT117" s="70" t="str">
        <f>'Key3'!AT77</f>
        <v>0</v>
      </c>
      <c r="AU117" s="70" t="str">
        <f>'Key3'!AU77</f>
        <v>1</v>
      </c>
      <c r="AV117" s="70" t="str">
        <f>'Key3'!AV77</f>
        <v>0</v>
      </c>
      <c r="AW117" s="71" t="str">
        <f>'Key3'!AW77</f>
        <v>1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504</v>
      </c>
      <c r="B118" s="137">
        <f>IF(B116+B117=1,1,0)</f>
        <v>0</v>
      </c>
      <c r="C118" s="50">
        <f t="shared" ref="C118:AW118" si="70">IF(C116+C117=1,1,0)</f>
        <v>1</v>
      </c>
      <c r="D118" s="50">
        <f t="shared" si="70"/>
        <v>1</v>
      </c>
      <c r="E118" s="50">
        <f t="shared" si="70"/>
        <v>1</v>
      </c>
      <c r="F118" s="49">
        <f t="shared" si="70"/>
        <v>0</v>
      </c>
      <c r="G118" s="49">
        <f t="shared" si="70"/>
        <v>1</v>
      </c>
      <c r="H118" s="49">
        <f t="shared" si="70"/>
        <v>1</v>
      </c>
      <c r="I118" s="49">
        <f t="shared" si="70"/>
        <v>0</v>
      </c>
      <c r="J118" s="50">
        <f t="shared" si="70"/>
        <v>1</v>
      </c>
      <c r="K118" s="50">
        <f t="shared" si="70"/>
        <v>0</v>
      </c>
      <c r="L118" s="50">
        <f t="shared" si="70"/>
        <v>0</v>
      </c>
      <c r="M118" s="50">
        <f t="shared" si="70"/>
        <v>1</v>
      </c>
      <c r="N118" s="49">
        <f t="shared" si="70"/>
        <v>0</v>
      </c>
      <c r="O118" s="49">
        <f t="shared" si="70"/>
        <v>0</v>
      </c>
      <c r="P118" s="49">
        <f t="shared" si="70"/>
        <v>0</v>
      </c>
      <c r="Q118" s="50">
        <f t="shared" si="70"/>
        <v>0</v>
      </c>
      <c r="R118" s="50">
        <f t="shared" si="70"/>
        <v>1</v>
      </c>
      <c r="S118" s="50">
        <f t="shared" si="70"/>
        <v>1</v>
      </c>
      <c r="T118" s="50">
        <f t="shared" si="70"/>
        <v>1</v>
      </c>
      <c r="U118" s="50">
        <f t="shared" si="70"/>
        <v>1</v>
      </c>
      <c r="V118" s="49">
        <f t="shared" si="70"/>
        <v>0</v>
      </c>
      <c r="W118" s="49">
        <f t="shared" si="70"/>
        <v>0</v>
      </c>
      <c r="X118" s="49">
        <f t="shared" si="70"/>
        <v>0</v>
      </c>
      <c r="Y118" s="49">
        <f t="shared" si="70"/>
        <v>1</v>
      </c>
      <c r="Z118" s="50">
        <f t="shared" si="70"/>
        <v>1</v>
      </c>
      <c r="AA118" s="50">
        <f t="shared" si="70"/>
        <v>1</v>
      </c>
      <c r="AB118" s="50">
        <f t="shared" si="70"/>
        <v>0</v>
      </c>
      <c r="AC118" s="50">
        <f t="shared" si="70"/>
        <v>0</v>
      </c>
      <c r="AD118" s="49">
        <f t="shared" si="70"/>
        <v>1</v>
      </c>
      <c r="AE118" s="49">
        <f t="shared" si="70"/>
        <v>1</v>
      </c>
      <c r="AF118" s="49">
        <f t="shared" si="70"/>
        <v>0</v>
      </c>
      <c r="AG118" s="49">
        <f t="shared" si="70"/>
        <v>0</v>
      </c>
      <c r="AH118" s="50">
        <f t="shared" si="70"/>
        <v>1</v>
      </c>
      <c r="AI118" s="50">
        <f t="shared" si="70"/>
        <v>1</v>
      </c>
      <c r="AJ118" s="50">
        <f t="shared" si="70"/>
        <v>0</v>
      </c>
      <c r="AK118" s="50">
        <f t="shared" si="70"/>
        <v>1</v>
      </c>
      <c r="AL118" s="49">
        <f t="shared" si="70"/>
        <v>1</v>
      </c>
      <c r="AM118" s="49">
        <f t="shared" si="70"/>
        <v>1</v>
      </c>
      <c r="AN118" s="49">
        <f t="shared" si="70"/>
        <v>1</v>
      </c>
      <c r="AO118" s="50">
        <f t="shared" si="70"/>
        <v>0</v>
      </c>
      <c r="AP118" s="50">
        <f t="shared" si="70"/>
        <v>0</v>
      </c>
      <c r="AQ118" s="50">
        <f t="shared" si="70"/>
        <v>1</v>
      </c>
      <c r="AR118" s="50">
        <f t="shared" si="70"/>
        <v>0</v>
      </c>
      <c r="AS118" s="50">
        <f t="shared" si="70"/>
        <v>0</v>
      </c>
      <c r="AT118" s="49">
        <f t="shared" si="70"/>
        <v>0</v>
      </c>
      <c r="AU118" s="49">
        <f t="shared" si="70"/>
        <v>1</v>
      </c>
      <c r="AV118" s="49">
        <f t="shared" si="70"/>
        <v>0</v>
      </c>
      <c r="AW118" s="173">
        <f t="shared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6.5" customHeight="1" thickBot="1">
      <c r="A119" s="430" t="s">
        <v>485</v>
      </c>
      <c r="B119" s="130" t="s">
        <v>16</v>
      </c>
      <c r="C119" s="51" t="str">
        <f>LEFT(VLOOKUP(G119,LookUp!$T$2:$U$17,2,FALSE),1)</f>
        <v>0</v>
      </c>
      <c r="D119" s="51" t="str">
        <f>MID(VLOOKUP(G119,LookUp!$T$2:$U$17,2,FALSE),2,1)</f>
        <v>0</v>
      </c>
      <c r="E119" s="51" t="str">
        <f>MID(VLOOKUP(G119,LookUp!$T$2:$U$17,2,FALSE),3,1)</f>
        <v>1</v>
      </c>
      <c r="F119" s="51" t="str">
        <f>RIGHT(VLOOKUP(G119,LookUp!$T$2:$U$17,2,FALSE),1)</f>
        <v>1</v>
      </c>
      <c r="G119" s="53">
        <f>VLOOKUP(CONCATENATE(B118,C118,D118,E118,F118,G118),LookUp!$W$2:$AE$65,2,FALSE)</f>
        <v>3</v>
      </c>
      <c r="H119" s="130" t="s">
        <v>17</v>
      </c>
      <c r="I119" s="51" t="str">
        <f>LEFT(VLOOKUP(M119,LookUp!$T$2:$U$17,2,FALSE),1)</f>
        <v>0</v>
      </c>
      <c r="J119" s="51" t="str">
        <f>MID(VLOOKUP(M119,LookUp!$T$2:$U$17,2,FALSE),2,1)</f>
        <v>0</v>
      </c>
      <c r="K119" s="51" t="str">
        <f>MID(VLOOKUP(M119,LookUp!$T$2:$U$17,2,FALSE),3,1)</f>
        <v>1</v>
      </c>
      <c r="L119" s="51" t="str">
        <f>RIGHT(VLOOKUP(M119,LookUp!$T$2:$U$17,2,FALSE),1)</f>
        <v>1</v>
      </c>
      <c r="M119" s="53">
        <f>VLOOKUP(CONCATENATE(H118,I118,J118,K118,L118,M118),LookUp!$W$2:$AE$65,3,FALSE)</f>
        <v>3</v>
      </c>
      <c r="N119" s="130" t="s">
        <v>18</v>
      </c>
      <c r="O119" s="51" t="str">
        <f>LEFT(VLOOKUP(S119,LookUp!$T$2:$U$17,2,FALSE),1)</f>
        <v>0</v>
      </c>
      <c r="P119" s="51" t="str">
        <f>MID(VLOOKUP(S119,LookUp!$T$2:$U$17,2,FALSE),2,1)</f>
        <v>1</v>
      </c>
      <c r="Q119" s="51" t="str">
        <f>MID(VLOOKUP(S119,LookUp!$T$2:$U$17,2,FALSE),3,1)</f>
        <v>1</v>
      </c>
      <c r="R119" s="51" t="str">
        <f>RIGHT(VLOOKUP(S119,LookUp!$T$2:$U$17,2,FALSE),1)</f>
        <v>1</v>
      </c>
      <c r="S119" s="53">
        <f>VLOOKUP(CONCATENATE(N118,O118,P118,Q118,R118,S118),LookUp!$W$2:$AE$65,4,FALSE)</f>
        <v>7</v>
      </c>
      <c r="T119" s="130" t="s">
        <v>19</v>
      </c>
      <c r="U119" s="51" t="str">
        <f>LEFT(VLOOKUP(Y119,LookUp!$T$2:$U$17,2,FALSE),1)</f>
        <v>1</v>
      </c>
      <c r="V119" s="51" t="str">
        <f>MID(VLOOKUP(Y119,LookUp!$T$2:$U$17,2,FALSE),2,1)</f>
        <v>0</v>
      </c>
      <c r="W119" s="51" t="str">
        <f>MID(VLOOKUP(Y119,LookUp!$T$2:$U$17,2,FALSE),3,1)</f>
        <v>0</v>
      </c>
      <c r="X119" s="51" t="str">
        <f>RIGHT(VLOOKUP(Y119,LookUp!$T$2:$U$17,2,FALSE),1)</f>
        <v>1</v>
      </c>
      <c r="Y119" s="53">
        <f>VLOOKUP(CONCATENATE(T118,U118,V118,W118,X118,Y118),LookUp!$W$2:$AE$65,5,FALSE)</f>
        <v>9</v>
      </c>
      <c r="Z119" s="130" t="s">
        <v>98</v>
      </c>
      <c r="AA119" s="51" t="str">
        <f>LEFT(VLOOKUP(AE119,LookUp!$T$2:$U$17,2,FALSE),1)</f>
        <v>1</v>
      </c>
      <c r="AB119" s="51" t="str">
        <f>MID(VLOOKUP(AE119,LookUp!$T$2:$U$17,2,FALSE),2,1)</f>
        <v>1</v>
      </c>
      <c r="AC119" s="51" t="str">
        <f>MID(VLOOKUP(AE119,LookUp!$T$2:$U$17,2,FALSE),3,1)</f>
        <v>1</v>
      </c>
      <c r="AD119" s="51" t="str">
        <f>RIGHT(VLOOKUP(AE119,LookUp!$T$2:$U$17,2,FALSE),1)</f>
        <v>1</v>
      </c>
      <c r="AE119" s="53">
        <f>VLOOKUP(CONCATENATE(Z118,AA118,AB118,AC118,AD118,AE118),LookUp!$W$2:$AE$65,6,FALSE)</f>
        <v>15</v>
      </c>
      <c r="AF119" s="130" t="s">
        <v>20</v>
      </c>
      <c r="AG119" s="51" t="str">
        <f>LEFT(VLOOKUP(AK119,LookUp!$T$2:$U$17,2,FALSE),1)</f>
        <v>1</v>
      </c>
      <c r="AH119" s="131" t="str">
        <f>MID(VLOOKUP(AK119,LookUp!$T$2:$U$17,2,FALSE),2,1)</f>
        <v>0</v>
      </c>
      <c r="AI119" s="131" t="str">
        <f>MID(VLOOKUP(AK119,LookUp!$T$2:$U$17,2,FALSE),3,1)</f>
        <v>0</v>
      </c>
      <c r="AJ119" s="131" t="str">
        <f>RIGHT(VLOOKUP(AK119,LookUp!$T$2:$U$17,2,FALSE),1)</f>
        <v>1</v>
      </c>
      <c r="AK119" s="132">
        <f>VLOOKUP(CONCATENATE(AF118,AG118,AH118,AI118,AJ118,AK118),LookUp!$W$2:$AE$65,7,FALSE)</f>
        <v>9</v>
      </c>
      <c r="AL119" s="130" t="s">
        <v>22</v>
      </c>
      <c r="AM119" s="131" t="str">
        <f>LEFT(VLOOKUP(AQ119,LookUp!$T$2:$U$17,2,FALSE),1)</f>
        <v>1</v>
      </c>
      <c r="AN119" s="131" t="str">
        <f>MID(VLOOKUP(AQ119,LookUp!$T$2:$U$17,2,FALSE),2,1)</f>
        <v>1</v>
      </c>
      <c r="AO119" s="131" t="str">
        <f>MID(VLOOKUP(AQ119,LookUp!$T$2:$U$17,2,FALSE),3,1)</f>
        <v>1</v>
      </c>
      <c r="AP119" s="131" t="str">
        <f>RIGHT(VLOOKUP(AQ119,LookUp!$T$2:$U$17,2,FALSE),1)</f>
        <v>0</v>
      </c>
      <c r="AQ119" s="132">
        <f>VLOOKUP(CONCATENATE(AL118,AM118,AN118,AO118,AP118,AQ118),LookUp!$W$2:$AE$65,8,FALSE)</f>
        <v>14</v>
      </c>
      <c r="AR119" s="130" t="s">
        <v>21</v>
      </c>
      <c r="AS119" s="131" t="str">
        <f>LEFT(VLOOKUP(AW119,LookUp!$T$2:$U$17,2,FALSE),1)</f>
        <v>1</v>
      </c>
      <c r="AT119" s="131" t="str">
        <f>MID(VLOOKUP(AW119,LookUp!$T$2:$U$17,2,FALSE),2,1)</f>
        <v>0</v>
      </c>
      <c r="AU119" s="131" t="str">
        <f>MID(VLOOKUP(AW119,LookUp!$T$2:$U$17,2,FALSE),3,1)</f>
        <v>0</v>
      </c>
      <c r="AV119" s="131" t="str">
        <f>RIGHT(VLOOKUP(AW119,LookUp!$T$2:$U$17,2,FALSE),1)</f>
        <v>0</v>
      </c>
      <c r="AW119" s="132">
        <f>VLOOKUP(CONCATENATE(AR118,AS118,AT118,AU118,AV118,AW118),LookUp!$W$2:$AE$65,9,FALSE)</f>
        <v>8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430"/>
      <c r="B120" s="64" t="str">
        <f>C119</f>
        <v>0</v>
      </c>
      <c r="C120" s="65" t="str">
        <f>D119</f>
        <v>0</v>
      </c>
      <c r="D120" s="65" t="str">
        <f>E119</f>
        <v>1</v>
      </c>
      <c r="E120" s="65" t="str">
        <f>F119</f>
        <v>1</v>
      </c>
      <c r="F120" s="66" t="str">
        <f>I119</f>
        <v>0</v>
      </c>
      <c r="G120" s="66" t="str">
        <f>J119</f>
        <v>0</v>
      </c>
      <c r="H120" s="66" t="str">
        <f>K119</f>
        <v>1</v>
      </c>
      <c r="I120" s="66" t="str">
        <f>L119</f>
        <v>1</v>
      </c>
      <c r="J120" s="65" t="str">
        <f>O119</f>
        <v>0</v>
      </c>
      <c r="K120" s="65" t="str">
        <f>P119</f>
        <v>1</v>
      </c>
      <c r="L120" s="65" t="str">
        <f>Q119</f>
        <v>1</v>
      </c>
      <c r="M120" s="65" t="str">
        <f>R119</f>
        <v>1</v>
      </c>
      <c r="N120" s="66" t="str">
        <f>U119</f>
        <v>1</v>
      </c>
      <c r="O120" s="66" t="str">
        <f>V119</f>
        <v>0</v>
      </c>
      <c r="P120" s="66" t="str">
        <f>W119</f>
        <v>0</v>
      </c>
      <c r="Q120" s="66" t="str">
        <f>X119</f>
        <v>1</v>
      </c>
      <c r="R120" s="65" t="str">
        <f>AA119</f>
        <v>1</v>
      </c>
      <c r="S120" s="65" t="str">
        <f>AB119</f>
        <v>1</v>
      </c>
      <c r="T120" s="65" t="str">
        <f>AC119</f>
        <v>1</v>
      </c>
      <c r="U120" s="65" t="str">
        <f>AD119</f>
        <v>1</v>
      </c>
      <c r="V120" s="66" t="str">
        <f>AG119</f>
        <v>1</v>
      </c>
      <c r="W120" s="66" t="str">
        <f>AH119</f>
        <v>0</v>
      </c>
      <c r="X120" s="66" t="str">
        <f>AI119</f>
        <v>0</v>
      </c>
      <c r="Y120" s="66" t="str">
        <f>AJ119</f>
        <v>1</v>
      </c>
      <c r="Z120" s="65" t="str">
        <f>AM119</f>
        <v>1</v>
      </c>
      <c r="AA120" s="65" t="str">
        <f>AN119</f>
        <v>1</v>
      </c>
      <c r="AB120" s="65" t="str">
        <f>AO119</f>
        <v>1</v>
      </c>
      <c r="AC120" s="65" t="str">
        <f>AP119</f>
        <v>0</v>
      </c>
      <c r="AD120" s="66" t="str">
        <f>AS119</f>
        <v>1</v>
      </c>
      <c r="AE120" s="66" t="str">
        <f>AT119</f>
        <v>0</v>
      </c>
      <c r="AF120" s="66" t="str">
        <f>AU119</f>
        <v>0</v>
      </c>
      <c r="AG120" s="67" t="str">
        <f>AV119</f>
        <v>0</v>
      </c>
      <c r="AH120" s="432" t="s">
        <v>548</v>
      </c>
      <c r="AI120" s="433"/>
      <c r="AJ120" s="433"/>
      <c r="AK120" s="433"/>
      <c r="AL120" s="433"/>
      <c r="AM120" s="433"/>
      <c r="AN120" s="433"/>
      <c r="AO120" s="433"/>
      <c r="AP120" s="433"/>
      <c r="AQ120" s="433"/>
      <c r="AR120" s="433"/>
      <c r="AS120" s="433"/>
      <c r="AT120" s="433"/>
      <c r="AU120" s="433"/>
      <c r="AV120" s="433"/>
      <c r="AW120" s="434"/>
      <c r="AX120" s="2"/>
      <c r="AY120" s="2"/>
      <c r="AZ120" s="2"/>
      <c r="BA120" s="2"/>
      <c r="BB120" s="2"/>
      <c r="BC120" s="2"/>
      <c r="BD120" s="2"/>
      <c r="BE120" s="2"/>
    </row>
    <row r="121" spans="1:65" ht="18">
      <c r="A121" s="58" t="s">
        <v>486</v>
      </c>
      <c r="B121" s="68" t="str">
        <f>HLOOKUP(B$4,$B$1:$AG$120,120,FALSE)</f>
        <v>1</v>
      </c>
      <c r="C121" s="69" t="str">
        <f t="shared" ref="C121:AG121" si="71">HLOOKUP(C$4,$B$1:$AG$120,120,FALSE)</f>
        <v>1</v>
      </c>
      <c r="D121" s="69" t="str">
        <f t="shared" si="71"/>
        <v>1</v>
      </c>
      <c r="E121" s="69" t="str">
        <f t="shared" si="71"/>
        <v>1</v>
      </c>
      <c r="F121" s="70" t="str">
        <f t="shared" si="71"/>
        <v>1</v>
      </c>
      <c r="G121" s="70" t="str">
        <f t="shared" si="71"/>
        <v>1</v>
      </c>
      <c r="H121" s="70" t="str">
        <f t="shared" si="71"/>
        <v>0</v>
      </c>
      <c r="I121" s="70" t="str">
        <f t="shared" si="71"/>
        <v>1</v>
      </c>
      <c r="J121" s="69" t="str">
        <f t="shared" si="71"/>
        <v>0</v>
      </c>
      <c r="K121" s="69" t="str">
        <f t="shared" si="71"/>
        <v>0</v>
      </c>
      <c r="L121" s="69" t="str">
        <f t="shared" si="71"/>
        <v>0</v>
      </c>
      <c r="M121" s="69" t="str">
        <f t="shared" si="71"/>
        <v>1</v>
      </c>
      <c r="N121" s="70" t="str">
        <f t="shared" si="71"/>
        <v>0</v>
      </c>
      <c r="O121" s="70" t="str">
        <f t="shared" si="71"/>
        <v>1</v>
      </c>
      <c r="P121" s="70" t="str">
        <f t="shared" si="71"/>
        <v>0</v>
      </c>
      <c r="Q121" s="70" t="str">
        <f t="shared" si="71"/>
        <v>1</v>
      </c>
      <c r="R121" s="69" t="str">
        <f t="shared" si="71"/>
        <v>0</v>
      </c>
      <c r="S121" s="69" t="str">
        <f t="shared" si="71"/>
        <v>1</v>
      </c>
      <c r="T121" s="69" t="str">
        <f t="shared" si="71"/>
        <v>1</v>
      </c>
      <c r="U121" s="69" t="str">
        <f t="shared" si="71"/>
        <v>0</v>
      </c>
      <c r="V121" s="70" t="str">
        <f t="shared" si="71"/>
        <v>0</v>
      </c>
      <c r="W121" s="70" t="str">
        <f t="shared" si="71"/>
        <v>1</v>
      </c>
      <c r="X121" s="70" t="str">
        <f t="shared" si="71"/>
        <v>1</v>
      </c>
      <c r="Y121" s="70" t="str">
        <f t="shared" si="71"/>
        <v>0</v>
      </c>
      <c r="Z121" s="69" t="str">
        <f t="shared" si="71"/>
        <v>1</v>
      </c>
      <c r="AA121" s="69" t="str">
        <f t="shared" si="71"/>
        <v>1</v>
      </c>
      <c r="AB121" s="69" t="str">
        <f t="shared" si="71"/>
        <v>0</v>
      </c>
      <c r="AC121" s="69" t="str">
        <f t="shared" si="71"/>
        <v>0</v>
      </c>
      <c r="AD121" s="70" t="str">
        <f t="shared" si="71"/>
        <v>0</v>
      </c>
      <c r="AE121" s="70" t="str">
        <f t="shared" si="71"/>
        <v>1</v>
      </c>
      <c r="AF121" s="70" t="str">
        <f t="shared" si="71"/>
        <v>1</v>
      </c>
      <c r="AG121" s="71" t="str">
        <f t="shared" si="71"/>
        <v>1</v>
      </c>
      <c r="AH121" s="435"/>
      <c r="AI121" s="436"/>
      <c r="AJ121" s="436"/>
      <c r="AK121" s="436"/>
      <c r="AL121" s="436"/>
      <c r="AM121" s="436"/>
      <c r="AN121" s="436"/>
      <c r="AO121" s="436"/>
      <c r="AP121" s="436"/>
      <c r="AQ121" s="436"/>
      <c r="AR121" s="436"/>
      <c r="AS121" s="436"/>
      <c r="AT121" s="436"/>
      <c r="AU121" s="436"/>
      <c r="AV121" s="436"/>
      <c r="AW121" s="437"/>
      <c r="AX121" s="409" t="s">
        <v>648</v>
      </c>
      <c r="AY121" s="410"/>
      <c r="AZ121" s="410"/>
      <c r="BA121" s="410"/>
      <c r="BB121" s="410"/>
      <c r="BC121" s="410"/>
      <c r="BD121" s="410"/>
      <c r="BE121" s="410"/>
      <c r="BF121" s="410"/>
      <c r="BG121" s="410"/>
      <c r="BH121" s="410"/>
      <c r="BI121" s="410"/>
      <c r="BJ121" s="410"/>
      <c r="BK121" s="410"/>
      <c r="BL121" s="410"/>
      <c r="BM121" s="411"/>
    </row>
    <row r="122" spans="1:65" ht="18.75" thickBot="1">
      <c r="A122" s="58" t="s">
        <v>511</v>
      </c>
      <c r="B122" s="72">
        <f>IF(B121+B107=1,1,0)</f>
        <v>0</v>
      </c>
      <c r="C122" s="70">
        <f t="shared" ref="C122:AG122" si="72">IF(C121+C107=1,1,0)</f>
        <v>0</v>
      </c>
      <c r="D122" s="70">
        <f t="shared" si="72"/>
        <v>1</v>
      </c>
      <c r="E122" s="70">
        <f t="shared" si="72"/>
        <v>1</v>
      </c>
      <c r="F122" s="69">
        <f t="shared" si="72"/>
        <v>1</v>
      </c>
      <c r="G122" s="69">
        <f t="shared" si="72"/>
        <v>1</v>
      </c>
      <c r="H122" s="69">
        <f t="shared" si="72"/>
        <v>0</v>
      </c>
      <c r="I122" s="69">
        <f t="shared" si="72"/>
        <v>0</v>
      </c>
      <c r="J122" s="70">
        <f t="shared" si="72"/>
        <v>0</v>
      </c>
      <c r="K122" s="70">
        <f t="shared" si="72"/>
        <v>1</v>
      </c>
      <c r="L122" s="70">
        <f t="shared" si="72"/>
        <v>0</v>
      </c>
      <c r="M122" s="70">
        <f t="shared" si="72"/>
        <v>1</v>
      </c>
      <c r="N122" s="69">
        <f t="shared" si="72"/>
        <v>1</v>
      </c>
      <c r="O122" s="69">
        <f t="shared" si="72"/>
        <v>0</v>
      </c>
      <c r="P122" s="69">
        <f t="shared" si="72"/>
        <v>0</v>
      </c>
      <c r="Q122" s="69">
        <f t="shared" si="72"/>
        <v>0</v>
      </c>
      <c r="R122" s="70">
        <f t="shared" si="72"/>
        <v>1</v>
      </c>
      <c r="S122" s="70">
        <f t="shared" si="72"/>
        <v>1</v>
      </c>
      <c r="T122" s="70">
        <f t="shared" si="72"/>
        <v>0</v>
      </c>
      <c r="U122" s="70">
        <f t="shared" si="72"/>
        <v>1</v>
      </c>
      <c r="V122" s="69">
        <f t="shared" si="72"/>
        <v>1</v>
      </c>
      <c r="W122" s="69">
        <f t="shared" si="72"/>
        <v>1</v>
      </c>
      <c r="X122" s="69">
        <f t="shared" si="72"/>
        <v>1</v>
      </c>
      <c r="Y122" s="69">
        <f t="shared" si="72"/>
        <v>0</v>
      </c>
      <c r="Z122" s="70">
        <f t="shared" si="72"/>
        <v>0</v>
      </c>
      <c r="AA122" s="70">
        <f t="shared" si="72"/>
        <v>1</v>
      </c>
      <c r="AB122" s="70">
        <f t="shared" si="72"/>
        <v>1</v>
      </c>
      <c r="AC122" s="70">
        <f t="shared" si="72"/>
        <v>0</v>
      </c>
      <c r="AD122" s="69">
        <f t="shared" si="72"/>
        <v>1</v>
      </c>
      <c r="AE122" s="69">
        <f t="shared" si="72"/>
        <v>1</v>
      </c>
      <c r="AF122" s="69">
        <f t="shared" si="72"/>
        <v>0</v>
      </c>
      <c r="AG122" s="73">
        <f t="shared" si="72"/>
        <v>1</v>
      </c>
      <c r="AH122" s="435"/>
      <c r="AI122" s="436"/>
      <c r="AJ122" s="436"/>
      <c r="AK122" s="436"/>
      <c r="AL122" s="436"/>
      <c r="AM122" s="436"/>
      <c r="AN122" s="436"/>
      <c r="AO122" s="436"/>
      <c r="AP122" s="436"/>
      <c r="AQ122" s="436"/>
      <c r="AR122" s="436"/>
      <c r="AS122" s="436"/>
      <c r="AT122" s="436"/>
      <c r="AU122" s="436"/>
      <c r="AV122" s="436"/>
      <c r="AW122" s="437"/>
      <c r="AX122" s="250" t="str">
        <f>VLOOKUP(CONCATENATE(B115,C115,D115,E115),LookUp!$AG$2:$AH$17,2,FALSE)</f>
        <v>E</v>
      </c>
      <c r="AY122" s="251">
        <f>VLOOKUP(CONCATENATE(F115,G115,H115,I115),LookUp!$AG$2:$AH$17,2,FALSE)</f>
        <v>3</v>
      </c>
      <c r="AZ122" s="251" t="str">
        <f>VLOOKUP(CONCATENATE(J115,K115,L115,M115),LookUp!$AG$2:$AH$17,2,FALSE)</f>
        <v>A</v>
      </c>
      <c r="BA122" s="251" t="str">
        <f>VLOOKUP(CONCATENATE(N115,O115,P115,Q115),LookUp!$AG$2:$AH$17,2,FALSE)</f>
        <v>A</v>
      </c>
      <c r="BB122" s="251" t="str">
        <f>VLOOKUP(CONCATENATE(R115,S115,T115,U115),LookUp!$AG$2:$AH$17,2,FALSE)</f>
        <v>C</v>
      </c>
      <c r="BC122" s="251">
        <f>VLOOKUP(CONCATENATE(V115,W115,X115,Y115),LookUp!$AG$2:$AH$17,2,FALSE)</f>
        <v>1</v>
      </c>
      <c r="BD122" s="251">
        <f>VLOOKUP(CONCATENATE(Z115,AA115,AB115,AC115),LookUp!$AG$2:$AH$17,2,FALSE)</f>
        <v>7</v>
      </c>
      <c r="BE122" s="251">
        <f>VLOOKUP(CONCATENATE(AD115,AE115,AF115,AG115),LookUp!$AG$2:$AH$17,2,FALSE)</f>
        <v>8</v>
      </c>
      <c r="BF122" s="251">
        <f>VLOOKUP(CONCATENATE(B122,C122,D122,E122),LookUp!$AG$2:$AH$17,2,FALSE)</f>
        <v>3</v>
      </c>
      <c r="BG122" s="251" t="str">
        <f>VLOOKUP(CONCATENATE(F122,G122,H122,I122),LookUp!$AG$2:$AH$17,2,FALSE)</f>
        <v>C</v>
      </c>
      <c r="BH122" s="251">
        <f>VLOOKUP(CONCATENATE(J122,K122,L122,M122),LookUp!$AG$2:$AH$17,2,FALSE)</f>
        <v>5</v>
      </c>
      <c r="BI122" s="251">
        <f>VLOOKUP(CONCATENATE(N122,O122,P122,Q122),LookUp!$AG$2:$AH$17,2,FALSE)</f>
        <v>8</v>
      </c>
      <c r="BJ122" s="251" t="str">
        <f>VLOOKUP(CONCATENATE(R122,S122,T122,U122),LookUp!$AG$2:$AH$17,2,FALSE)</f>
        <v>D</v>
      </c>
      <c r="BK122" s="251" t="str">
        <f>VLOOKUP(CONCATENATE(V122,W122,X122,Y122),LookUp!$AG$2:$AH$17,2,FALSE)</f>
        <v>E</v>
      </c>
      <c r="BL122" s="251">
        <f>VLOOKUP(CONCATENATE(Z122,AA122,AB122,AC122),LookUp!$AG$2:$AH$17,2,FALSE)</f>
        <v>6</v>
      </c>
      <c r="BM122" s="252" t="str">
        <f>VLOOKUP(CONCATENATE(AD122,AE122,AF122,AG122),LookUp!$AG$2:$AH$17,2,FALSE)</f>
        <v>D</v>
      </c>
    </row>
    <row r="123" spans="1:65" ht="18.75" thickBot="1">
      <c r="A123" s="59" t="s">
        <v>524</v>
      </c>
      <c r="B123" s="172">
        <f>B122</f>
        <v>0</v>
      </c>
      <c r="C123" s="171">
        <f t="shared" ref="C123:AG123" si="73">C122</f>
        <v>0</v>
      </c>
      <c r="D123" s="171">
        <f t="shared" si="73"/>
        <v>1</v>
      </c>
      <c r="E123" s="171">
        <f t="shared" si="73"/>
        <v>1</v>
      </c>
      <c r="F123" s="170">
        <f t="shared" si="73"/>
        <v>1</v>
      </c>
      <c r="G123" s="170">
        <f t="shared" si="73"/>
        <v>1</v>
      </c>
      <c r="H123" s="170">
        <f t="shared" si="73"/>
        <v>0</v>
      </c>
      <c r="I123" s="170">
        <f t="shared" si="73"/>
        <v>0</v>
      </c>
      <c r="J123" s="171">
        <f t="shared" si="73"/>
        <v>0</v>
      </c>
      <c r="K123" s="171">
        <f t="shared" si="73"/>
        <v>1</v>
      </c>
      <c r="L123" s="171">
        <f t="shared" si="73"/>
        <v>0</v>
      </c>
      <c r="M123" s="171">
        <f t="shared" si="73"/>
        <v>1</v>
      </c>
      <c r="N123" s="170">
        <f t="shared" si="73"/>
        <v>1</v>
      </c>
      <c r="O123" s="170">
        <f t="shared" si="73"/>
        <v>0</v>
      </c>
      <c r="P123" s="170">
        <f t="shared" si="73"/>
        <v>0</v>
      </c>
      <c r="Q123" s="170">
        <f t="shared" si="73"/>
        <v>0</v>
      </c>
      <c r="R123" s="171">
        <f t="shared" si="73"/>
        <v>1</v>
      </c>
      <c r="S123" s="171">
        <f t="shared" si="73"/>
        <v>1</v>
      </c>
      <c r="T123" s="171">
        <f t="shared" si="73"/>
        <v>0</v>
      </c>
      <c r="U123" s="171">
        <f t="shared" si="73"/>
        <v>1</v>
      </c>
      <c r="V123" s="170">
        <f t="shared" si="73"/>
        <v>1</v>
      </c>
      <c r="W123" s="170">
        <f t="shared" si="73"/>
        <v>1</v>
      </c>
      <c r="X123" s="170">
        <f t="shared" si="73"/>
        <v>1</v>
      </c>
      <c r="Y123" s="170">
        <f t="shared" si="73"/>
        <v>0</v>
      </c>
      <c r="Z123" s="171">
        <f t="shared" si="73"/>
        <v>0</v>
      </c>
      <c r="AA123" s="171">
        <f t="shared" si="73"/>
        <v>1</v>
      </c>
      <c r="AB123" s="171">
        <f t="shared" si="73"/>
        <v>1</v>
      </c>
      <c r="AC123" s="171">
        <f t="shared" si="73"/>
        <v>0</v>
      </c>
      <c r="AD123" s="170">
        <f t="shared" si="73"/>
        <v>1</v>
      </c>
      <c r="AE123" s="170">
        <f t="shared" si="73"/>
        <v>1</v>
      </c>
      <c r="AF123" s="170">
        <f t="shared" si="73"/>
        <v>0</v>
      </c>
      <c r="AG123" s="136">
        <f t="shared" si="73"/>
        <v>1</v>
      </c>
      <c r="AH123" s="438"/>
      <c r="AI123" s="439"/>
      <c r="AJ123" s="439"/>
      <c r="AK123" s="439"/>
      <c r="AL123" s="439"/>
      <c r="AM123" s="439"/>
      <c r="AN123" s="439"/>
      <c r="AO123" s="439"/>
      <c r="AP123" s="439"/>
      <c r="AQ123" s="439"/>
      <c r="AR123" s="439"/>
      <c r="AS123" s="439"/>
      <c r="AT123" s="439"/>
      <c r="AU123" s="439"/>
      <c r="AV123" s="439"/>
      <c r="AW123" s="44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393</v>
      </c>
      <c r="B124" s="64">
        <f>HLOOKUP(B$3,$B$1:$AW$123,123,FALSE)</f>
        <v>1</v>
      </c>
      <c r="C124" s="65">
        <f t="shared" ref="C124:AW124" si="74">HLOOKUP(C$3,$B$1:$AW$123,123,FALSE)</f>
        <v>0</v>
      </c>
      <c r="D124" s="65">
        <f t="shared" si="74"/>
        <v>0</v>
      </c>
      <c r="E124" s="65">
        <f t="shared" si="74"/>
        <v>1</v>
      </c>
      <c r="F124" s="66">
        <f t="shared" si="74"/>
        <v>1</v>
      </c>
      <c r="G124" s="66">
        <f t="shared" si="74"/>
        <v>1</v>
      </c>
      <c r="H124" s="66">
        <f t="shared" si="74"/>
        <v>1</v>
      </c>
      <c r="I124" s="66">
        <f t="shared" si="74"/>
        <v>1</v>
      </c>
      <c r="J124" s="65">
        <f t="shared" si="74"/>
        <v>1</v>
      </c>
      <c r="K124" s="65">
        <f t="shared" si="74"/>
        <v>0</v>
      </c>
      <c r="L124" s="65">
        <f t="shared" si="74"/>
        <v>0</v>
      </c>
      <c r="M124" s="65">
        <f t="shared" si="74"/>
        <v>0</v>
      </c>
      <c r="N124" s="66">
        <f t="shared" si="74"/>
        <v>0</v>
      </c>
      <c r="O124" s="66">
        <f t="shared" si="74"/>
        <v>0</v>
      </c>
      <c r="P124" s="66">
        <f t="shared" si="74"/>
        <v>1</v>
      </c>
      <c r="Q124" s="65">
        <f t="shared" si="74"/>
        <v>0</v>
      </c>
      <c r="R124" s="65">
        <f t="shared" si="74"/>
        <v>1</v>
      </c>
      <c r="S124" s="65">
        <f t="shared" si="74"/>
        <v>1</v>
      </c>
      <c r="T124" s="65">
        <f t="shared" si="74"/>
        <v>1</v>
      </c>
      <c r="U124" s="65">
        <f t="shared" si="74"/>
        <v>1</v>
      </c>
      <c r="V124" s="66">
        <f t="shared" si="74"/>
        <v>0</v>
      </c>
      <c r="W124" s="66">
        <f t="shared" si="74"/>
        <v>0</v>
      </c>
      <c r="X124" s="66">
        <f t="shared" si="74"/>
        <v>0</v>
      </c>
      <c r="Y124" s="66">
        <f t="shared" si="74"/>
        <v>1</v>
      </c>
      <c r="Z124" s="65">
        <f t="shared" si="74"/>
        <v>0</v>
      </c>
      <c r="AA124" s="65">
        <f t="shared" si="74"/>
        <v>1</v>
      </c>
      <c r="AB124" s="65">
        <f t="shared" si="74"/>
        <v>1</v>
      </c>
      <c r="AC124" s="65">
        <f t="shared" si="74"/>
        <v>0</v>
      </c>
      <c r="AD124" s="66">
        <f t="shared" si="74"/>
        <v>1</v>
      </c>
      <c r="AE124" s="66">
        <f t="shared" si="74"/>
        <v>1</v>
      </c>
      <c r="AF124" s="66">
        <f t="shared" si="74"/>
        <v>1</v>
      </c>
      <c r="AG124" s="66">
        <f t="shared" si="74"/>
        <v>1</v>
      </c>
      <c r="AH124" s="65">
        <f t="shared" si="74"/>
        <v>1</v>
      </c>
      <c r="AI124" s="65">
        <f t="shared" si="74"/>
        <v>1</v>
      </c>
      <c r="AJ124" s="65">
        <f t="shared" si="74"/>
        <v>0</v>
      </c>
      <c r="AK124" s="65">
        <f t="shared" si="74"/>
        <v>0</v>
      </c>
      <c r="AL124" s="66">
        <f t="shared" si="74"/>
        <v>0</v>
      </c>
      <c r="AM124" s="66">
        <f t="shared" si="74"/>
        <v>0</v>
      </c>
      <c r="AN124" s="66">
        <f t="shared" si="74"/>
        <v>1</v>
      </c>
      <c r="AO124" s="65">
        <f t="shared" si="74"/>
        <v>1</v>
      </c>
      <c r="AP124" s="65">
        <f t="shared" si="74"/>
        <v>0</v>
      </c>
      <c r="AQ124" s="65">
        <f t="shared" si="74"/>
        <v>1</v>
      </c>
      <c r="AR124" s="65">
        <f t="shared" si="74"/>
        <v>0</v>
      </c>
      <c r="AS124" s="65">
        <f t="shared" si="74"/>
        <v>1</v>
      </c>
      <c r="AT124" s="66">
        <f t="shared" si="74"/>
        <v>1</v>
      </c>
      <c r="AU124" s="66">
        <f t="shared" si="74"/>
        <v>0</v>
      </c>
      <c r="AV124" s="66">
        <f t="shared" si="74"/>
        <v>1</v>
      </c>
      <c r="AW124" s="67">
        <f t="shared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462</v>
      </c>
      <c r="B125" s="68" t="str">
        <f>'Key3'!B76</f>
        <v>0</v>
      </c>
      <c r="C125" s="69" t="str">
        <f>'Key3'!C76</f>
        <v>1</v>
      </c>
      <c r="D125" s="69" t="str">
        <f>'Key3'!D76</f>
        <v>0</v>
      </c>
      <c r="E125" s="69" t="str">
        <f>'Key3'!E76</f>
        <v>0</v>
      </c>
      <c r="F125" s="70" t="str">
        <f>'Key3'!F76</f>
        <v>0</v>
      </c>
      <c r="G125" s="70" t="str">
        <f>'Key3'!G76</f>
        <v>1</v>
      </c>
      <c r="H125" s="70" t="str">
        <f>'Key3'!H76</f>
        <v>0</v>
      </c>
      <c r="I125" s="70" t="str">
        <f>'Key3'!I76</f>
        <v>1</v>
      </c>
      <c r="J125" s="69" t="str">
        <f>'Key3'!J76</f>
        <v>0</v>
      </c>
      <c r="K125" s="69" t="str">
        <f>'Key3'!K76</f>
        <v>1</v>
      </c>
      <c r="L125" s="69" t="str">
        <f>'Key3'!L76</f>
        <v>1</v>
      </c>
      <c r="M125" s="70" t="str">
        <f>'Key3'!M76</f>
        <v>0</v>
      </c>
      <c r="N125" s="70" t="str">
        <f>'Key3'!N76</f>
        <v>1</v>
      </c>
      <c r="O125" s="70" t="str">
        <f>'Key3'!O76</f>
        <v>0</v>
      </c>
      <c r="P125" s="70" t="str">
        <f>'Key3'!P76</f>
        <v>0</v>
      </c>
      <c r="Q125" s="70" t="str">
        <f>'Key3'!Q76</f>
        <v>0</v>
      </c>
      <c r="R125" s="69" t="str">
        <f>'Key3'!R76</f>
        <v>0</v>
      </c>
      <c r="S125" s="69" t="str">
        <f>'Key3'!S76</f>
        <v>1</v>
      </c>
      <c r="T125" s="69" t="str">
        <f>'Key3'!T76</f>
        <v>0</v>
      </c>
      <c r="U125" s="69" t="str">
        <f>'Key3'!U76</f>
        <v>1</v>
      </c>
      <c r="V125" s="70" t="str">
        <f>'Key3'!V76</f>
        <v>1</v>
      </c>
      <c r="W125" s="70" t="str">
        <f>'Key3'!W76</f>
        <v>0</v>
      </c>
      <c r="X125" s="70" t="str">
        <f>'Key3'!X76</f>
        <v>0</v>
      </c>
      <c r="Y125" s="70" t="str">
        <f>'Key3'!Y76</f>
        <v>0</v>
      </c>
      <c r="Z125" s="69" t="str">
        <f>'Key3'!Z76</f>
        <v>0</v>
      </c>
      <c r="AA125" s="69" t="str">
        <f>'Key3'!AA76</f>
        <v>0</v>
      </c>
      <c r="AB125" s="69" t="str">
        <f>'Key3'!AB76</f>
        <v>0</v>
      </c>
      <c r="AC125" s="69" t="str">
        <f>'Key3'!AC76</f>
        <v>1</v>
      </c>
      <c r="AD125" s="70" t="str">
        <f>'Key3'!AD76</f>
        <v>1</v>
      </c>
      <c r="AE125" s="70" t="str">
        <f>'Key3'!AE76</f>
        <v>0</v>
      </c>
      <c r="AF125" s="70" t="str">
        <f>'Key3'!AF76</f>
        <v>1</v>
      </c>
      <c r="AG125" s="70" t="str">
        <f>'Key3'!AG76</f>
        <v>0</v>
      </c>
      <c r="AH125" s="69" t="str">
        <f>'Key3'!AH76</f>
        <v>1</v>
      </c>
      <c r="AI125" s="69" t="str">
        <f>'Key3'!AI76</f>
        <v>0</v>
      </c>
      <c r="AJ125" s="69" t="str">
        <f>'Key3'!AJ76</f>
        <v>1</v>
      </c>
      <c r="AK125" s="70" t="str">
        <f>'Key3'!AK76</f>
        <v>1</v>
      </c>
      <c r="AL125" s="70" t="str">
        <f>'Key3'!AL76</f>
        <v>1</v>
      </c>
      <c r="AM125" s="70" t="str">
        <f>'Key3'!AM76</f>
        <v>1</v>
      </c>
      <c r="AN125" s="70" t="str">
        <f>'Key3'!AN76</f>
        <v>0</v>
      </c>
      <c r="AO125" s="70" t="str">
        <f>'Key3'!AO76</f>
        <v>0</v>
      </c>
      <c r="AP125" s="69" t="str">
        <f>'Key3'!AP76</f>
        <v>1</v>
      </c>
      <c r="AQ125" s="69" t="str">
        <f>'Key3'!AQ76</f>
        <v>1</v>
      </c>
      <c r="AR125" s="69" t="str">
        <f>'Key3'!AR76</f>
        <v>0</v>
      </c>
      <c r="AS125" s="69" t="str">
        <f>'Key3'!AS76</f>
        <v>0</v>
      </c>
      <c r="AT125" s="70" t="str">
        <f>'Key3'!AT76</f>
        <v>1</v>
      </c>
      <c r="AU125" s="70" t="str">
        <f>'Key3'!AU76</f>
        <v>1</v>
      </c>
      <c r="AV125" s="70" t="str">
        <f>'Key3'!AV76</f>
        <v>1</v>
      </c>
      <c r="AW125" s="71" t="str">
        <f>'Key3'!AW76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498</v>
      </c>
      <c r="B126" s="137">
        <f>IF(B124+B125=1,1,0)</f>
        <v>1</v>
      </c>
      <c r="C126" s="50">
        <f t="shared" ref="C126:AW126" si="75">IF(C124+C125=1,1,0)</f>
        <v>1</v>
      </c>
      <c r="D126" s="50">
        <f t="shared" si="75"/>
        <v>0</v>
      </c>
      <c r="E126" s="50">
        <f t="shared" si="75"/>
        <v>1</v>
      </c>
      <c r="F126" s="49">
        <f t="shared" si="75"/>
        <v>1</v>
      </c>
      <c r="G126" s="49">
        <f t="shared" si="75"/>
        <v>0</v>
      </c>
      <c r="H126" s="49">
        <f t="shared" si="75"/>
        <v>1</v>
      </c>
      <c r="I126" s="49">
        <f t="shared" si="75"/>
        <v>0</v>
      </c>
      <c r="J126" s="50">
        <f t="shared" si="75"/>
        <v>1</v>
      </c>
      <c r="K126" s="50">
        <f t="shared" si="75"/>
        <v>1</v>
      </c>
      <c r="L126" s="50">
        <f t="shared" si="75"/>
        <v>1</v>
      </c>
      <c r="M126" s="50">
        <f t="shared" si="75"/>
        <v>0</v>
      </c>
      <c r="N126" s="49">
        <f t="shared" si="75"/>
        <v>1</v>
      </c>
      <c r="O126" s="49">
        <f t="shared" si="75"/>
        <v>0</v>
      </c>
      <c r="P126" s="49">
        <f t="shared" si="75"/>
        <v>1</v>
      </c>
      <c r="Q126" s="50">
        <f t="shared" si="75"/>
        <v>0</v>
      </c>
      <c r="R126" s="50">
        <f t="shared" si="75"/>
        <v>1</v>
      </c>
      <c r="S126" s="50">
        <f t="shared" si="75"/>
        <v>0</v>
      </c>
      <c r="T126" s="50">
        <f t="shared" si="75"/>
        <v>1</v>
      </c>
      <c r="U126" s="50">
        <f t="shared" si="75"/>
        <v>0</v>
      </c>
      <c r="V126" s="49">
        <f t="shared" si="75"/>
        <v>1</v>
      </c>
      <c r="W126" s="49">
        <f t="shared" si="75"/>
        <v>0</v>
      </c>
      <c r="X126" s="49">
        <f t="shared" si="75"/>
        <v>0</v>
      </c>
      <c r="Y126" s="49">
        <f t="shared" si="75"/>
        <v>1</v>
      </c>
      <c r="Z126" s="50">
        <f t="shared" si="75"/>
        <v>0</v>
      </c>
      <c r="AA126" s="50">
        <f t="shared" si="75"/>
        <v>1</v>
      </c>
      <c r="AB126" s="50">
        <f t="shared" si="75"/>
        <v>1</v>
      </c>
      <c r="AC126" s="50">
        <f t="shared" si="75"/>
        <v>1</v>
      </c>
      <c r="AD126" s="49">
        <f t="shared" si="75"/>
        <v>0</v>
      </c>
      <c r="AE126" s="49">
        <f t="shared" si="75"/>
        <v>1</v>
      </c>
      <c r="AF126" s="49">
        <f t="shared" si="75"/>
        <v>0</v>
      </c>
      <c r="AG126" s="49">
        <f t="shared" si="75"/>
        <v>1</v>
      </c>
      <c r="AH126" s="50">
        <f t="shared" si="75"/>
        <v>0</v>
      </c>
      <c r="AI126" s="50">
        <f t="shared" si="75"/>
        <v>1</v>
      </c>
      <c r="AJ126" s="50">
        <f t="shared" si="75"/>
        <v>1</v>
      </c>
      <c r="AK126" s="50">
        <f t="shared" si="75"/>
        <v>1</v>
      </c>
      <c r="AL126" s="49">
        <f t="shared" si="75"/>
        <v>1</v>
      </c>
      <c r="AM126" s="49">
        <f t="shared" si="75"/>
        <v>1</v>
      </c>
      <c r="AN126" s="49">
        <f t="shared" si="75"/>
        <v>1</v>
      </c>
      <c r="AO126" s="50">
        <f t="shared" si="75"/>
        <v>1</v>
      </c>
      <c r="AP126" s="50">
        <f t="shared" si="75"/>
        <v>1</v>
      </c>
      <c r="AQ126" s="50">
        <f t="shared" si="75"/>
        <v>0</v>
      </c>
      <c r="AR126" s="50">
        <f t="shared" si="75"/>
        <v>0</v>
      </c>
      <c r="AS126" s="50">
        <f t="shared" si="75"/>
        <v>1</v>
      </c>
      <c r="AT126" s="49">
        <f t="shared" si="75"/>
        <v>0</v>
      </c>
      <c r="AU126" s="49">
        <f t="shared" si="75"/>
        <v>1</v>
      </c>
      <c r="AV126" s="49">
        <f t="shared" si="75"/>
        <v>0</v>
      </c>
      <c r="AW126" s="173">
        <f t="shared" si="75"/>
        <v>0</v>
      </c>
      <c r="AX126" s="2"/>
      <c r="AY126" s="2"/>
      <c r="AZ126" s="2"/>
      <c r="BA126" s="193"/>
      <c r="BB126" s="193"/>
      <c r="BC126" s="193"/>
      <c r="BD126" s="193"/>
      <c r="BE126" s="193"/>
      <c r="BF126" s="193"/>
      <c r="BG126" s="193"/>
      <c r="BH126" s="193"/>
    </row>
    <row r="127" spans="1:65" ht="16.5" customHeight="1" thickBot="1">
      <c r="A127" s="441" t="s">
        <v>367</v>
      </c>
      <c r="B127" s="130" t="s">
        <v>16</v>
      </c>
      <c r="C127" s="51" t="str">
        <f>LEFT(VLOOKUP(G127,LookUp!$T$2:$U$17,2,FALSE),1)</f>
        <v>0</v>
      </c>
      <c r="D127" s="51" t="str">
        <f>MID(VLOOKUP(G127,LookUp!$T$2:$U$17,2,FALSE),2,1)</f>
        <v>1</v>
      </c>
      <c r="E127" s="51" t="str">
        <f>MID(VLOOKUP(G127,LookUp!$T$2:$U$17,2,FALSE),3,1)</f>
        <v>1</v>
      </c>
      <c r="F127" s="51" t="str">
        <f>RIGHT(VLOOKUP(G127,LookUp!$T$2:$U$17,2,FALSE),1)</f>
        <v>1</v>
      </c>
      <c r="G127" s="53">
        <f>VLOOKUP(CONCATENATE(B126,C126,D126,E126,F126,G126),LookUp!$W$2:$AE$65,2,FALSE)</f>
        <v>7</v>
      </c>
      <c r="H127" s="130" t="s">
        <v>17</v>
      </c>
      <c r="I127" s="51" t="str">
        <f>LEFT(VLOOKUP(M127,LookUp!$T$2:$U$17,2,FALSE),1)</f>
        <v>0</v>
      </c>
      <c r="J127" s="51" t="str">
        <f>MID(VLOOKUP(M127,LookUp!$T$2:$U$17,2,FALSE),2,1)</f>
        <v>0</v>
      </c>
      <c r="K127" s="51" t="str">
        <f>MID(VLOOKUP(M127,LookUp!$T$2:$U$17,2,FALSE),3,1)</f>
        <v>0</v>
      </c>
      <c r="L127" s="51" t="str">
        <f>RIGHT(VLOOKUP(M127,LookUp!$T$2:$U$17,2,FALSE),1)</f>
        <v>1</v>
      </c>
      <c r="M127" s="53">
        <f>VLOOKUP(CONCATENATE(H126,I126,J126,K126,L126,M126),LookUp!$W$2:$AE$65,3,FALSE)</f>
        <v>1</v>
      </c>
      <c r="N127" s="130" t="s">
        <v>18</v>
      </c>
      <c r="O127" s="51" t="str">
        <f>LEFT(VLOOKUP(S127,LookUp!$T$2:$U$17,2,FALSE),1)</f>
        <v>1</v>
      </c>
      <c r="P127" s="51" t="str">
        <f>MID(VLOOKUP(S127,LookUp!$T$2:$U$17,2,FALSE),2,1)</f>
        <v>1</v>
      </c>
      <c r="Q127" s="51" t="str">
        <f>MID(VLOOKUP(S127,LookUp!$T$2:$U$17,2,FALSE),3,1)</f>
        <v>1</v>
      </c>
      <c r="R127" s="51" t="str">
        <f>RIGHT(VLOOKUP(S127,LookUp!$T$2:$U$17,2,FALSE),1)</f>
        <v>1</v>
      </c>
      <c r="S127" s="53">
        <f>VLOOKUP(CONCATENATE(N126,O126,P126,Q126,R126,S126),LookUp!$W$2:$AE$65,4,FALSE)</f>
        <v>15</v>
      </c>
      <c r="T127" s="130" t="s">
        <v>19</v>
      </c>
      <c r="U127" s="51" t="str">
        <f>LEFT(VLOOKUP(Y127,LookUp!$T$2:$U$17,2,FALSE),1)</f>
        <v>1</v>
      </c>
      <c r="V127" s="51" t="str">
        <f>MID(VLOOKUP(Y127,LookUp!$T$2:$U$17,2,FALSE),2,1)</f>
        <v>0</v>
      </c>
      <c r="W127" s="51" t="str">
        <f>MID(VLOOKUP(Y127,LookUp!$T$2:$U$17,2,FALSE),3,1)</f>
        <v>1</v>
      </c>
      <c r="X127" s="51" t="str">
        <f>RIGHT(VLOOKUP(Y127,LookUp!$T$2:$U$17,2,FALSE),1)</f>
        <v>0</v>
      </c>
      <c r="Y127" s="53">
        <f>VLOOKUP(CONCATENATE(T126,U126,V126,W126,X126,Y126),LookUp!$W$2:$AE$65,5,FALSE)</f>
        <v>10</v>
      </c>
      <c r="Z127" s="130" t="s">
        <v>98</v>
      </c>
      <c r="AA127" s="51" t="str">
        <f>LEFT(VLOOKUP(AE127,LookUp!$T$2:$U$17,2,FALSE),1)</f>
        <v>1</v>
      </c>
      <c r="AB127" s="51" t="str">
        <f>MID(VLOOKUP(AE127,LookUp!$T$2:$U$17,2,FALSE),2,1)</f>
        <v>0</v>
      </c>
      <c r="AC127" s="51" t="str">
        <f>MID(VLOOKUP(AE127,LookUp!$T$2:$U$17,2,FALSE),3,1)</f>
        <v>0</v>
      </c>
      <c r="AD127" s="51" t="str">
        <f>RIGHT(VLOOKUP(AE127,LookUp!$T$2:$U$17,2,FALSE),1)</f>
        <v>0</v>
      </c>
      <c r="AE127" s="53">
        <f>VLOOKUP(CONCATENATE(Z126,AA126,AB126,AC126,AD126,AE126),LookUp!$W$2:$AE$65,6,FALSE)</f>
        <v>8</v>
      </c>
      <c r="AF127" s="130" t="s">
        <v>20</v>
      </c>
      <c r="AG127" s="51" t="str">
        <f>LEFT(VLOOKUP(AK127,LookUp!$T$2:$U$17,2,FALSE),1)</f>
        <v>1</v>
      </c>
      <c r="AH127" s="51" t="str">
        <f>MID(VLOOKUP(AK127,LookUp!$T$2:$U$17,2,FALSE),2,1)</f>
        <v>1</v>
      </c>
      <c r="AI127" s="51" t="str">
        <f>MID(VLOOKUP(AK127,LookUp!$T$2:$U$17,2,FALSE),3,1)</f>
        <v>1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14</v>
      </c>
      <c r="AL127" s="130" t="s">
        <v>22</v>
      </c>
      <c r="AM127" s="51" t="str">
        <f>LEFT(VLOOKUP(AQ127,LookUp!$T$2:$U$17,2,FALSE),1)</f>
        <v>0</v>
      </c>
      <c r="AN127" s="51" t="str">
        <f>MID(VLOOKUP(AQ127,LookUp!$T$2:$U$17,2,FALSE),2,1)</f>
        <v>0</v>
      </c>
      <c r="AO127" s="51" t="str">
        <f>MID(VLOOKUP(AQ127,LookUp!$T$2:$U$17,2,FALSE),3,1)</f>
        <v>1</v>
      </c>
      <c r="AP127" s="51" t="str">
        <f>RIGHT(VLOOKUP(AQ127,LookUp!$T$2:$U$17,2,FALSE),1)</f>
        <v>0</v>
      </c>
      <c r="AQ127" s="53">
        <f>VLOOKUP(CONCATENATE(AL126,AM126,AN126,AO126,AP126,AQ126),LookUp!$W$2:$AE$65,8,FALSE)</f>
        <v>2</v>
      </c>
      <c r="AR127" s="130" t="s">
        <v>21</v>
      </c>
      <c r="AS127" s="51" t="str">
        <f>LEFT(VLOOKUP(AW127,LookUp!$T$2:$U$17,2,FALSE),1)</f>
        <v>0</v>
      </c>
      <c r="AT127" s="51" t="str">
        <f>MID(VLOOKUP(AW127,LookUp!$T$2:$U$17,2,FALSE),2,1)</f>
        <v>0</v>
      </c>
      <c r="AU127" s="51" t="str">
        <f>MID(VLOOKUP(AW127,LookUp!$T$2:$U$17,2,FALSE),3,1)</f>
        <v>1</v>
      </c>
      <c r="AV127" s="51" t="str">
        <f>RIGHT(VLOOKUP(AW127,LookUp!$T$2:$U$17,2,FALSE),1)</f>
        <v>1</v>
      </c>
      <c r="AW127" s="53">
        <f>VLOOKUP(CONCATENATE(AR126,AS126,AT126,AU126,AV126,AW126),LookUp!$W$2:$AE$65,9,FALSE)</f>
        <v>3</v>
      </c>
      <c r="AX127" s="12"/>
      <c r="AY127" s="12"/>
      <c r="AZ127" s="12"/>
      <c r="BA127" s="225"/>
      <c r="BB127" s="225"/>
      <c r="BC127" s="225"/>
      <c r="BD127" s="225"/>
      <c r="BE127" s="225"/>
      <c r="BF127" s="225"/>
      <c r="BG127" s="225"/>
      <c r="BH127" s="225"/>
    </row>
    <row r="128" spans="1:65" ht="15.75" thickBot="1">
      <c r="A128" s="441"/>
      <c r="B128" s="64" t="str">
        <f>C127</f>
        <v>0</v>
      </c>
      <c r="C128" s="65" t="str">
        <f>D127</f>
        <v>1</v>
      </c>
      <c r="D128" s="65" t="str">
        <f>E127</f>
        <v>1</v>
      </c>
      <c r="E128" s="65" t="str">
        <f>F127</f>
        <v>1</v>
      </c>
      <c r="F128" s="66" t="str">
        <f>I127</f>
        <v>0</v>
      </c>
      <c r="G128" s="66" t="str">
        <f>J127</f>
        <v>0</v>
      </c>
      <c r="H128" s="66" t="str">
        <f>K127</f>
        <v>0</v>
      </c>
      <c r="I128" s="66" t="str">
        <f>L127</f>
        <v>1</v>
      </c>
      <c r="J128" s="65" t="str">
        <f>O127</f>
        <v>1</v>
      </c>
      <c r="K128" s="65" t="str">
        <f>P127</f>
        <v>1</v>
      </c>
      <c r="L128" s="65" t="str">
        <f>Q127</f>
        <v>1</v>
      </c>
      <c r="M128" s="65" t="str">
        <f>R127</f>
        <v>1</v>
      </c>
      <c r="N128" s="66" t="str">
        <f>U127</f>
        <v>1</v>
      </c>
      <c r="O128" s="66" t="str">
        <f>V127</f>
        <v>0</v>
      </c>
      <c r="P128" s="66" t="str">
        <f>W127</f>
        <v>1</v>
      </c>
      <c r="Q128" s="66" t="str">
        <f>X127</f>
        <v>0</v>
      </c>
      <c r="R128" s="65" t="str">
        <f>AA127</f>
        <v>1</v>
      </c>
      <c r="S128" s="65" t="str">
        <f>AB127</f>
        <v>0</v>
      </c>
      <c r="T128" s="65" t="str">
        <f>AC127</f>
        <v>0</v>
      </c>
      <c r="U128" s="65" t="str">
        <f>AD127</f>
        <v>0</v>
      </c>
      <c r="V128" s="66" t="str">
        <f>AG127</f>
        <v>1</v>
      </c>
      <c r="W128" s="66" t="str">
        <f>AH127</f>
        <v>1</v>
      </c>
      <c r="X128" s="66" t="str">
        <f>AI127</f>
        <v>1</v>
      </c>
      <c r="Y128" s="66" t="str">
        <f>AJ127</f>
        <v>0</v>
      </c>
      <c r="Z128" s="65" t="str">
        <f>AM127</f>
        <v>0</v>
      </c>
      <c r="AA128" s="65" t="str">
        <f>AN127</f>
        <v>0</v>
      </c>
      <c r="AB128" s="65" t="str">
        <f>AO127</f>
        <v>1</v>
      </c>
      <c r="AC128" s="65" t="str">
        <f>AP127</f>
        <v>0</v>
      </c>
      <c r="AD128" s="66" t="str">
        <f>AS127</f>
        <v>0</v>
      </c>
      <c r="AE128" s="66" t="str">
        <f>AT127</f>
        <v>0</v>
      </c>
      <c r="AF128" s="66" t="str">
        <f>AU127</f>
        <v>1</v>
      </c>
      <c r="AG128" s="67" t="str">
        <f>AV127</f>
        <v>1</v>
      </c>
      <c r="AH128" s="412" t="s">
        <v>549</v>
      </c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4"/>
      <c r="AX128" s="2"/>
      <c r="AY128" s="2"/>
      <c r="AZ128" s="2"/>
      <c r="BA128" s="225"/>
      <c r="BB128" s="225"/>
      <c r="BC128" s="225"/>
      <c r="BD128" s="225"/>
      <c r="BE128" s="225"/>
      <c r="BF128" s="225"/>
      <c r="BG128" s="225"/>
      <c r="BH128" s="225"/>
    </row>
    <row r="129" spans="1:65" ht="18">
      <c r="A129" s="62" t="s">
        <v>368</v>
      </c>
      <c r="B129" s="68" t="str">
        <f>HLOOKUP(B$4,$B$1:$AG$128,128,FALSE)</f>
        <v>0</v>
      </c>
      <c r="C129" s="69" t="str">
        <f t="shared" ref="C129:AG129" si="76">HLOOKUP(C$4,$B$1:$AG$128,128,FALSE)</f>
        <v>0</v>
      </c>
      <c r="D129" s="69" t="str">
        <f t="shared" si="76"/>
        <v>0</v>
      </c>
      <c r="E129" s="69" t="str">
        <f t="shared" si="76"/>
        <v>1</v>
      </c>
      <c r="F129" s="70" t="str">
        <f t="shared" si="76"/>
        <v>0</v>
      </c>
      <c r="G129" s="70" t="str">
        <f t="shared" si="76"/>
        <v>1</v>
      </c>
      <c r="H129" s="70" t="str">
        <f t="shared" si="76"/>
        <v>0</v>
      </c>
      <c r="I129" s="70" t="str">
        <f t="shared" si="76"/>
        <v>1</v>
      </c>
      <c r="J129" s="69" t="str">
        <f t="shared" si="76"/>
        <v>0</v>
      </c>
      <c r="K129" s="69" t="str">
        <f t="shared" si="76"/>
        <v>1</v>
      </c>
      <c r="L129" s="69" t="str">
        <f t="shared" si="76"/>
        <v>1</v>
      </c>
      <c r="M129" s="69" t="str">
        <f t="shared" si="76"/>
        <v>0</v>
      </c>
      <c r="N129" s="70" t="str">
        <f t="shared" si="76"/>
        <v>0</v>
      </c>
      <c r="O129" s="70" t="str">
        <f t="shared" si="76"/>
        <v>0</v>
      </c>
      <c r="P129" s="70" t="str">
        <f t="shared" si="76"/>
        <v>1</v>
      </c>
      <c r="Q129" s="70" t="str">
        <f t="shared" si="76"/>
        <v>1</v>
      </c>
      <c r="R129" s="69" t="str">
        <f t="shared" si="76"/>
        <v>1</v>
      </c>
      <c r="S129" s="69" t="str">
        <f t="shared" si="76"/>
        <v>1</v>
      </c>
      <c r="T129" s="69" t="str">
        <f t="shared" si="76"/>
        <v>0</v>
      </c>
      <c r="U129" s="69" t="str">
        <f t="shared" si="76"/>
        <v>0</v>
      </c>
      <c r="V129" s="70" t="str">
        <f t="shared" si="76"/>
        <v>1</v>
      </c>
      <c r="W129" s="70" t="str">
        <f t="shared" si="76"/>
        <v>1</v>
      </c>
      <c r="X129" s="70" t="str">
        <f t="shared" si="76"/>
        <v>1</v>
      </c>
      <c r="Y129" s="70" t="str">
        <f t="shared" si="76"/>
        <v>1</v>
      </c>
      <c r="Z129" s="69" t="str">
        <f t="shared" si="76"/>
        <v>0</v>
      </c>
      <c r="AA129" s="69" t="str">
        <f t="shared" si="76"/>
        <v>1</v>
      </c>
      <c r="AB129" s="69" t="str">
        <f t="shared" si="76"/>
        <v>0</v>
      </c>
      <c r="AC129" s="69" t="str">
        <f t="shared" si="76"/>
        <v>0</v>
      </c>
      <c r="AD129" s="70" t="str">
        <f t="shared" si="76"/>
        <v>1</v>
      </c>
      <c r="AE129" s="70" t="str">
        <f t="shared" si="76"/>
        <v>1</v>
      </c>
      <c r="AF129" s="70" t="str">
        <f t="shared" si="76"/>
        <v>1</v>
      </c>
      <c r="AG129" s="71" t="str">
        <f t="shared" si="76"/>
        <v>0</v>
      </c>
      <c r="AH129" s="415"/>
      <c r="AI129" s="416"/>
      <c r="AJ129" s="416"/>
      <c r="AK129" s="416"/>
      <c r="AL129" s="416"/>
      <c r="AM129" s="416"/>
      <c r="AN129" s="416"/>
      <c r="AO129" s="416"/>
      <c r="AP129" s="416"/>
      <c r="AQ129" s="416"/>
      <c r="AR129" s="416"/>
      <c r="AS129" s="416"/>
      <c r="AT129" s="416"/>
      <c r="AU129" s="416"/>
      <c r="AV129" s="416"/>
      <c r="AW129" s="417"/>
      <c r="AX129" s="409" t="s">
        <v>649</v>
      </c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410"/>
      <c r="BI129" s="410"/>
      <c r="BJ129" s="410"/>
      <c r="BK129" s="410"/>
      <c r="BL129" s="410"/>
      <c r="BM129" s="411"/>
    </row>
    <row r="130" spans="1:65" ht="18.75" thickBot="1">
      <c r="A130" s="62" t="s">
        <v>518</v>
      </c>
      <c r="B130" s="72">
        <f>IF(B129+B115=1,1,0)</f>
        <v>1</v>
      </c>
      <c r="C130" s="70">
        <f t="shared" ref="C130:AG130" si="77">IF(C129+C115=1,1,0)</f>
        <v>1</v>
      </c>
      <c r="D130" s="70">
        <f t="shared" si="77"/>
        <v>1</v>
      </c>
      <c r="E130" s="70">
        <f t="shared" si="77"/>
        <v>1</v>
      </c>
      <c r="F130" s="69">
        <f t="shared" si="77"/>
        <v>0</v>
      </c>
      <c r="G130" s="69">
        <f t="shared" si="77"/>
        <v>1</v>
      </c>
      <c r="H130" s="69">
        <f t="shared" si="77"/>
        <v>1</v>
      </c>
      <c r="I130" s="69">
        <f t="shared" si="77"/>
        <v>0</v>
      </c>
      <c r="J130" s="70">
        <f t="shared" si="77"/>
        <v>1</v>
      </c>
      <c r="K130" s="70">
        <f t="shared" si="77"/>
        <v>1</v>
      </c>
      <c r="L130" s="70">
        <f t="shared" si="77"/>
        <v>0</v>
      </c>
      <c r="M130" s="70">
        <f t="shared" si="77"/>
        <v>0</v>
      </c>
      <c r="N130" s="69">
        <f t="shared" si="77"/>
        <v>1</v>
      </c>
      <c r="O130" s="69">
        <f t="shared" si="77"/>
        <v>0</v>
      </c>
      <c r="P130" s="69">
        <f t="shared" si="77"/>
        <v>0</v>
      </c>
      <c r="Q130" s="69">
        <f t="shared" si="77"/>
        <v>1</v>
      </c>
      <c r="R130" s="70">
        <f t="shared" si="77"/>
        <v>0</v>
      </c>
      <c r="S130" s="70">
        <f t="shared" si="77"/>
        <v>0</v>
      </c>
      <c r="T130" s="70">
        <f t="shared" si="77"/>
        <v>0</v>
      </c>
      <c r="U130" s="70">
        <f t="shared" si="77"/>
        <v>0</v>
      </c>
      <c r="V130" s="69">
        <f t="shared" si="77"/>
        <v>1</v>
      </c>
      <c r="W130" s="69">
        <f t="shared" si="77"/>
        <v>1</v>
      </c>
      <c r="X130" s="69">
        <f t="shared" si="77"/>
        <v>1</v>
      </c>
      <c r="Y130" s="69">
        <f t="shared" si="77"/>
        <v>0</v>
      </c>
      <c r="Z130" s="70">
        <f t="shared" si="77"/>
        <v>0</v>
      </c>
      <c r="AA130" s="70">
        <f t="shared" si="77"/>
        <v>0</v>
      </c>
      <c r="AB130" s="70">
        <f t="shared" si="77"/>
        <v>1</v>
      </c>
      <c r="AC130" s="70">
        <f t="shared" si="77"/>
        <v>1</v>
      </c>
      <c r="AD130" s="69">
        <f t="shared" si="77"/>
        <v>0</v>
      </c>
      <c r="AE130" s="69">
        <f t="shared" si="77"/>
        <v>1</v>
      </c>
      <c r="AF130" s="69">
        <f t="shared" si="77"/>
        <v>1</v>
      </c>
      <c r="AG130" s="73">
        <f t="shared" si="77"/>
        <v>0</v>
      </c>
      <c r="AH130" s="415"/>
      <c r="AI130" s="416"/>
      <c r="AJ130" s="416"/>
      <c r="AK130" s="416"/>
      <c r="AL130" s="416"/>
      <c r="AM130" s="416"/>
      <c r="AN130" s="416"/>
      <c r="AO130" s="416"/>
      <c r="AP130" s="416"/>
      <c r="AQ130" s="416"/>
      <c r="AR130" s="416"/>
      <c r="AS130" s="416"/>
      <c r="AT130" s="416"/>
      <c r="AU130" s="416"/>
      <c r="AV130" s="416"/>
      <c r="AW130" s="417"/>
      <c r="AX130" s="250">
        <f>VLOOKUP(CONCATENATE(B123,C123,D123,E123),LookUp!$AG$2:$AH$17,2,FALSE)</f>
        <v>3</v>
      </c>
      <c r="AY130" s="251" t="str">
        <f>VLOOKUP(CONCATENATE(F123,G123,H123,I123),LookUp!$AG$2:$AH$17,2,FALSE)</f>
        <v>C</v>
      </c>
      <c r="AZ130" s="251">
        <f>VLOOKUP(CONCATENATE(J123,K123,L123,M123),LookUp!$AG$2:$AH$17,2,FALSE)</f>
        <v>5</v>
      </c>
      <c r="BA130" s="251">
        <f>VLOOKUP(CONCATENATE(N123,O123,P123,Q123),LookUp!$AG$2:$AH$17,2,FALSE)</f>
        <v>8</v>
      </c>
      <c r="BB130" s="251" t="str">
        <f>VLOOKUP(CONCATENATE(R123,S123,T123,U123),LookUp!$AG$2:$AH$17,2,FALSE)</f>
        <v>D</v>
      </c>
      <c r="BC130" s="251" t="str">
        <f>VLOOKUP(CONCATENATE(V123,W123,X123,Y123),LookUp!$AG$2:$AH$17,2,FALSE)</f>
        <v>E</v>
      </c>
      <c r="BD130" s="251">
        <f>VLOOKUP(CONCATENATE(Z123,AA123,AB123,AC123),LookUp!$AG$2:$AH$17,2,FALSE)</f>
        <v>6</v>
      </c>
      <c r="BE130" s="251" t="str">
        <f>VLOOKUP(CONCATENATE(AD123,AE123,AF123,AG123),LookUp!$AG$2:$AH$17,2,FALSE)</f>
        <v>D</v>
      </c>
      <c r="BF130" s="251" t="str">
        <f>VLOOKUP(CONCATENATE(B130,C130,D130,E130),LookUp!$AG$2:$AH$17,2,FALSE)</f>
        <v>F</v>
      </c>
      <c r="BG130" s="251">
        <f>VLOOKUP(CONCATENATE(F130,G130,H130,I130),LookUp!$AG$2:$AH$17,2,FALSE)</f>
        <v>6</v>
      </c>
      <c r="BH130" s="251" t="str">
        <f>VLOOKUP(CONCATENATE(J130,K130,L130,M130),LookUp!$AG$2:$AH$17,2,FALSE)</f>
        <v>C</v>
      </c>
      <c r="BI130" s="251">
        <f>VLOOKUP(CONCATENATE(N130,O130,P130,Q130),LookUp!$AG$2:$AH$17,2,FALSE)</f>
        <v>9</v>
      </c>
      <c r="BJ130" s="251">
        <f>VLOOKUP(CONCATENATE(R130,S130,T130,U130),LookUp!$AG$2:$AH$17,2,FALSE)</f>
        <v>0</v>
      </c>
      <c r="BK130" s="251" t="str">
        <f>VLOOKUP(CONCATENATE(V130,W130,X130,Y130),LookUp!$AG$2:$AH$17,2,FALSE)</f>
        <v>E</v>
      </c>
      <c r="BL130" s="251">
        <f>VLOOKUP(CONCATENATE(Z130,AA130,AB130,AC130),LookUp!$AG$2:$AH$17,2,FALSE)</f>
        <v>3</v>
      </c>
      <c r="BM130" s="252">
        <f>VLOOKUP(CONCATENATE(AD130,AE130,AF130,AG130),LookUp!$AG$2:$AH$17,2,FALSE)</f>
        <v>6</v>
      </c>
    </row>
    <row r="131" spans="1:65" ht="18.75" thickBot="1">
      <c r="A131" s="63" t="s">
        <v>530</v>
      </c>
      <c r="B131" s="172">
        <f>B130</f>
        <v>1</v>
      </c>
      <c r="C131" s="171">
        <f t="shared" ref="C131:AG131" si="78">C130</f>
        <v>1</v>
      </c>
      <c r="D131" s="171">
        <f t="shared" si="78"/>
        <v>1</v>
      </c>
      <c r="E131" s="171">
        <f t="shared" si="78"/>
        <v>1</v>
      </c>
      <c r="F131" s="170">
        <f t="shared" si="78"/>
        <v>0</v>
      </c>
      <c r="G131" s="170">
        <f t="shared" si="78"/>
        <v>1</v>
      </c>
      <c r="H131" s="170">
        <f t="shared" si="78"/>
        <v>1</v>
      </c>
      <c r="I131" s="170">
        <f t="shared" si="78"/>
        <v>0</v>
      </c>
      <c r="J131" s="171">
        <f t="shared" si="78"/>
        <v>1</v>
      </c>
      <c r="K131" s="171">
        <f t="shared" si="78"/>
        <v>1</v>
      </c>
      <c r="L131" s="171">
        <f t="shared" si="78"/>
        <v>0</v>
      </c>
      <c r="M131" s="171">
        <f t="shared" si="78"/>
        <v>0</v>
      </c>
      <c r="N131" s="170">
        <f t="shared" si="78"/>
        <v>1</v>
      </c>
      <c r="O131" s="170">
        <f t="shared" si="78"/>
        <v>0</v>
      </c>
      <c r="P131" s="170">
        <f t="shared" si="78"/>
        <v>0</v>
      </c>
      <c r="Q131" s="170">
        <f t="shared" si="78"/>
        <v>1</v>
      </c>
      <c r="R131" s="171">
        <f t="shared" si="78"/>
        <v>0</v>
      </c>
      <c r="S131" s="171">
        <f t="shared" si="78"/>
        <v>0</v>
      </c>
      <c r="T131" s="171">
        <f t="shared" si="78"/>
        <v>0</v>
      </c>
      <c r="U131" s="171">
        <f t="shared" si="78"/>
        <v>0</v>
      </c>
      <c r="V131" s="170">
        <f t="shared" si="78"/>
        <v>1</v>
      </c>
      <c r="W131" s="170">
        <f t="shared" si="78"/>
        <v>1</v>
      </c>
      <c r="X131" s="170">
        <f t="shared" si="78"/>
        <v>1</v>
      </c>
      <c r="Y131" s="170">
        <f t="shared" si="78"/>
        <v>0</v>
      </c>
      <c r="Z131" s="171">
        <f t="shared" si="78"/>
        <v>0</v>
      </c>
      <c r="AA131" s="171">
        <f t="shared" si="78"/>
        <v>0</v>
      </c>
      <c r="AB131" s="171">
        <f t="shared" si="78"/>
        <v>1</v>
      </c>
      <c r="AC131" s="171">
        <f t="shared" si="78"/>
        <v>1</v>
      </c>
      <c r="AD131" s="170">
        <f t="shared" si="78"/>
        <v>0</v>
      </c>
      <c r="AE131" s="170">
        <f t="shared" si="78"/>
        <v>1</v>
      </c>
      <c r="AF131" s="170">
        <f t="shared" si="78"/>
        <v>1</v>
      </c>
      <c r="AG131" s="136">
        <f t="shared" si="78"/>
        <v>0</v>
      </c>
      <c r="AH131" s="418"/>
      <c r="AI131" s="419"/>
      <c r="AJ131" s="419"/>
      <c r="AK131" s="419"/>
      <c r="AL131" s="419"/>
      <c r="AM131" s="419"/>
      <c r="AN131" s="419"/>
      <c r="AO131" s="419"/>
      <c r="AP131" s="419"/>
      <c r="AQ131" s="419"/>
      <c r="AR131" s="419"/>
      <c r="AS131" s="419"/>
      <c r="AT131" s="419"/>
      <c r="AU131" s="419"/>
      <c r="AV131" s="419"/>
      <c r="AW131" s="420"/>
      <c r="AX131" s="2"/>
      <c r="AY131" s="2"/>
      <c r="AZ131" s="2"/>
      <c r="BA131" s="225"/>
      <c r="BB131" s="225"/>
      <c r="BC131" s="225"/>
      <c r="BD131" s="225"/>
      <c r="BE131" s="225"/>
      <c r="BF131" s="225"/>
      <c r="BG131" s="225"/>
      <c r="BH131" s="225"/>
    </row>
    <row r="132" spans="1:65" ht="18">
      <c r="A132" s="57" t="s">
        <v>387</v>
      </c>
      <c r="B132" s="64">
        <f>HLOOKUP(B$3,$B$1:$AW$130,130,FALSE)</f>
        <v>0</v>
      </c>
      <c r="C132" s="65">
        <f t="shared" ref="C132:AW132" si="79">HLOOKUP(C$3,$B$1:$AW$130,130,FALSE)</f>
        <v>1</v>
      </c>
      <c r="D132" s="65">
        <f t="shared" si="79"/>
        <v>1</v>
      </c>
      <c r="E132" s="65">
        <f t="shared" si="79"/>
        <v>1</v>
      </c>
      <c r="F132" s="66">
        <f t="shared" si="79"/>
        <v>1</v>
      </c>
      <c r="G132" s="66">
        <f t="shared" si="79"/>
        <v>0</v>
      </c>
      <c r="H132" s="66">
        <f t="shared" si="79"/>
        <v>1</v>
      </c>
      <c r="I132" s="66">
        <f t="shared" si="79"/>
        <v>0</v>
      </c>
      <c r="J132" s="65">
        <f t="shared" si="79"/>
        <v>1</v>
      </c>
      <c r="K132" s="65">
        <f t="shared" si="79"/>
        <v>1</v>
      </c>
      <c r="L132" s="65">
        <f t="shared" si="79"/>
        <v>0</v>
      </c>
      <c r="M132" s="65">
        <f t="shared" si="79"/>
        <v>1</v>
      </c>
      <c r="N132" s="66">
        <f t="shared" si="79"/>
        <v>0</v>
      </c>
      <c r="O132" s="66">
        <f t="shared" si="79"/>
        <v>1</v>
      </c>
      <c r="P132" s="66">
        <f t="shared" si="79"/>
        <v>1</v>
      </c>
      <c r="Q132" s="65">
        <f t="shared" si="79"/>
        <v>0</v>
      </c>
      <c r="R132" s="65">
        <f t="shared" si="79"/>
        <v>0</v>
      </c>
      <c r="S132" s="65">
        <f t="shared" si="79"/>
        <v>1</v>
      </c>
      <c r="T132" s="65">
        <f t="shared" si="79"/>
        <v>0</v>
      </c>
      <c r="U132" s="65">
        <f t="shared" si="79"/>
        <v>1</v>
      </c>
      <c r="V132" s="66">
        <f t="shared" si="79"/>
        <v>0</v>
      </c>
      <c r="W132" s="66">
        <f t="shared" si="79"/>
        <v>0</v>
      </c>
      <c r="X132" s="66">
        <f t="shared" si="79"/>
        <v>1</v>
      </c>
      <c r="Y132" s="66">
        <f t="shared" si="79"/>
        <v>0</v>
      </c>
      <c r="Z132" s="65">
        <f t="shared" si="79"/>
        <v>1</v>
      </c>
      <c r="AA132" s="65">
        <f t="shared" si="79"/>
        <v>0</v>
      </c>
      <c r="AB132" s="65">
        <f t="shared" si="79"/>
        <v>0</v>
      </c>
      <c r="AC132" s="65">
        <f t="shared" si="79"/>
        <v>0</v>
      </c>
      <c r="AD132" s="66">
        <f t="shared" si="79"/>
        <v>0</v>
      </c>
      <c r="AE132" s="66">
        <f t="shared" si="79"/>
        <v>1</v>
      </c>
      <c r="AF132" s="66">
        <f t="shared" si="79"/>
        <v>0</v>
      </c>
      <c r="AG132" s="66">
        <f t="shared" si="79"/>
        <v>1</v>
      </c>
      <c r="AH132" s="65">
        <f t="shared" si="79"/>
        <v>1</v>
      </c>
      <c r="AI132" s="65">
        <f t="shared" si="79"/>
        <v>1</v>
      </c>
      <c r="AJ132" s="65">
        <f t="shared" si="79"/>
        <v>0</v>
      </c>
      <c r="AK132" s="65">
        <f t="shared" si="79"/>
        <v>0</v>
      </c>
      <c r="AL132" s="66">
        <f t="shared" si="79"/>
        <v>0</v>
      </c>
      <c r="AM132" s="66">
        <f t="shared" si="79"/>
        <v>0</v>
      </c>
      <c r="AN132" s="66">
        <f t="shared" si="79"/>
        <v>0</v>
      </c>
      <c r="AO132" s="65">
        <f t="shared" si="79"/>
        <v>1</v>
      </c>
      <c r="AP132" s="65">
        <f t="shared" si="79"/>
        <v>1</v>
      </c>
      <c r="AQ132" s="65">
        <f t="shared" si="79"/>
        <v>0</v>
      </c>
      <c r="AR132" s="65">
        <f t="shared" si="79"/>
        <v>1</v>
      </c>
      <c r="AS132" s="65">
        <f t="shared" si="79"/>
        <v>0</v>
      </c>
      <c r="AT132" s="66">
        <f t="shared" si="79"/>
        <v>1</v>
      </c>
      <c r="AU132" s="66">
        <f t="shared" si="79"/>
        <v>1</v>
      </c>
      <c r="AV132" s="66">
        <f t="shared" si="79"/>
        <v>0</v>
      </c>
      <c r="AW132" s="67">
        <f t="shared" si="79"/>
        <v>1</v>
      </c>
      <c r="AX132" s="2"/>
      <c r="AY132" s="2"/>
      <c r="AZ132" s="2"/>
      <c r="BA132" s="225"/>
      <c r="BB132" s="225"/>
      <c r="BC132" s="225"/>
      <c r="BD132" s="225"/>
      <c r="BE132" s="225"/>
      <c r="BF132" s="225"/>
      <c r="BG132" s="225"/>
      <c r="BH132" s="225"/>
    </row>
    <row r="133" spans="1:65" ht="18">
      <c r="A133" s="58" t="s">
        <v>461</v>
      </c>
      <c r="B133" s="68" t="str">
        <f>'Key3'!B75</f>
        <v>0</v>
      </c>
      <c r="C133" s="69" t="str">
        <f>'Key3'!C75</f>
        <v>0</v>
      </c>
      <c r="D133" s="69" t="str">
        <f>'Key3'!D75</f>
        <v>0</v>
      </c>
      <c r="E133" s="69" t="str">
        <f>'Key3'!E75</f>
        <v>1</v>
      </c>
      <c r="F133" s="70" t="str">
        <f>'Key3'!F75</f>
        <v>1</v>
      </c>
      <c r="G133" s="70" t="str">
        <f>'Key3'!G75</f>
        <v>0</v>
      </c>
      <c r="H133" s="70" t="str">
        <f>'Key3'!H75</f>
        <v>0</v>
      </c>
      <c r="I133" s="70" t="str">
        <f>'Key3'!I75</f>
        <v>1</v>
      </c>
      <c r="J133" s="69" t="str">
        <f>'Key3'!J75</f>
        <v>0</v>
      </c>
      <c r="K133" s="69" t="str">
        <f>'Key3'!K75</f>
        <v>1</v>
      </c>
      <c r="L133" s="69" t="str">
        <f>'Key3'!L75</f>
        <v>0</v>
      </c>
      <c r="M133" s="70" t="str">
        <f>'Key3'!M75</f>
        <v>0</v>
      </c>
      <c r="N133" s="70" t="str">
        <f>'Key3'!N75</f>
        <v>1</v>
      </c>
      <c r="O133" s="70" t="str">
        <f>'Key3'!O75</f>
        <v>1</v>
      </c>
      <c r="P133" s="70" t="str">
        <f>'Key3'!P75</f>
        <v>0</v>
      </c>
      <c r="Q133" s="70" t="str">
        <f>'Key3'!Q75</f>
        <v>0</v>
      </c>
      <c r="R133" s="69" t="str">
        <f>'Key3'!R75</f>
        <v>1</v>
      </c>
      <c r="S133" s="69" t="str">
        <f>'Key3'!S75</f>
        <v>1</v>
      </c>
      <c r="T133" s="69" t="str">
        <f>'Key3'!T75</f>
        <v>0</v>
      </c>
      <c r="U133" s="69" t="str">
        <f>'Key3'!U75</f>
        <v>1</v>
      </c>
      <c r="V133" s="70" t="str">
        <f>'Key3'!V75</f>
        <v>0</v>
      </c>
      <c r="W133" s="70" t="str">
        <f>'Key3'!W75</f>
        <v>0</v>
      </c>
      <c r="X133" s="70" t="str">
        <f>'Key3'!X75</f>
        <v>0</v>
      </c>
      <c r="Y133" s="70" t="str">
        <f>'Key3'!Y75</f>
        <v>0</v>
      </c>
      <c r="Z133" s="69" t="str">
        <f>'Key3'!Z75</f>
        <v>0</v>
      </c>
      <c r="AA133" s="69" t="str">
        <f>'Key3'!AA75</f>
        <v>1</v>
      </c>
      <c r="AB133" s="69" t="str">
        <f>'Key3'!AB75</f>
        <v>1</v>
      </c>
      <c r="AC133" s="69" t="str">
        <f>'Key3'!AC75</f>
        <v>1</v>
      </c>
      <c r="AD133" s="70" t="str">
        <f>'Key3'!AD75</f>
        <v>0</v>
      </c>
      <c r="AE133" s="70" t="str">
        <f>'Key3'!AE75</f>
        <v>0</v>
      </c>
      <c r="AF133" s="70" t="str">
        <f>'Key3'!AF75</f>
        <v>1</v>
      </c>
      <c r="AG133" s="70" t="str">
        <f>'Key3'!AG75</f>
        <v>0</v>
      </c>
      <c r="AH133" s="69" t="str">
        <f>'Key3'!AH75</f>
        <v>1</v>
      </c>
      <c r="AI133" s="69" t="str">
        <f>'Key3'!AI75</f>
        <v>1</v>
      </c>
      <c r="AJ133" s="69" t="str">
        <f>'Key3'!AJ75</f>
        <v>0</v>
      </c>
      <c r="AK133" s="70" t="str">
        <f>'Key3'!AK75</f>
        <v>1</v>
      </c>
      <c r="AL133" s="70" t="str">
        <f>'Key3'!AL75</f>
        <v>1</v>
      </c>
      <c r="AM133" s="70" t="str">
        <f>'Key3'!AM75</f>
        <v>1</v>
      </c>
      <c r="AN133" s="70" t="str">
        <f>'Key3'!AN75</f>
        <v>1</v>
      </c>
      <c r="AO133" s="70" t="str">
        <f>'Key3'!AO75</f>
        <v>0</v>
      </c>
      <c r="AP133" s="69" t="str">
        <f>'Key3'!AP75</f>
        <v>1</v>
      </c>
      <c r="AQ133" s="69" t="str">
        <f>'Key3'!AQ75</f>
        <v>0</v>
      </c>
      <c r="AR133" s="69" t="str">
        <f>'Key3'!AR75</f>
        <v>0</v>
      </c>
      <c r="AS133" s="69" t="str">
        <f>'Key3'!AS75</f>
        <v>0</v>
      </c>
      <c r="AT133" s="70" t="str">
        <f>'Key3'!AT75</f>
        <v>1</v>
      </c>
      <c r="AU133" s="70" t="str">
        <f>'Key3'!AU75</f>
        <v>1</v>
      </c>
      <c r="AV133" s="70" t="str">
        <f>'Key3'!AV75</f>
        <v>0</v>
      </c>
      <c r="AW133" s="71" t="str">
        <f>'Key3'!AW75</f>
        <v>0</v>
      </c>
      <c r="AX133" s="2"/>
      <c r="AY133" s="2"/>
      <c r="AZ133" s="2"/>
      <c r="BA133" s="225"/>
      <c r="BB133" s="225"/>
      <c r="BC133" s="225"/>
      <c r="BD133" s="225"/>
      <c r="BE133" s="225"/>
      <c r="BF133" s="225"/>
      <c r="BG133" s="225"/>
      <c r="BH133" s="225"/>
    </row>
    <row r="134" spans="1:65" ht="18.75" thickBot="1">
      <c r="A134" s="58" t="s">
        <v>505</v>
      </c>
      <c r="B134" s="137">
        <f>IF(B132+B133=1,1,0)</f>
        <v>0</v>
      </c>
      <c r="C134" s="50">
        <f t="shared" ref="C134:AW134" si="80">IF(C132+C133=1,1,0)</f>
        <v>1</v>
      </c>
      <c r="D134" s="50">
        <f t="shared" si="80"/>
        <v>1</v>
      </c>
      <c r="E134" s="50">
        <f t="shared" si="80"/>
        <v>0</v>
      </c>
      <c r="F134" s="49">
        <f t="shared" si="80"/>
        <v>0</v>
      </c>
      <c r="G134" s="49">
        <f t="shared" si="80"/>
        <v>0</v>
      </c>
      <c r="H134" s="49">
        <f t="shared" si="80"/>
        <v>1</v>
      </c>
      <c r="I134" s="49">
        <f t="shared" si="80"/>
        <v>1</v>
      </c>
      <c r="J134" s="50">
        <f t="shared" si="80"/>
        <v>1</v>
      </c>
      <c r="K134" s="50">
        <f t="shared" si="80"/>
        <v>0</v>
      </c>
      <c r="L134" s="50">
        <f t="shared" si="80"/>
        <v>0</v>
      </c>
      <c r="M134" s="50">
        <f t="shared" si="80"/>
        <v>1</v>
      </c>
      <c r="N134" s="49">
        <f t="shared" si="80"/>
        <v>1</v>
      </c>
      <c r="O134" s="49">
        <f t="shared" si="80"/>
        <v>0</v>
      </c>
      <c r="P134" s="49">
        <f t="shared" si="80"/>
        <v>1</v>
      </c>
      <c r="Q134" s="50">
        <f t="shared" si="80"/>
        <v>0</v>
      </c>
      <c r="R134" s="50">
        <f t="shared" si="80"/>
        <v>1</v>
      </c>
      <c r="S134" s="50">
        <f t="shared" si="80"/>
        <v>0</v>
      </c>
      <c r="T134" s="50">
        <f t="shared" si="80"/>
        <v>0</v>
      </c>
      <c r="U134" s="50">
        <f t="shared" si="80"/>
        <v>0</v>
      </c>
      <c r="V134" s="49">
        <f t="shared" si="80"/>
        <v>0</v>
      </c>
      <c r="W134" s="49">
        <f t="shared" si="80"/>
        <v>0</v>
      </c>
      <c r="X134" s="49">
        <f t="shared" si="80"/>
        <v>1</v>
      </c>
      <c r="Y134" s="49">
        <f t="shared" si="80"/>
        <v>0</v>
      </c>
      <c r="Z134" s="50">
        <f t="shared" si="80"/>
        <v>1</v>
      </c>
      <c r="AA134" s="50">
        <f t="shared" si="80"/>
        <v>1</v>
      </c>
      <c r="AB134" s="50">
        <f t="shared" si="80"/>
        <v>1</v>
      </c>
      <c r="AC134" s="50">
        <f t="shared" si="80"/>
        <v>1</v>
      </c>
      <c r="AD134" s="49">
        <f t="shared" si="80"/>
        <v>0</v>
      </c>
      <c r="AE134" s="49">
        <f t="shared" si="80"/>
        <v>1</v>
      </c>
      <c r="AF134" s="49">
        <f t="shared" si="80"/>
        <v>1</v>
      </c>
      <c r="AG134" s="49">
        <f t="shared" si="80"/>
        <v>1</v>
      </c>
      <c r="AH134" s="50">
        <f t="shared" si="80"/>
        <v>0</v>
      </c>
      <c r="AI134" s="50">
        <f t="shared" si="80"/>
        <v>0</v>
      </c>
      <c r="AJ134" s="50">
        <f t="shared" si="80"/>
        <v>0</v>
      </c>
      <c r="AK134" s="50">
        <f t="shared" si="80"/>
        <v>1</v>
      </c>
      <c r="AL134" s="49">
        <f t="shared" si="80"/>
        <v>1</v>
      </c>
      <c r="AM134" s="49">
        <f t="shared" si="80"/>
        <v>1</v>
      </c>
      <c r="AN134" s="49">
        <f t="shared" si="80"/>
        <v>1</v>
      </c>
      <c r="AO134" s="50">
        <f t="shared" si="80"/>
        <v>1</v>
      </c>
      <c r="AP134" s="50">
        <f t="shared" si="80"/>
        <v>0</v>
      </c>
      <c r="AQ134" s="50">
        <f t="shared" si="80"/>
        <v>0</v>
      </c>
      <c r="AR134" s="50">
        <f t="shared" si="80"/>
        <v>1</v>
      </c>
      <c r="AS134" s="50">
        <f t="shared" si="80"/>
        <v>0</v>
      </c>
      <c r="AT134" s="49">
        <f t="shared" si="80"/>
        <v>0</v>
      </c>
      <c r="AU134" s="49">
        <f t="shared" si="80"/>
        <v>0</v>
      </c>
      <c r="AV134" s="49">
        <f t="shared" si="80"/>
        <v>0</v>
      </c>
      <c r="AW134" s="173">
        <f t="shared" si="80"/>
        <v>1</v>
      </c>
      <c r="AX134" s="2"/>
      <c r="AY134" s="2"/>
      <c r="AZ134" s="2"/>
      <c r="BA134" s="225"/>
      <c r="BB134" s="225"/>
      <c r="BC134" s="225"/>
      <c r="BD134" s="225"/>
      <c r="BE134" s="225"/>
      <c r="BF134" s="225"/>
      <c r="BG134" s="225"/>
      <c r="BH134" s="225"/>
    </row>
    <row r="135" spans="1:65" ht="16.5" customHeight="1" thickBot="1">
      <c r="A135" s="430" t="s">
        <v>485</v>
      </c>
      <c r="B135" s="130" t="s">
        <v>16</v>
      </c>
      <c r="C135" s="51" t="str">
        <f>LEFT(VLOOKUP(G135,LookUp!$T$2:$U$17,2,FALSE),1)</f>
        <v>0</v>
      </c>
      <c r="D135" s="51" t="str">
        <f>MID(VLOOKUP(G135,LookUp!$T$2:$U$17,2,FALSE),2,1)</f>
        <v>1</v>
      </c>
      <c r="E135" s="51" t="str">
        <f>MID(VLOOKUP(G135,LookUp!$T$2:$U$17,2,FALSE),3,1)</f>
        <v>0</v>
      </c>
      <c r="F135" s="51" t="str">
        <f>RIGHT(VLOOKUP(G135,LookUp!$T$2:$U$17,2,FALSE),1)</f>
        <v>1</v>
      </c>
      <c r="G135" s="53">
        <f>VLOOKUP(CONCATENATE(B134,C134,D134,E134,F134,G134),LookUp!$W$2:$AE$65,2,FALSE)</f>
        <v>5</v>
      </c>
      <c r="H135" s="130" t="s">
        <v>17</v>
      </c>
      <c r="I135" s="51" t="str">
        <f>LEFT(VLOOKUP(M135,LookUp!$T$2:$U$17,2,FALSE),1)</f>
        <v>0</v>
      </c>
      <c r="J135" s="51" t="str">
        <f>MID(VLOOKUP(M135,LookUp!$T$2:$U$17,2,FALSE),2,1)</f>
        <v>0</v>
      </c>
      <c r="K135" s="51" t="str">
        <f>MID(VLOOKUP(M135,LookUp!$T$2:$U$17,2,FALSE),3,1)</f>
        <v>0</v>
      </c>
      <c r="L135" s="51" t="str">
        <f>RIGHT(VLOOKUP(M135,LookUp!$T$2:$U$17,2,FALSE),1)</f>
        <v>0</v>
      </c>
      <c r="M135" s="53">
        <f>VLOOKUP(CONCATENATE(H134,I134,J134,K134,L134,M134),LookUp!$W$2:$AE$65,3,FALSE)</f>
        <v>0</v>
      </c>
      <c r="N135" s="130" t="s">
        <v>18</v>
      </c>
      <c r="O135" s="51" t="str">
        <f>LEFT(VLOOKUP(S135,LookUp!$T$2:$U$17,2,FALSE),1)</f>
        <v>1</v>
      </c>
      <c r="P135" s="51" t="str">
        <f>MID(VLOOKUP(S135,LookUp!$T$2:$U$17,2,FALSE),2,1)</f>
        <v>1</v>
      </c>
      <c r="Q135" s="51" t="str">
        <f>MID(VLOOKUP(S135,LookUp!$T$2:$U$17,2,FALSE),3,1)</f>
        <v>1</v>
      </c>
      <c r="R135" s="51" t="str">
        <f>RIGHT(VLOOKUP(S135,LookUp!$T$2:$U$17,2,FALSE),1)</f>
        <v>1</v>
      </c>
      <c r="S135" s="53">
        <f>VLOOKUP(CONCATENATE(N134,O134,P134,Q134,R134,S134),LookUp!$W$2:$AE$65,4,FALSE)</f>
        <v>15</v>
      </c>
      <c r="T135" s="130" t="s">
        <v>19</v>
      </c>
      <c r="U135" s="51" t="str">
        <f>LEFT(VLOOKUP(Y135,LookUp!$T$2:$U$17,2,FALSE),1)</f>
        <v>1</v>
      </c>
      <c r="V135" s="51" t="str">
        <f>MID(VLOOKUP(Y135,LookUp!$T$2:$U$17,2,FALSE),2,1)</f>
        <v>1</v>
      </c>
      <c r="W135" s="51" t="str">
        <f>MID(VLOOKUP(Y135,LookUp!$T$2:$U$17,2,FALSE),3,1)</f>
        <v>0</v>
      </c>
      <c r="X135" s="51" t="str">
        <f>RIGHT(VLOOKUP(Y135,LookUp!$T$2:$U$17,2,FALSE),1)</f>
        <v>1</v>
      </c>
      <c r="Y135" s="53">
        <f>VLOOKUP(CONCATENATE(T134,U134,V134,W134,X134,Y134),LookUp!$W$2:$AE$65,5,FALSE)</f>
        <v>13</v>
      </c>
      <c r="Z135" s="130" t="s">
        <v>98</v>
      </c>
      <c r="AA135" s="51" t="str">
        <f>LEFT(VLOOKUP(AE135,LookUp!$T$2:$U$17,2,FALSE),1)</f>
        <v>0</v>
      </c>
      <c r="AB135" s="51" t="str">
        <f>MID(VLOOKUP(AE135,LookUp!$T$2:$U$17,2,FALSE),2,1)</f>
        <v>1</v>
      </c>
      <c r="AC135" s="51" t="str">
        <f>MID(VLOOKUP(AE135,LookUp!$T$2:$U$17,2,FALSE),3,1)</f>
        <v>0</v>
      </c>
      <c r="AD135" s="51" t="str">
        <f>RIGHT(VLOOKUP(AE135,LookUp!$T$2:$U$17,2,FALSE),1)</f>
        <v>1</v>
      </c>
      <c r="AE135" s="53">
        <f>VLOOKUP(CONCATENATE(Z134,AA134,AB134,AC134,AD134,AE134),LookUp!$W$2:$AE$65,6,FALSE)</f>
        <v>5</v>
      </c>
      <c r="AF135" s="130" t="s">
        <v>20</v>
      </c>
      <c r="AG135" s="51" t="str">
        <f>LEFT(VLOOKUP(AK135,LookUp!$T$2:$U$17,2,FALSE),1)</f>
        <v>1</v>
      </c>
      <c r="AH135" s="131" t="str">
        <f>MID(VLOOKUP(AK135,LookUp!$T$2:$U$17,2,FALSE),2,1)</f>
        <v>0</v>
      </c>
      <c r="AI135" s="131" t="str">
        <f>MID(VLOOKUP(AK135,LookUp!$T$2:$U$17,2,FALSE),3,1)</f>
        <v>1</v>
      </c>
      <c r="AJ135" s="131" t="str">
        <f>RIGHT(VLOOKUP(AK135,LookUp!$T$2:$U$17,2,FALSE),1)</f>
        <v>1</v>
      </c>
      <c r="AK135" s="132">
        <f>VLOOKUP(CONCATENATE(AF134,AG134,AH134,AI134,AJ134,AK134),LookUp!$W$2:$AE$65,7,FALSE)</f>
        <v>11</v>
      </c>
      <c r="AL135" s="130" t="s">
        <v>22</v>
      </c>
      <c r="AM135" s="131" t="str">
        <f>LEFT(VLOOKUP(AQ135,LookUp!$T$2:$U$17,2,FALSE),1)</f>
        <v>1</v>
      </c>
      <c r="AN135" s="131" t="str">
        <f>MID(VLOOKUP(AQ135,LookUp!$T$2:$U$17,2,FALSE),2,1)</f>
        <v>0</v>
      </c>
      <c r="AO135" s="131" t="str">
        <f>MID(VLOOKUP(AQ135,LookUp!$T$2:$U$17,2,FALSE),3,1)</f>
        <v>0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9</v>
      </c>
      <c r="AR135" s="130" t="s">
        <v>21</v>
      </c>
      <c r="AS135" s="131" t="str">
        <f>LEFT(VLOOKUP(AW135,LookUp!$T$2:$U$17,2,FALSE),1)</f>
        <v>0</v>
      </c>
      <c r="AT135" s="131" t="str">
        <f>MID(VLOOKUP(AW135,LookUp!$T$2:$U$17,2,FALSE),2,1)</f>
        <v>0</v>
      </c>
      <c r="AU135" s="131" t="str">
        <f>MID(VLOOKUP(AW135,LookUp!$T$2:$U$17,2,FALSE),3,1)</f>
        <v>1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2</v>
      </c>
      <c r="AX135" s="12"/>
      <c r="AY135" s="12"/>
      <c r="AZ135" s="12"/>
    </row>
    <row r="136" spans="1:65" ht="15.75" thickBot="1">
      <c r="A136" s="430"/>
      <c r="B136" s="64" t="str">
        <f>C135</f>
        <v>0</v>
      </c>
      <c r="C136" s="65" t="str">
        <f>D135</f>
        <v>1</v>
      </c>
      <c r="D136" s="65" t="str">
        <f>E135</f>
        <v>0</v>
      </c>
      <c r="E136" s="65" t="str">
        <f>F135</f>
        <v>1</v>
      </c>
      <c r="F136" s="66" t="str">
        <f>I135</f>
        <v>0</v>
      </c>
      <c r="G136" s="66" t="str">
        <f>J135</f>
        <v>0</v>
      </c>
      <c r="H136" s="66" t="str">
        <f>K135</f>
        <v>0</v>
      </c>
      <c r="I136" s="66" t="str">
        <f>L135</f>
        <v>0</v>
      </c>
      <c r="J136" s="65" t="str">
        <f>O135</f>
        <v>1</v>
      </c>
      <c r="K136" s="65" t="str">
        <f>P135</f>
        <v>1</v>
      </c>
      <c r="L136" s="65" t="str">
        <f>Q135</f>
        <v>1</v>
      </c>
      <c r="M136" s="65" t="str">
        <f>R135</f>
        <v>1</v>
      </c>
      <c r="N136" s="66" t="str">
        <f>U135</f>
        <v>1</v>
      </c>
      <c r="O136" s="66" t="str">
        <f>V135</f>
        <v>1</v>
      </c>
      <c r="P136" s="66" t="str">
        <f>W135</f>
        <v>0</v>
      </c>
      <c r="Q136" s="66" t="str">
        <f>X135</f>
        <v>1</v>
      </c>
      <c r="R136" s="65" t="str">
        <f>AA135</f>
        <v>0</v>
      </c>
      <c r="S136" s="65" t="str">
        <f>AB135</f>
        <v>1</v>
      </c>
      <c r="T136" s="65" t="str">
        <f>AC135</f>
        <v>0</v>
      </c>
      <c r="U136" s="65" t="str">
        <f>AD135</f>
        <v>1</v>
      </c>
      <c r="V136" s="66" t="str">
        <f>AG135</f>
        <v>1</v>
      </c>
      <c r="W136" s="66" t="str">
        <f>AH135</f>
        <v>0</v>
      </c>
      <c r="X136" s="66" t="str">
        <f>AI135</f>
        <v>1</v>
      </c>
      <c r="Y136" s="66" t="str">
        <f>AJ135</f>
        <v>1</v>
      </c>
      <c r="Z136" s="65" t="str">
        <f>AM135</f>
        <v>1</v>
      </c>
      <c r="AA136" s="65" t="str">
        <f>AN135</f>
        <v>0</v>
      </c>
      <c r="AB136" s="65" t="str">
        <f>AO135</f>
        <v>0</v>
      </c>
      <c r="AC136" s="65" t="str">
        <f>AP135</f>
        <v>1</v>
      </c>
      <c r="AD136" s="66" t="str">
        <f>AS135</f>
        <v>0</v>
      </c>
      <c r="AE136" s="66" t="str">
        <f>AT135</f>
        <v>0</v>
      </c>
      <c r="AF136" s="66" t="str">
        <f>AU135</f>
        <v>1</v>
      </c>
      <c r="AG136" s="67" t="str">
        <f>AV135</f>
        <v>0</v>
      </c>
      <c r="AH136" s="432" t="s">
        <v>550</v>
      </c>
      <c r="AI136" s="433"/>
      <c r="AJ136" s="433"/>
      <c r="AK136" s="433"/>
      <c r="AL136" s="433"/>
      <c r="AM136" s="433"/>
      <c r="AN136" s="433"/>
      <c r="AO136" s="433"/>
      <c r="AP136" s="433"/>
      <c r="AQ136" s="433"/>
      <c r="AR136" s="433"/>
      <c r="AS136" s="433"/>
      <c r="AT136" s="433"/>
      <c r="AU136" s="433"/>
      <c r="AV136" s="433"/>
      <c r="AW136" s="43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486</v>
      </c>
      <c r="B137" s="68" t="str">
        <f>HLOOKUP(B$4,$B$1:$AG$136,136,FALSE)</f>
        <v>1</v>
      </c>
      <c r="C137" s="69" t="str">
        <f t="shared" ref="C137:AG137" si="81">HLOOKUP(C$4,$B$1:$AG$136,136,FALSE)</f>
        <v>0</v>
      </c>
      <c r="D137" s="69" t="str">
        <f t="shared" si="81"/>
        <v>1</v>
      </c>
      <c r="E137" s="69" t="str">
        <f t="shared" si="81"/>
        <v>1</v>
      </c>
      <c r="F137" s="70" t="str">
        <f t="shared" si="81"/>
        <v>0</v>
      </c>
      <c r="G137" s="70" t="str">
        <f t="shared" si="81"/>
        <v>1</v>
      </c>
      <c r="H137" s="70" t="str">
        <f t="shared" si="81"/>
        <v>1</v>
      </c>
      <c r="I137" s="70" t="str">
        <f t="shared" si="81"/>
        <v>0</v>
      </c>
      <c r="J137" s="69" t="str">
        <f t="shared" si="81"/>
        <v>0</v>
      </c>
      <c r="K137" s="69" t="str">
        <f t="shared" si="81"/>
        <v>0</v>
      </c>
      <c r="L137" s="69" t="str">
        <f t="shared" si="81"/>
        <v>1</v>
      </c>
      <c r="M137" s="69" t="str">
        <f t="shared" si="81"/>
        <v>0</v>
      </c>
      <c r="N137" s="70" t="str">
        <f t="shared" si="81"/>
        <v>0</v>
      </c>
      <c r="O137" s="70" t="str">
        <f t="shared" si="81"/>
        <v>1</v>
      </c>
      <c r="P137" s="70" t="str">
        <f t="shared" si="81"/>
        <v>1</v>
      </c>
      <c r="Q137" s="70" t="str">
        <f t="shared" si="81"/>
        <v>1</v>
      </c>
      <c r="R137" s="69" t="str">
        <f t="shared" si="81"/>
        <v>1</v>
      </c>
      <c r="S137" s="69" t="str">
        <f t="shared" si="81"/>
        <v>0</v>
      </c>
      <c r="T137" s="69" t="str">
        <f t="shared" si="81"/>
        <v>1</v>
      </c>
      <c r="U137" s="69" t="str">
        <f t="shared" si="81"/>
        <v>1</v>
      </c>
      <c r="V137" s="70" t="str">
        <f t="shared" si="81"/>
        <v>0</v>
      </c>
      <c r="W137" s="70" t="str">
        <f t="shared" si="81"/>
        <v>0</v>
      </c>
      <c r="X137" s="70" t="str">
        <f t="shared" si="81"/>
        <v>0</v>
      </c>
      <c r="Y137" s="70" t="str">
        <f t="shared" si="81"/>
        <v>1</v>
      </c>
      <c r="Z137" s="69" t="str">
        <f t="shared" si="81"/>
        <v>0</v>
      </c>
      <c r="AA137" s="69" t="str">
        <f t="shared" si="81"/>
        <v>1</v>
      </c>
      <c r="AB137" s="69" t="str">
        <f t="shared" si="81"/>
        <v>0</v>
      </c>
      <c r="AC137" s="69" t="str">
        <f t="shared" si="81"/>
        <v>0</v>
      </c>
      <c r="AD137" s="70" t="str">
        <f t="shared" si="81"/>
        <v>0</v>
      </c>
      <c r="AE137" s="70" t="str">
        <f t="shared" si="81"/>
        <v>1</v>
      </c>
      <c r="AF137" s="70" t="str">
        <f t="shared" si="81"/>
        <v>1</v>
      </c>
      <c r="AG137" s="71" t="str">
        <f t="shared" si="81"/>
        <v>1</v>
      </c>
      <c r="AH137" s="435"/>
      <c r="AI137" s="436"/>
      <c r="AJ137" s="436"/>
      <c r="AK137" s="436"/>
      <c r="AL137" s="436"/>
      <c r="AM137" s="436"/>
      <c r="AN137" s="436"/>
      <c r="AO137" s="436"/>
      <c r="AP137" s="436"/>
      <c r="AQ137" s="436"/>
      <c r="AR137" s="436"/>
      <c r="AS137" s="436"/>
      <c r="AT137" s="436"/>
      <c r="AU137" s="436"/>
      <c r="AV137" s="436"/>
      <c r="AW137" s="437"/>
      <c r="AX137" s="409" t="s">
        <v>650</v>
      </c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1"/>
    </row>
    <row r="138" spans="1:65" ht="18.75" thickBot="1">
      <c r="A138" s="58" t="s">
        <v>512</v>
      </c>
      <c r="B138" s="180">
        <f>IF(B137+B123=1,1,0)</f>
        <v>1</v>
      </c>
      <c r="C138" s="175">
        <f t="shared" ref="C138:AG138" si="82">IF(C137+C123=1,1,0)</f>
        <v>0</v>
      </c>
      <c r="D138" s="175">
        <f t="shared" si="82"/>
        <v>0</v>
      </c>
      <c r="E138" s="175">
        <f t="shared" si="82"/>
        <v>0</v>
      </c>
      <c r="F138" s="174">
        <f t="shared" si="82"/>
        <v>1</v>
      </c>
      <c r="G138" s="174">
        <f t="shared" si="82"/>
        <v>0</v>
      </c>
      <c r="H138" s="174">
        <f t="shared" si="82"/>
        <v>1</v>
      </c>
      <c r="I138" s="174">
        <f t="shared" si="82"/>
        <v>0</v>
      </c>
      <c r="J138" s="175">
        <f t="shared" si="82"/>
        <v>0</v>
      </c>
      <c r="K138" s="175">
        <f t="shared" si="82"/>
        <v>1</v>
      </c>
      <c r="L138" s="175">
        <f t="shared" si="82"/>
        <v>1</v>
      </c>
      <c r="M138" s="175">
        <f t="shared" si="82"/>
        <v>1</v>
      </c>
      <c r="N138" s="174">
        <f t="shared" si="82"/>
        <v>1</v>
      </c>
      <c r="O138" s="174">
        <f t="shared" si="82"/>
        <v>1</v>
      </c>
      <c r="P138" s="174">
        <f t="shared" si="82"/>
        <v>1</v>
      </c>
      <c r="Q138" s="174">
        <f t="shared" si="82"/>
        <v>1</v>
      </c>
      <c r="R138" s="175">
        <f t="shared" si="82"/>
        <v>0</v>
      </c>
      <c r="S138" s="175">
        <f t="shared" si="82"/>
        <v>1</v>
      </c>
      <c r="T138" s="175">
        <f t="shared" si="82"/>
        <v>1</v>
      </c>
      <c r="U138" s="175">
        <f t="shared" si="82"/>
        <v>0</v>
      </c>
      <c r="V138" s="174">
        <f t="shared" si="82"/>
        <v>1</v>
      </c>
      <c r="W138" s="174">
        <f t="shared" si="82"/>
        <v>1</v>
      </c>
      <c r="X138" s="174">
        <f t="shared" si="82"/>
        <v>1</v>
      </c>
      <c r="Y138" s="174">
        <f t="shared" si="82"/>
        <v>1</v>
      </c>
      <c r="Z138" s="175">
        <f t="shared" si="82"/>
        <v>0</v>
      </c>
      <c r="AA138" s="175">
        <f t="shared" si="82"/>
        <v>0</v>
      </c>
      <c r="AB138" s="175">
        <f t="shared" si="82"/>
        <v>1</v>
      </c>
      <c r="AC138" s="175">
        <f t="shared" si="82"/>
        <v>0</v>
      </c>
      <c r="AD138" s="174">
        <f t="shared" si="82"/>
        <v>1</v>
      </c>
      <c r="AE138" s="174">
        <f t="shared" si="82"/>
        <v>0</v>
      </c>
      <c r="AF138" s="174">
        <f t="shared" si="82"/>
        <v>1</v>
      </c>
      <c r="AG138" s="181">
        <f t="shared" si="82"/>
        <v>0</v>
      </c>
      <c r="AH138" s="438"/>
      <c r="AI138" s="439"/>
      <c r="AJ138" s="439"/>
      <c r="AK138" s="439"/>
      <c r="AL138" s="439"/>
      <c r="AM138" s="439"/>
      <c r="AN138" s="439"/>
      <c r="AO138" s="439"/>
      <c r="AP138" s="439"/>
      <c r="AQ138" s="439"/>
      <c r="AR138" s="439"/>
      <c r="AS138" s="439"/>
      <c r="AT138" s="439"/>
      <c r="AU138" s="439"/>
      <c r="AV138" s="439"/>
      <c r="AW138" s="440"/>
      <c r="AX138" s="250" t="str">
        <f>VLOOKUP(CONCATENATE(B131,C131,D131,E131),LookUp!$AG$2:$AH$17,2,FALSE)</f>
        <v>F</v>
      </c>
      <c r="AY138" s="251">
        <f>VLOOKUP(CONCATENATE(F131,G131,H131,I131),LookUp!$AG$2:$AH$17,2,FALSE)</f>
        <v>6</v>
      </c>
      <c r="AZ138" s="251" t="str">
        <f>VLOOKUP(CONCATENATE(J131,K131,L131,M131),LookUp!$AG$2:$AH$17,2,FALSE)</f>
        <v>C</v>
      </c>
      <c r="BA138" s="251">
        <f>VLOOKUP(CONCATENATE(N131,O131,P131,Q131),LookUp!$AG$2:$AH$17,2,FALSE)</f>
        <v>9</v>
      </c>
      <c r="BB138" s="251">
        <f>VLOOKUP(CONCATENATE(R131,S131,T131,U131),LookUp!$AG$2:$AH$17,2,FALSE)</f>
        <v>0</v>
      </c>
      <c r="BC138" s="251" t="str">
        <f>VLOOKUP(CONCATENATE(V131,W131,X131,Y131),LookUp!$AG$2:$AH$17,2,FALSE)</f>
        <v>E</v>
      </c>
      <c r="BD138" s="251">
        <f>VLOOKUP(CONCATENATE(Z131,AA131,AB131,AC131),LookUp!$AG$2:$AH$17,2,FALSE)</f>
        <v>3</v>
      </c>
      <c r="BE138" s="251">
        <f>VLOOKUP(CONCATENATE(AD131,AE131,AF131,AG131),LookUp!$AG$2:$AH$17,2,FALSE)</f>
        <v>6</v>
      </c>
      <c r="BF138" s="251">
        <f>VLOOKUP(CONCATENATE(B138,C138,D138,E138),LookUp!$AG$2:$AH$17,2,FALSE)</f>
        <v>8</v>
      </c>
      <c r="BG138" s="251" t="str">
        <f>VLOOKUP(CONCATENATE(F138,G138,H138,I138),LookUp!$AG$2:$AH$17,2,FALSE)</f>
        <v>A</v>
      </c>
      <c r="BH138" s="251">
        <f>VLOOKUP(CONCATENATE(J138,K138,L138,M138),LookUp!$AG$2:$AH$17,2,FALSE)</f>
        <v>7</v>
      </c>
      <c r="BI138" s="251" t="str">
        <f>VLOOKUP(CONCATENATE(N138,O138,P138,Q138),LookUp!$AG$2:$AH$17,2,FALSE)</f>
        <v>F</v>
      </c>
      <c r="BJ138" s="251">
        <f>VLOOKUP(CONCATENATE(R138,S138,T138,U138),LookUp!$AG$2:$AH$17,2,FALSE)</f>
        <v>6</v>
      </c>
      <c r="BK138" s="251" t="str">
        <f>VLOOKUP(CONCATENATE(V138,W138,X138,Y138),LookUp!$AG$2:$AH$17,2,FALSE)</f>
        <v>F</v>
      </c>
      <c r="BL138" s="251">
        <f>VLOOKUP(CONCATENATE(Z138,AA138,AB138,AC138),LookUp!$AG$2:$AH$17,2,FALSE)</f>
        <v>2</v>
      </c>
      <c r="BM138" s="252" t="str">
        <f>VLOOKUP(CONCATENATE(AD138,AE138,AF138,AG138),LookUp!$AG$2:$AH$17,2,FALSE)</f>
        <v>A</v>
      </c>
    </row>
    <row r="139" spans="1:65" ht="18.75" thickBot="1">
      <c r="A139" s="60" t="s">
        <v>453</v>
      </c>
      <c r="B139" s="178">
        <f>B138</f>
        <v>1</v>
      </c>
      <c r="C139" s="44">
        <f t="shared" ref="C139:AG139" si="83">C138</f>
        <v>0</v>
      </c>
      <c r="D139" s="44">
        <f t="shared" si="83"/>
        <v>0</v>
      </c>
      <c r="E139" s="44">
        <f t="shared" si="83"/>
        <v>0</v>
      </c>
      <c r="F139" s="43">
        <f t="shared" si="83"/>
        <v>1</v>
      </c>
      <c r="G139" s="43">
        <f t="shared" si="83"/>
        <v>0</v>
      </c>
      <c r="H139" s="43">
        <f t="shared" si="83"/>
        <v>1</v>
      </c>
      <c r="I139" s="43">
        <f t="shared" si="83"/>
        <v>0</v>
      </c>
      <c r="J139" s="44">
        <f t="shared" si="83"/>
        <v>0</v>
      </c>
      <c r="K139" s="44">
        <f t="shared" si="83"/>
        <v>1</v>
      </c>
      <c r="L139" s="44">
        <f t="shared" si="83"/>
        <v>1</v>
      </c>
      <c r="M139" s="44">
        <f t="shared" si="83"/>
        <v>1</v>
      </c>
      <c r="N139" s="43">
        <f t="shared" si="83"/>
        <v>1</v>
      </c>
      <c r="O139" s="43">
        <f t="shared" si="83"/>
        <v>1</v>
      </c>
      <c r="P139" s="43">
        <f t="shared" si="83"/>
        <v>1</v>
      </c>
      <c r="Q139" s="43">
        <f t="shared" si="83"/>
        <v>1</v>
      </c>
      <c r="R139" s="44">
        <f t="shared" si="83"/>
        <v>0</v>
      </c>
      <c r="S139" s="44">
        <f t="shared" si="83"/>
        <v>1</v>
      </c>
      <c r="T139" s="44">
        <f t="shared" si="83"/>
        <v>1</v>
      </c>
      <c r="U139" s="44">
        <f t="shared" si="83"/>
        <v>0</v>
      </c>
      <c r="V139" s="43">
        <f t="shared" si="83"/>
        <v>1</v>
      </c>
      <c r="W139" s="43">
        <f t="shared" si="83"/>
        <v>1</v>
      </c>
      <c r="X139" s="43">
        <f t="shared" si="83"/>
        <v>1</v>
      </c>
      <c r="Y139" s="43">
        <f t="shared" si="83"/>
        <v>1</v>
      </c>
      <c r="Z139" s="44">
        <f t="shared" si="83"/>
        <v>0</v>
      </c>
      <c r="AA139" s="44">
        <f t="shared" si="83"/>
        <v>0</v>
      </c>
      <c r="AB139" s="44">
        <f t="shared" si="83"/>
        <v>1</v>
      </c>
      <c r="AC139" s="44">
        <f t="shared" si="83"/>
        <v>0</v>
      </c>
      <c r="AD139" s="43">
        <f t="shared" si="83"/>
        <v>1</v>
      </c>
      <c r="AE139" s="43">
        <f t="shared" si="83"/>
        <v>0</v>
      </c>
      <c r="AF139" s="43">
        <f t="shared" si="83"/>
        <v>1</v>
      </c>
      <c r="AG139" s="43">
        <f t="shared" si="83"/>
        <v>0</v>
      </c>
      <c r="AH139" s="44">
        <f>B131</f>
        <v>1</v>
      </c>
      <c r="AI139" s="44">
        <f t="shared" ref="AI139:BM139" si="84">C131</f>
        <v>1</v>
      </c>
      <c r="AJ139" s="44">
        <f t="shared" si="84"/>
        <v>1</v>
      </c>
      <c r="AK139" s="44">
        <f t="shared" si="84"/>
        <v>1</v>
      </c>
      <c r="AL139" s="43">
        <f t="shared" si="84"/>
        <v>0</v>
      </c>
      <c r="AM139" s="43">
        <f t="shared" si="84"/>
        <v>1</v>
      </c>
      <c r="AN139" s="43">
        <f t="shared" si="84"/>
        <v>1</v>
      </c>
      <c r="AO139" s="43">
        <f t="shared" si="84"/>
        <v>0</v>
      </c>
      <c r="AP139" s="44">
        <f t="shared" si="84"/>
        <v>1</v>
      </c>
      <c r="AQ139" s="44">
        <f t="shared" si="84"/>
        <v>1</v>
      </c>
      <c r="AR139" s="44">
        <f t="shared" si="84"/>
        <v>0</v>
      </c>
      <c r="AS139" s="44">
        <f t="shared" si="84"/>
        <v>0</v>
      </c>
      <c r="AT139" s="43">
        <f t="shared" si="84"/>
        <v>1</v>
      </c>
      <c r="AU139" s="43">
        <f t="shared" si="84"/>
        <v>0</v>
      </c>
      <c r="AV139" s="43">
        <f t="shared" si="84"/>
        <v>0</v>
      </c>
      <c r="AW139" s="43">
        <f t="shared" si="84"/>
        <v>1</v>
      </c>
      <c r="AX139" s="44">
        <f t="shared" si="84"/>
        <v>0</v>
      </c>
      <c r="AY139" s="44">
        <f t="shared" si="84"/>
        <v>0</v>
      </c>
      <c r="AZ139" s="44">
        <f t="shared" si="84"/>
        <v>0</v>
      </c>
      <c r="BA139" s="44">
        <f t="shared" si="84"/>
        <v>0</v>
      </c>
      <c r="BB139" s="43">
        <f t="shared" si="84"/>
        <v>1</v>
      </c>
      <c r="BC139" s="43">
        <f t="shared" si="84"/>
        <v>1</v>
      </c>
      <c r="BD139" s="43">
        <f t="shared" si="84"/>
        <v>1</v>
      </c>
      <c r="BE139" s="43">
        <f t="shared" si="84"/>
        <v>0</v>
      </c>
      <c r="BF139" s="44">
        <f t="shared" si="84"/>
        <v>0</v>
      </c>
      <c r="BG139" s="44">
        <f t="shared" si="84"/>
        <v>0</v>
      </c>
      <c r="BH139" s="44">
        <f t="shared" si="84"/>
        <v>1</v>
      </c>
      <c r="BI139" s="44">
        <f t="shared" si="84"/>
        <v>1</v>
      </c>
      <c r="BJ139" s="43">
        <f t="shared" si="84"/>
        <v>0</v>
      </c>
      <c r="BK139" s="43">
        <f t="shared" si="84"/>
        <v>1</v>
      </c>
      <c r="BL139" s="43">
        <f t="shared" si="84"/>
        <v>1</v>
      </c>
      <c r="BM139" s="179">
        <f t="shared" si="84"/>
        <v>0</v>
      </c>
    </row>
    <row r="140" spans="1:65" ht="16.5" thickBot="1">
      <c r="A140" s="177" t="s">
        <v>293</v>
      </c>
      <c r="B140" s="182">
        <f>HLOOKUP(B$5,$B$1:$BM$139,139,FALSE)</f>
        <v>0</v>
      </c>
      <c r="C140" s="43">
        <f t="shared" ref="C140:BM140" si="85">HLOOKUP(C5,$B$1:$BM$139,139,FALSE)</f>
        <v>0</v>
      </c>
      <c r="D140" s="43">
        <f t="shared" si="85"/>
        <v>1</v>
      </c>
      <c r="E140" s="43">
        <f t="shared" si="85"/>
        <v>1</v>
      </c>
      <c r="F140" s="44">
        <f t="shared" si="85"/>
        <v>0</v>
      </c>
      <c r="G140" s="44">
        <f t="shared" si="85"/>
        <v>1</v>
      </c>
      <c r="H140" s="44">
        <f t="shared" si="85"/>
        <v>0</v>
      </c>
      <c r="I140" s="44">
        <f t="shared" si="85"/>
        <v>0</v>
      </c>
      <c r="J140" s="43">
        <f t="shared" si="85"/>
        <v>1</v>
      </c>
      <c r="K140" s="43">
        <f t="shared" si="85"/>
        <v>1</v>
      </c>
      <c r="L140" s="43">
        <f t="shared" si="85"/>
        <v>0</v>
      </c>
      <c r="M140" s="43">
        <f t="shared" si="85"/>
        <v>1</v>
      </c>
      <c r="N140" s="44">
        <f t="shared" si="85"/>
        <v>1</v>
      </c>
      <c r="O140" s="44">
        <f t="shared" si="85"/>
        <v>1</v>
      </c>
      <c r="P140" s="44">
        <f t="shared" si="85"/>
        <v>1</v>
      </c>
      <c r="Q140" s="44">
        <f t="shared" si="85"/>
        <v>1</v>
      </c>
      <c r="R140" s="43">
        <f t="shared" si="85"/>
        <v>1</v>
      </c>
      <c r="S140" s="43">
        <f t="shared" si="85"/>
        <v>0</v>
      </c>
      <c r="T140" s="43">
        <f t="shared" si="85"/>
        <v>0</v>
      </c>
      <c r="U140" s="43">
        <f t="shared" si="85"/>
        <v>1</v>
      </c>
      <c r="V140" s="44">
        <f t="shared" si="85"/>
        <v>1</v>
      </c>
      <c r="W140" s="44">
        <f t="shared" si="85"/>
        <v>1</v>
      </c>
      <c r="X140" s="44">
        <f t="shared" si="85"/>
        <v>1</v>
      </c>
      <c r="Y140" s="44">
        <f t="shared" si="85"/>
        <v>0</v>
      </c>
      <c r="Z140" s="43">
        <f t="shared" si="85"/>
        <v>0</v>
      </c>
      <c r="AA140" s="43">
        <f t="shared" si="85"/>
        <v>1</v>
      </c>
      <c r="AB140" s="43">
        <f t="shared" si="85"/>
        <v>1</v>
      </c>
      <c r="AC140" s="43">
        <f t="shared" si="85"/>
        <v>1</v>
      </c>
      <c r="AD140" s="44">
        <f t="shared" si="85"/>
        <v>1</v>
      </c>
      <c r="AE140" s="44">
        <f t="shared" si="85"/>
        <v>1</v>
      </c>
      <c r="AF140" s="44">
        <f t="shared" si="85"/>
        <v>0</v>
      </c>
      <c r="AG140" s="44">
        <f t="shared" si="85"/>
        <v>1</v>
      </c>
      <c r="AH140" s="43">
        <f t="shared" si="85"/>
        <v>1</v>
      </c>
      <c r="AI140" s="43">
        <f t="shared" si="85"/>
        <v>0</v>
      </c>
      <c r="AJ140" s="43">
        <f t="shared" si="85"/>
        <v>0</v>
      </c>
      <c r="AK140" s="43">
        <f t="shared" si="85"/>
        <v>1</v>
      </c>
      <c r="AL140" s="44">
        <f t="shared" si="85"/>
        <v>0</v>
      </c>
      <c r="AM140" s="44">
        <f t="shared" si="85"/>
        <v>0</v>
      </c>
      <c r="AN140" s="44">
        <f t="shared" si="85"/>
        <v>1</v>
      </c>
      <c r="AO140" s="44">
        <f t="shared" si="85"/>
        <v>0</v>
      </c>
      <c r="AP140" s="43">
        <f t="shared" si="85"/>
        <v>1</v>
      </c>
      <c r="AQ140" s="43">
        <f t="shared" si="85"/>
        <v>0</v>
      </c>
      <c r="AR140" s="43">
        <f t="shared" si="85"/>
        <v>0</v>
      </c>
      <c r="AS140" s="43">
        <f t="shared" si="85"/>
        <v>1</v>
      </c>
      <c r="AT140" s="44">
        <f t="shared" si="85"/>
        <v>0</v>
      </c>
      <c r="AU140" s="44">
        <f t="shared" si="85"/>
        <v>1</v>
      </c>
      <c r="AV140" s="44">
        <f t="shared" si="85"/>
        <v>1</v>
      </c>
      <c r="AW140" s="44">
        <f t="shared" si="85"/>
        <v>1</v>
      </c>
      <c r="AX140" s="43">
        <f t="shared" si="85"/>
        <v>1</v>
      </c>
      <c r="AY140" s="43">
        <f t="shared" si="85"/>
        <v>0</v>
      </c>
      <c r="AZ140" s="43">
        <f t="shared" si="85"/>
        <v>1</v>
      </c>
      <c r="BA140" s="43">
        <f t="shared" si="85"/>
        <v>1</v>
      </c>
      <c r="BB140" s="44">
        <f t="shared" si="85"/>
        <v>0</v>
      </c>
      <c r="BC140" s="44">
        <f t="shared" si="85"/>
        <v>1</v>
      </c>
      <c r="BD140" s="44">
        <f t="shared" si="85"/>
        <v>0</v>
      </c>
      <c r="BE140" s="44">
        <f t="shared" si="85"/>
        <v>0</v>
      </c>
      <c r="BF140" s="43">
        <f t="shared" si="85"/>
        <v>1</v>
      </c>
      <c r="BG140" s="43">
        <f t="shared" si="85"/>
        <v>1</v>
      </c>
      <c r="BH140" s="43">
        <f t="shared" si="85"/>
        <v>1</v>
      </c>
      <c r="BI140" s="43">
        <f t="shared" si="85"/>
        <v>0</v>
      </c>
      <c r="BJ140" s="44">
        <f t="shared" si="85"/>
        <v>0</v>
      </c>
      <c r="BK140" s="44">
        <f t="shared" si="85"/>
        <v>0</v>
      </c>
      <c r="BL140" s="44">
        <f t="shared" si="85"/>
        <v>0</v>
      </c>
      <c r="BM140" s="45">
        <f t="shared" si="85"/>
        <v>0</v>
      </c>
    </row>
    <row r="141" spans="1:65" ht="16.5" thickBot="1">
      <c r="A141" s="216" t="s">
        <v>294</v>
      </c>
      <c r="B141" s="214">
        <f>VLOOKUP(CONCATENATE(B140,C140,D140,E140),LookUp!$AG$2:$AH$17,2,FALSE)</f>
        <v>3</v>
      </c>
      <c r="C141" s="215">
        <f>VLOOKUP(CONCATENATE(F140,G140,H140,I140),LookUp!$AG$2:$AH$17,2,FALSE)</f>
        <v>4</v>
      </c>
      <c r="D141" s="215" t="str">
        <f>VLOOKUP(CONCATENATE(J140,K140,L140,M140),LookUp!$AG$2:$AH$17,2,FALSE)</f>
        <v>D</v>
      </c>
      <c r="E141" s="215" t="str">
        <f>VLOOKUP(CONCATENATE(N140,O140,P140,Q140),LookUp!$AG$2:$AH$17,2,FALSE)</f>
        <v>F</v>
      </c>
      <c r="F141" s="215">
        <f>VLOOKUP(CONCATENATE(R140,S140,T140,U140),LookUp!$AG$2:$AH$17,2,FALSE)</f>
        <v>9</v>
      </c>
      <c r="G141" s="215" t="str">
        <f>VLOOKUP(CONCATENATE(V140,W140,X140,Y140),LookUp!$AG$2:$AH$17,2,FALSE)</f>
        <v>E</v>
      </c>
      <c r="H141" s="215">
        <f>VLOOKUP(CONCATENATE(Z140,AA140,AB140,AC140),LookUp!$AG$2:$AH$17,2,FALSE)</f>
        <v>7</v>
      </c>
      <c r="I141" s="215" t="str">
        <f>VLOOKUP(CONCATENATE(AD140,AE140,AF140,AG140),LookUp!$AG$2:$AH$17,2,FALSE)</f>
        <v>D</v>
      </c>
      <c r="J141" s="215">
        <f>VLOOKUP(CONCATENATE(AH140,AI140,AJ140,AK140),LookUp!$AG$2:$AH$17,2,FALSE)</f>
        <v>9</v>
      </c>
      <c r="K141" s="215">
        <f>VLOOKUP(CONCATENATE(AL140,AM140,AN140,AO140),LookUp!$AG$2:$AH$17,2,FALSE)</f>
        <v>2</v>
      </c>
      <c r="L141" s="215">
        <f>VLOOKUP(CONCATENATE(AP140,AQ140,AR140,AS140),LookUp!$AG$2:$AH$17,2,FALSE)</f>
        <v>9</v>
      </c>
      <c r="M141" s="215">
        <f>VLOOKUP(CONCATENATE(AT140,AU140,AV140,AW140),LookUp!$AG$2:$AH$17,2,FALSE)</f>
        <v>7</v>
      </c>
      <c r="N141" s="215" t="str">
        <f>VLOOKUP(CONCATENATE(AX140,AY140,AZ140,BA140),LookUp!$AG$2:$AH$17,2,FALSE)</f>
        <v>B</v>
      </c>
      <c r="O141" s="215">
        <f>VLOOKUP(CONCATENATE(BB140,BC140,BD140,BE140),LookUp!$AG$2:$AH$17,2,FALSE)</f>
        <v>4</v>
      </c>
      <c r="P141" s="215" t="str">
        <f>VLOOKUP(CONCATENATE(BF140,BG140,BH140,BI140),LookUp!$AG$2:$AH$17,2,FALSE)</f>
        <v>E</v>
      </c>
      <c r="Q141" s="199">
        <f>VLOOKUP(CONCATENATE(BJ140,BK140,BL140,BM140),LookUp!$AG$2:$AH$17,2,FALSE)</f>
        <v>0</v>
      </c>
      <c r="R141" s="3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2"/>
      <c r="BB141" s="2"/>
      <c r="BC141" s="2"/>
      <c r="BD141" s="2"/>
      <c r="BE141" s="2"/>
      <c r="BF141" s="2"/>
      <c r="BG141" s="2"/>
      <c r="BH141" s="2"/>
      <c r="BI141" s="185"/>
      <c r="BJ141" s="185"/>
      <c r="BK141" s="185"/>
      <c r="BL141" s="185"/>
      <c r="BM141" s="185"/>
    </row>
  </sheetData>
  <mergeCells count="50">
    <mergeCell ref="A15:A16"/>
    <mergeCell ref="AH9:AW11"/>
    <mergeCell ref="AH16:AW19"/>
    <mergeCell ref="A23:A24"/>
    <mergeCell ref="A31:A32"/>
    <mergeCell ref="AH24:AW27"/>
    <mergeCell ref="AH32:AW35"/>
    <mergeCell ref="A39:A40"/>
    <mergeCell ref="A47:A48"/>
    <mergeCell ref="AH40:AW43"/>
    <mergeCell ref="AH48:AW51"/>
    <mergeCell ref="A55:A56"/>
    <mergeCell ref="A63:A64"/>
    <mergeCell ref="AH56:AW59"/>
    <mergeCell ref="AH64:AW67"/>
    <mergeCell ref="A71:A72"/>
    <mergeCell ref="A79:A80"/>
    <mergeCell ref="AH72:AW75"/>
    <mergeCell ref="AH80:AW83"/>
    <mergeCell ref="A87:A88"/>
    <mergeCell ref="A95:A96"/>
    <mergeCell ref="AH88:AW91"/>
    <mergeCell ref="AH96:AW99"/>
    <mergeCell ref="A103:A104"/>
    <mergeCell ref="A111:A112"/>
    <mergeCell ref="AH104:AW107"/>
    <mergeCell ref="AH112:AW115"/>
    <mergeCell ref="A135:A136"/>
    <mergeCell ref="AH136:AW138"/>
    <mergeCell ref="A119:A120"/>
    <mergeCell ref="A127:A128"/>
    <mergeCell ref="AH120:AW123"/>
    <mergeCell ref="AH128:AW131"/>
    <mergeCell ref="AX9:BM9"/>
    <mergeCell ref="AX17:BM17"/>
    <mergeCell ref="AX25:BM25"/>
    <mergeCell ref="AX33:BM33"/>
    <mergeCell ref="AX41:BM41"/>
    <mergeCell ref="AX49:BM49"/>
    <mergeCell ref="AX57:BM57"/>
    <mergeCell ref="AX65:BM65"/>
    <mergeCell ref="AX73:BM73"/>
    <mergeCell ref="AX81:BM81"/>
    <mergeCell ref="AX129:BM129"/>
    <mergeCell ref="AX137:BM137"/>
    <mergeCell ref="AX89:BM89"/>
    <mergeCell ref="AX97:BM97"/>
    <mergeCell ref="AX105:BM105"/>
    <mergeCell ref="AX113:BM113"/>
    <mergeCell ref="AX121:BM121"/>
  </mergeCells>
  <pageMargins left="0.7" right="0.7" top="0.75" bottom="0.75" header="0.3" footer="0.3"/>
  <ignoredErrors>
    <ignoredError sqref="B10:AG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BM141"/>
  <sheetViews>
    <sheetView topLeftCell="G19" workbookViewId="0">
      <selection activeCell="AX34" sqref="AX34"/>
    </sheetView>
  </sheetViews>
  <sheetFormatPr defaultRowHeight="15"/>
  <cols>
    <col min="1" max="1" width="27.85546875" customWidth="1"/>
    <col min="2" max="23" width="2.7109375" customWidth="1"/>
    <col min="24" max="24" width="5.5703125" bestFit="1" customWidth="1"/>
    <col min="25" max="65" width="2.7109375" customWidth="1"/>
    <col min="66" max="73" width="2.28515625" customWidth="1"/>
  </cols>
  <sheetData>
    <row r="1" spans="1:65">
      <c r="A1" s="155" t="s">
        <v>95</v>
      </c>
      <c r="B1" s="156">
        <v>1</v>
      </c>
      <c r="C1" s="156">
        <v>2</v>
      </c>
      <c r="D1" s="156">
        <v>3</v>
      </c>
      <c r="E1" s="156">
        <v>4</v>
      </c>
      <c r="F1" s="156">
        <v>5</v>
      </c>
      <c r="G1" s="156">
        <v>6</v>
      </c>
      <c r="H1" s="156">
        <v>7</v>
      </c>
      <c r="I1" s="156">
        <v>8</v>
      </c>
      <c r="J1" s="156">
        <v>9</v>
      </c>
      <c r="K1" s="156">
        <v>10</v>
      </c>
      <c r="L1" s="156">
        <v>11</v>
      </c>
      <c r="M1" s="156">
        <v>12</v>
      </c>
      <c r="N1" s="156">
        <v>13</v>
      </c>
      <c r="O1" s="156">
        <v>14</v>
      </c>
      <c r="P1" s="156">
        <v>15</v>
      </c>
      <c r="Q1" s="156">
        <v>16</v>
      </c>
      <c r="R1" s="156">
        <v>17</v>
      </c>
      <c r="S1" s="156">
        <v>18</v>
      </c>
      <c r="T1" s="156">
        <v>19</v>
      </c>
      <c r="U1" s="156">
        <v>20</v>
      </c>
      <c r="V1" s="156">
        <v>21</v>
      </c>
      <c r="W1" s="156">
        <v>22</v>
      </c>
      <c r="X1" s="156">
        <v>23</v>
      </c>
      <c r="Y1" s="156">
        <v>24</v>
      </c>
      <c r="Z1" s="156">
        <v>25</v>
      </c>
      <c r="AA1" s="156">
        <v>26</v>
      </c>
      <c r="AB1" s="156">
        <v>27</v>
      </c>
      <c r="AC1" s="156">
        <v>28</v>
      </c>
      <c r="AD1" s="156">
        <v>29</v>
      </c>
      <c r="AE1" s="156">
        <v>30</v>
      </c>
      <c r="AF1" s="156">
        <v>31</v>
      </c>
      <c r="AG1" s="156">
        <v>32</v>
      </c>
      <c r="AH1" s="156">
        <v>33</v>
      </c>
      <c r="AI1" s="156">
        <v>34</v>
      </c>
      <c r="AJ1" s="156">
        <v>35</v>
      </c>
      <c r="AK1" s="156">
        <v>36</v>
      </c>
      <c r="AL1" s="156">
        <v>37</v>
      </c>
      <c r="AM1" s="156">
        <v>38</v>
      </c>
      <c r="AN1" s="156">
        <v>39</v>
      </c>
      <c r="AO1" s="156">
        <v>40</v>
      </c>
      <c r="AP1" s="156">
        <v>41</v>
      </c>
      <c r="AQ1" s="156">
        <v>42</v>
      </c>
      <c r="AR1" s="156">
        <v>43</v>
      </c>
      <c r="AS1" s="156">
        <v>44</v>
      </c>
      <c r="AT1" s="156">
        <v>45</v>
      </c>
      <c r="AU1" s="156">
        <v>46</v>
      </c>
      <c r="AV1" s="156">
        <v>47</v>
      </c>
      <c r="AW1" s="156">
        <v>48</v>
      </c>
      <c r="AX1" s="156">
        <v>49</v>
      </c>
      <c r="AY1" s="156">
        <v>50</v>
      </c>
      <c r="AZ1" s="156">
        <v>51</v>
      </c>
      <c r="BA1" s="156">
        <v>52</v>
      </c>
      <c r="BB1" s="156">
        <v>53</v>
      </c>
      <c r="BC1" s="156">
        <v>54</v>
      </c>
      <c r="BD1" s="156">
        <v>55</v>
      </c>
      <c r="BE1" s="156">
        <v>56</v>
      </c>
      <c r="BF1" s="156">
        <v>57</v>
      </c>
      <c r="BG1" s="156">
        <v>58</v>
      </c>
      <c r="BH1" s="156">
        <v>59</v>
      </c>
      <c r="BI1" s="156">
        <v>60</v>
      </c>
      <c r="BJ1" s="156">
        <v>61</v>
      </c>
      <c r="BK1" s="156">
        <v>62</v>
      </c>
      <c r="BL1" s="156">
        <v>63</v>
      </c>
      <c r="BM1" s="157">
        <v>64</v>
      </c>
    </row>
    <row r="2" spans="1:65">
      <c r="A2" s="158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8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9"/>
    </row>
    <row r="4" spans="1:65">
      <c r="A4" s="158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9"/>
    </row>
    <row r="5" spans="1:65" ht="16.5" thickBot="1">
      <c r="A5" s="160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2" t="s">
        <v>295</v>
      </c>
      <c r="B6" s="153">
        <f>'Dcr3'!B141</f>
        <v>3</v>
      </c>
      <c r="C6" s="153">
        <f>'Dcr3'!C141</f>
        <v>4</v>
      </c>
      <c r="D6" s="153" t="str">
        <f>'Dcr3'!D141</f>
        <v>D</v>
      </c>
      <c r="E6" s="153" t="str">
        <f>'Dcr3'!E141</f>
        <v>F</v>
      </c>
      <c r="F6" s="153">
        <f>'Dcr3'!F141</f>
        <v>9</v>
      </c>
      <c r="G6" s="153" t="str">
        <f>'Dcr3'!G141</f>
        <v>E</v>
      </c>
      <c r="H6" s="153">
        <f>'Dcr3'!H141</f>
        <v>7</v>
      </c>
      <c r="I6" s="153" t="str">
        <f>'Dcr3'!I141</f>
        <v>D</v>
      </c>
      <c r="J6" s="153">
        <f>'Dcr3'!J141</f>
        <v>9</v>
      </c>
      <c r="K6" s="153">
        <f>'Dcr3'!K141</f>
        <v>2</v>
      </c>
      <c r="L6" s="153">
        <f>'Dcr3'!L141</f>
        <v>9</v>
      </c>
      <c r="M6" s="153">
        <f>'Dcr3'!M141</f>
        <v>7</v>
      </c>
      <c r="N6" s="153" t="str">
        <f>'Dcr3'!N141</f>
        <v>B</v>
      </c>
      <c r="O6" s="153">
        <f>'Dcr3'!O141</f>
        <v>4</v>
      </c>
      <c r="P6" s="153" t="str">
        <f>'Dcr3'!P141</f>
        <v>E</v>
      </c>
      <c r="Q6" s="153">
        <f>'Dcr3'!Q141</f>
        <v>0</v>
      </c>
      <c r="R6" s="78"/>
      <c r="S6" s="78"/>
      <c r="T6" s="78"/>
      <c r="U6" s="77"/>
      <c r="V6" s="224"/>
      <c r="W6" s="77"/>
      <c r="X6" s="29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4" t="s">
        <v>124</v>
      </c>
      <c r="B7" s="126" t="str">
        <f>LEFT(VLOOKUP($B$6,LookUp!$S$2:$U$17,3,FALSE),1)</f>
        <v>0</v>
      </c>
      <c r="C7" s="127" t="str">
        <f>MID(VLOOKUP($B$6,LookUp!$S$2:$U$17,3,FALSE),2,1)</f>
        <v>0</v>
      </c>
      <c r="D7" s="127" t="str">
        <f>MID(VLOOKUP($B$6,LookUp!$S$2:$U$17,3,FALSE),3,1)</f>
        <v>1</v>
      </c>
      <c r="E7" s="127" t="str">
        <f>RIGHT(VLOOKUP($B$6,LookUp!$S$2:$U$17,3,FALSE),1)</f>
        <v>1</v>
      </c>
      <c r="F7" s="128" t="str">
        <f>LEFT(VLOOKUP($C$6,LookUp!$S$2:$U$17,3,FALSE),1)</f>
        <v>0</v>
      </c>
      <c r="G7" s="128" t="str">
        <f>MID(VLOOKUP($C$6,LookUp!$S$2:$U$17,3,FALSE),2,1)</f>
        <v>1</v>
      </c>
      <c r="H7" s="128" t="str">
        <f>MID(VLOOKUP($C$6,LookUp!$S$2:$U$17,3,FALSE),3,1)</f>
        <v>0</v>
      </c>
      <c r="I7" s="128" t="str">
        <f>RIGHT(VLOOKUP($C$6,LookUp!$S$2:$U$17,3,FALSE),1)</f>
        <v>0</v>
      </c>
      <c r="J7" s="127" t="str">
        <f>LEFT(VLOOKUP($D$6,LookUp!$S$2:$U$17,3,FALSE),1)</f>
        <v>1</v>
      </c>
      <c r="K7" s="127" t="str">
        <f>MID(VLOOKUP($D$6,LookUp!$S$2:$U$17,3,FALSE),2,1)</f>
        <v>1</v>
      </c>
      <c r="L7" s="127" t="str">
        <f>MID(VLOOKUP($D$6,LookUp!$S$2:$U$17,3,FALSE),3,1)</f>
        <v>0</v>
      </c>
      <c r="M7" s="127" t="str">
        <f>RIGHT(VLOOKUP($D$6,LookUp!$S$2:$U$17,3,FALSE),1)</f>
        <v>1</v>
      </c>
      <c r="N7" s="128" t="str">
        <f>LEFT(VLOOKUP($E$6,LookUp!$S$2:$U$17,3,FALSE),1)</f>
        <v>1</v>
      </c>
      <c r="O7" s="128" t="str">
        <f>MID(VLOOKUP($E$6,LookUp!$S$2:$U$17,3,FALSE),2,1)</f>
        <v>1</v>
      </c>
      <c r="P7" s="128" t="str">
        <f>MID(VLOOKUP($E$6,LookUp!$S$2:$U$17,3,FALSE),3,1)</f>
        <v>1</v>
      </c>
      <c r="Q7" s="128" t="str">
        <f>RIGHT(VLOOKUP($E$6,LookUp!$S$2:$U$17,3,FALSE),1)</f>
        <v>1</v>
      </c>
      <c r="R7" s="127" t="str">
        <f>LEFT(VLOOKUP($F$6,LookUp!$S$2:$U$17,3,FALSE),1)</f>
        <v>1</v>
      </c>
      <c r="S7" s="127" t="str">
        <f>MID(VLOOKUP($F$6,LookUp!$S$2:$U$17,3,FALSE),2,1)</f>
        <v>0</v>
      </c>
      <c r="T7" s="127" t="str">
        <f>MID(VLOOKUP($F$6,LookUp!$S$2:$U$17,3,FALSE),3,1)</f>
        <v>0</v>
      </c>
      <c r="U7" s="127" t="str">
        <f>RIGHT(VLOOKUP($F$6,LookUp!$S$2:$U$17,3,FALSE),1)</f>
        <v>1</v>
      </c>
      <c r="V7" s="128" t="str">
        <f>LEFT(VLOOKUP($G$6,LookUp!$S$2:$U$17,3,FALSE),1)</f>
        <v>1</v>
      </c>
      <c r="W7" s="128" t="str">
        <f>MID(VLOOKUP($G$6,LookUp!$S$2:$U$17,3,FALSE),2,1)</f>
        <v>1</v>
      </c>
      <c r="X7" s="128" t="str">
        <f>MID(VLOOKUP($G$6,LookUp!$S$2:$U$17,3,FALSE),3,1)</f>
        <v>1</v>
      </c>
      <c r="Y7" s="128" t="str">
        <f>RIGHT(VLOOKUP($G$6,LookUp!$S$2:$U$17,3,FALSE),1)</f>
        <v>0</v>
      </c>
      <c r="Z7" s="127" t="str">
        <f>LEFT(VLOOKUP($H$6,LookUp!$S$2:$U$17,3,FALSE),1)</f>
        <v>0</v>
      </c>
      <c r="AA7" s="127" t="str">
        <f>MID(VLOOKUP($H$6,LookUp!$S$2:$U$17,3,FALSE),2,1)</f>
        <v>1</v>
      </c>
      <c r="AB7" s="127" t="str">
        <f>MID(VLOOKUP($H$6,LookUp!$S$2:$U$17,3,FALSE),3,1)</f>
        <v>1</v>
      </c>
      <c r="AC7" s="127" t="str">
        <f>RIGHT(VLOOKUP($H$6,LookUp!$S$2:$U$17,3,FALSE),1)</f>
        <v>1</v>
      </c>
      <c r="AD7" s="128" t="str">
        <f>LEFT(VLOOKUP($I$6,LookUp!$S$2:$U$17,3,FALSE),1)</f>
        <v>1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1</v>
      </c>
      <c r="AH7" s="127" t="str">
        <f>LEFT(VLOOKUP($J$6,LookUp!$S$2:$U$17,3,FALSE),1)</f>
        <v>1</v>
      </c>
      <c r="AI7" s="127" t="str">
        <f>MID(VLOOKUP($J$6,LookUp!$S$2:$U$17,3,FALSE),2,1)</f>
        <v>0</v>
      </c>
      <c r="AJ7" s="127" t="str">
        <f>MID(VLOOKUP($J$6,LookUp!$S$2:$U$17,3,FALSE),3,1)</f>
        <v>0</v>
      </c>
      <c r="AK7" s="127" t="str">
        <f>RIGHT(VLOOKUP($J$6,LookUp!$S$2:$U$17,3,FALSE),1)</f>
        <v>1</v>
      </c>
      <c r="AL7" s="128" t="str">
        <f>LEFT(VLOOKUP($K$6,LookUp!$S$2:$U$17,3,FALSE),1)</f>
        <v>0</v>
      </c>
      <c r="AM7" s="128" t="str">
        <f>MID(VLOOKUP($K$6,LookUp!$S$2:$U$17,3,FALSE),2,1)</f>
        <v>0</v>
      </c>
      <c r="AN7" s="128" t="str">
        <f>MID(VLOOKUP($K$6,LookUp!$S$2:$U$17,3,FALSE),3,1)</f>
        <v>1</v>
      </c>
      <c r="AO7" s="128" t="str">
        <f>RIGHT(VLOOKUP($K$6,LookUp!$S$2:$U$17,3,FALSE),1)</f>
        <v>0</v>
      </c>
      <c r="AP7" s="127" t="str">
        <f>LEFT(VLOOKUP($L$6,LookUp!$S$2:$U$17,3,FALSE),1)</f>
        <v>1</v>
      </c>
      <c r="AQ7" s="127" t="str">
        <f>MID(VLOOKUP($L$6,LookUp!$S$2:$U$17,3,FALSE),2,1)</f>
        <v>0</v>
      </c>
      <c r="AR7" s="127" t="str">
        <f>MID(VLOOKUP($L$6,LookUp!$S$2:$U$17,3,FALSE),3,1)</f>
        <v>0</v>
      </c>
      <c r="AS7" s="127" t="str">
        <f>RIGHT(VLOOKUP($L$6,LookUp!$S$2:$U$17,3,FALSE),1)</f>
        <v>1</v>
      </c>
      <c r="AT7" s="128" t="str">
        <f>LEFT(VLOOKUP($M$6,LookUp!$S$2:$U$17,3,FALSE),1)</f>
        <v>0</v>
      </c>
      <c r="AU7" s="128" t="str">
        <f>MID(VLOOKUP($M$6,LookUp!$S$2:$U$17,3,FALSE),2,1)</f>
        <v>1</v>
      </c>
      <c r="AV7" s="128" t="str">
        <f>MID(VLOOKUP($M$6,LookUp!$S$2:$U$17,3,FALSE),3,1)</f>
        <v>1</v>
      </c>
      <c r="AW7" s="128" t="str">
        <f>RIGHT(VLOOKUP($M$6,LookUp!$S$2:$U$17,3,FALSE),1)</f>
        <v>1</v>
      </c>
      <c r="AX7" s="127" t="str">
        <f>LEFT(VLOOKUP($N$6,LookUp!$S$2:$U$17,3,FALSE),1)</f>
        <v>1</v>
      </c>
      <c r="AY7" s="127" t="str">
        <f>MID(VLOOKUP($N$6,LookUp!$S$2:$U$17,3,FALSE),2,1)</f>
        <v>0</v>
      </c>
      <c r="AZ7" s="127" t="str">
        <f>MID(VLOOKUP($N$6,LookUp!$S$2:$U$17,3,FALSE),3,1)</f>
        <v>1</v>
      </c>
      <c r="BA7" s="127" t="str">
        <f>RIGHT(VLOOKUP($N$6,LookUp!$S$2:$U$17,3,FALSE),1)</f>
        <v>1</v>
      </c>
      <c r="BB7" s="128" t="str">
        <f>LEFT(VLOOKUP($O$6,LookUp!$S$2:$U$17,3,FALSE),1)</f>
        <v>0</v>
      </c>
      <c r="BC7" s="128" t="str">
        <f>MID(VLOOKUP($O$6,LookUp!$S$2:$U$17,3,FALSE),2,1)</f>
        <v>1</v>
      </c>
      <c r="BD7" s="128" t="str">
        <f>MID(VLOOKUP($O$6,LookUp!$S$2:$U$17,3,FALSE),3,1)</f>
        <v>0</v>
      </c>
      <c r="BE7" s="128" t="str">
        <f>RIGHT(VLOOKUP($O$6,LookUp!$S$2:$U$17,3,FALSE),1)</f>
        <v>0</v>
      </c>
      <c r="BF7" s="127" t="str">
        <f>LEFT(VLOOKUP($P$6,LookUp!$S$2:$U$17,3,FALSE),1)</f>
        <v>1</v>
      </c>
      <c r="BG7" s="127" t="str">
        <f>MID(VLOOKUP($P$6,LookUp!$S$2:$U$17,3,FALSE),2,1)</f>
        <v>1</v>
      </c>
      <c r="BH7" s="127" t="str">
        <f>MID(VLOOKUP($P$6,LookUp!$S$2:$U$17,3,FALSE),3,1)</f>
        <v>1</v>
      </c>
      <c r="BI7" s="127" t="str">
        <f>RIGHT(VLOOKUP($P$6,LookUp!$S$2:$U$17,3,FALSE),1)</f>
        <v>0</v>
      </c>
      <c r="BJ7" s="128" t="str">
        <f>LEFT(VLOOKUP($Q$6,LookUp!$S$2:$U$17,3,FALSE),1)</f>
        <v>0</v>
      </c>
      <c r="BK7" s="128" t="str">
        <f>MID(VLOOKUP($Q$6,LookUp!$S$2:$U$17,3,FALSE),2,1)</f>
        <v>0</v>
      </c>
      <c r="BL7" s="128" t="str">
        <f>MID(VLOOKUP($Q$6,LookUp!$S$2:$U$17,3,FALSE),3,1)</f>
        <v>0</v>
      </c>
      <c r="BM7" s="129" t="str">
        <f>RIGHT(VLOOKUP($Q$6,LookUp!$S$2:$U$17,3,FALSE),1)</f>
        <v>0</v>
      </c>
    </row>
    <row r="8" spans="1:65" ht="15.75" thickBot="1">
      <c r="A8" s="161" t="s">
        <v>123</v>
      </c>
      <c r="B8" s="150" t="str">
        <f>HLOOKUP(B2,$B$1:$BM$73,7,FALSE)</f>
        <v>1</v>
      </c>
      <c r="C8" s="151" t="str">
        <f t="shared" ref="C8:BM8" si="0">HLOOKUP(C2,$B$1:$BM$73,7,FALSE)</f>
        <v>0</v>
      </c>
      <c r="D8" s="151" t="str">
        <f t="shared" si="0"/>
        <v>0</v>
      </c>
      <c r="E8" s="151" t="str">
        <f t="shared" si="0"/>
        <v>0</v>
      </c>
      <c r="F8" s="164" t="str">
        <f t="shared" si="0"/>
        <v>1</v>
      </c>
      <c r="G8" s="164" t="str">
        <f t="shared" si="0"/>
        <v>0</v>
      </c>
      <c r="H8" s="164" t="str">
        <f t="shared" si="0"/>
        <v>1</v>
      </c>
      <c r="I8" s="164" t="str">
        <f t="shared" si="0"/>
        <v>0</v>
      </c>
      <c r="J8" s="151" t="str">
        <f t="shared" si="0"/>
        <v>0</v>
      </c>
      <c r="K8" s="151" t="str">
        <f t="shared" si="0"/>
        <v>1</v>
      </c>
      <c r="L8" s="151" t="str">
        <f t="shared" si="0"/>
        <v>1</v>
      </c>
      <c r="M8" s="151" t="str">
        <f t="shared" si="0"/>
        <v>1</v>
      </c>
      <c r="N8" s="164" t="str">
        <f t="shared" si="0"/>
        <v>1</v>
      </c>
      <c r="O8" s="164" t="str">
        <f t="shared" si="0"/>
        <v>1</v>
      </c>
      <c r="P8" s="164" t="str">
        <f t="shared" si="0"/>
        <v>1</v>
      </c>
      <c r="Q8" s="164" t="str">
        <f t="shared" si="0"/>
        <v>1</v>
      </c>
      <c r="R8" s="151" t="str">
        <f t="shared" si="0"/>
        <v>0</v>
      </c>
      <c r="S8" s="151" t="str">
        <f t="shared" si="0"/>
        <v>1</v>
      </c>
      <c r="T8" s="151" t="str">
        <f t="shared" si="0"/>
        <v>1</v>
      </c>
      <c r="U8" s="151" t="str">
        <f t="shared" si="0"/>
        <v>0</v>
      </c>
      <c r="V8" s="164" t="str">
        <f t="shared" si="0"/>
        <v>1</v>
      </c>
      <c r="W8" s="164" t="str">
        <f t="shared" si="0"/>
        <v>1</v>
      </c>
      <c r="X8" s="164" t="str">
        <f t="shared" si="0"/>
        <v>1</v>
      </c>
      <c r="Y8" s="164" t="str">
        <f t="shared" si="0"/>
        <v>1</v>
      </c>
      <c r="Z8" s="151" t="str">
        <f t="shared" si="0"/>
        <v>0</v>
      </c>
      <c r="AA8" s="151" t="str">
        <f t="shared" si="0"/>
        <v>0</v>
      </c>
      <c r="AB8" s="151" t="str">
        <f t="shared" si="0"/>
        <v>1</v>
      </c>
      <c r="AC8" s="151" t="str">
        <f t="shared" si="0"/>
        <v>0</v>
      </c>
      <c r="AD8" s="164" t="str">
        <f t="shared" si="0"/>
        <v>1</v>
      </c>
      <c r="AE8" s="164" t="str">
        <f t="shared" si="0"/>
        <v>0</v>
      </c>
      <c r="AF8" s="164" t="str">
        <f t="shared" si="0"/>
        <v>1</v>
      </c>
      <c r="AG8" s="165" t="str">
        <f t="shared" si="0"/>
        <v>0</v>
      </c>
      <c r="AH8" s="162" t="str">
        <f t="shared" si="0"/>
        <v>1</v>
      </c>
      <c r="AI8" s="163" t="str">
        <f t="shared" si="0"/>
        <v>1</v>
      </c>
      <c r="AJ8" s="163" t="str">
        <f t="shared" si="0"/>
        <v>1</v>
      </c>
      <c r="AK8" s="163" t="str">
        <f t="shared" si="0"/>
        <v>1</v>
      </c>
      <c r="AL8" s="166" t="str">
        <f t="shared" si="0"/>
        <v>0</v>
      </c>
      <c r="AM8" s="166" t="str">
        <f t="shared" si="0"/>
        <v>1</v>
      </c>
      <c r="AN8" s="166" t="str">
        <f t="shared" si="0"/>
        <v>1</v>
      </c>
      <c r="AO8" s="166" t="str">
        <f t="shared" si="0"/>
        <v>0</v>
      </c>
      <c r="AP8" s="163" t="str">
        <f t="shared" si="0"/>
        <v>1</v>
      </c>
      <c r="AQ8" s="163" t="str">
        <f t="shared" si="0"/>
        <v>1</v>
      </c>
      <c r="AR8" s="163" t="str">
        <f t="shared" si="0"/>
        <v>0</v>
      </c>
      <c r="AS8" s="163" t="str">
        <f t="shared" si="0"/>
        <v>0</v>
      </c>
      <c r="AT8" s="166" t="str">
        <f t="shared" si="0"/>
        <v>1</v>
      </c>
      <c r="AU8" s="166" t="str">
        <f t="shared" si="0"/>
        <v>0</v>
      </c>
      <c r="AV8" s="166" t="str">
        <f t="shared" si="0"/>
        <v>0</v>
      </c>
      <c r="AW8" s="166" t="str">
        <f t="shared" si="0"/>
        <v>1</v>
      </c>
      <c r="AX8" s="163" t="str">
        <f t="shared" si="0"/>
        <v>0</v>
      </c>
      <c r="AY8" s="163" t="str">
        <f t="shared" si="0"/>
        <v>0</v>
      </c>
      <c r="AZ8" s="163" t="str">
        <f t="shared" si="0"/>
        <v>0</v>
      </c>
      <c r="BA8" s="163" t="str">
        <f t="shared" si="0"/>
        <v>0</v>
      </c>
      <c r="BB8" s="166" t="str">
        <f t="shared" si="0"/>
        <v>1</v>
      </c>
      <c r="BC8" s="166" t="str">
        <f t="shared" si="0"/>
        <v>1</v>
      </c>
      <c r="BD8" s="166" t="str">
        <f t="shared" si="0"/>
        <v>1</v>
      </c>
      <c r="BE8" s="166" t="str">
        <f t="shared" si="0"/>
        <v>0</v>
      </c>
      <c r="BF8" s="163" t="str">
        <f t="shared" si="0"/>
        <v>0</v>
      </c>
      <c r="BG8" s="163" t="str">
        <f t="shared" si="0"/>
        <v>0</v>
      </c>
      <c r="BH8" s="163" t="str">
        <f t="shared" si="0"/>
        <v>1</v>
      </c>
      <c r="BI8" s="163" t="str">
        <f t="shared" si="0"/>
        <v>1</v>
      </c>
      <c r="BJ8" s="166" t="str">
        <f t="shared" si="0"/>
        <v>0</v>
      </c>
      <c r="BK8" s="166" t="str">
        <f t="shared" si="0"/>
        <v>1</v>
      </c>
      <c r="BL8" s="166" t="str">
        <f t="shared" si="0"/>
        <v>1</v>
      </c>
      <c r="BM8" s="167" t="str">
        <f t="shared" si="0"/>
        <v>0</v>
      </c>
    </row>
    <row r="9" spans="1:65" ht="18">
      <c r="A9" s="38" t="s">
        <v>296</v>
      </c>
      <c r="B9" s="24" t="str">
        <f>B8</f>
        <v>1</v>
      </c>
      <c r="C9" s="24" t="str">
        <f>C8</f>
        <v>0</v>
      </c>
      <c r="D9" s="24" t="str">
        <f>D8</f>
        <v>0</v>
      </c>
      <c r="E9" s="24" t="str">
        <f t="shared" ref="E9:AG9" si="1">E8</f>
        <v>0</v>
      </c>
      <c r="F9" s="25" t="str">
        <f t="shared" si="1"/>
        <v>1</v>
      </c>
      <c r="G9" s="25" t="str">
        <f t="shared" si="1"/>
        <v>0</v>
      </c>
      <c r="H9" s="25" t="str">
        <f t="shared" si="1"/>
        <v>1</v>
      </c>
      <c r="I9" s="25" t="str">
        <f t="shared" si="1"/>
        <v>0</v>
      </c>
      <c r="J9" s="24" t="str">
        <f t="shared" si="1"/>
        <v>0</v>
      </c>
      <c r="K9" s="24" t="str">
        <f t="shared" si="1"/>
        <v>1</v>
      </c>
      <c r="L9" s="24" t="str">
        <f t="shared" si="1"/>
        <v>1</v>
      </c>
      <c r="M9" s="24" t="str">
        <f t="shared" si="1"/>
        <v>1</v>
      </c>
      <c r="N9" s="25" t="str">
        <f t="shared" si="1"/>
        <v>1</v>
      </c>
      <c r="O9" s="25" t="str">
        <f t="shared" si="1"/>
        <v>1</v>
      </c>
      <c r="P9" s="25" t="str">
        <f t="shared" si="1"/>
        <v>1</v>
      </c>
      <c r="Q9" s="25" t="str">
        <f t="shared" si="1"/>
        <v>1</v>
      </c>
      <c r="R9" s="24" t="str">
        <f t="shared" si="1"/>
        <v>0</v>
      </c>
      <c r="S9" s="24" t="str">
        <f t="shared" si="1"/>
        <v>1</v>
      </c>
      <c r="T9" s="24" t="str">
        <f t="shared" si="1"/>
        <v>1</v>
      </c>
      <c r="U9" s="24" t="str">
        <f t="shared" si="1"/>
        <v>0</v>
      </c>
      <c r="V9" s="25" t="str">
        <f t="shared" si="1"/>
        <v>1</v>
      </c>
      <c r="W9" s="25" t="str">
        <f t="shared" si="1"/>
        <v>1</v>
      </c>
      <c r="X9" s="25" t="str">
        <f t="shared" si="1"/>
        <v>1</v>
      </c>
      <c r="Y9" s="25" t="str">
        <f t="shared" si="1"/>
        <v>1</v>
      </c>
      <c r="Z9" s="24" t="str">
        <f t="shared" si="1"/>
        <v>0</v>
      </c>
      <c r="AA9" s="24" t="str">
        <f t="shared" si="1"/>
        <v>0</v>
      </c>
      <c r="AB9" s="24" t="str">
        <f t="shared" si="1"/>
        <v>1</v>
      </c>
      <c r="AC9" s="24" t="str">
        <f t="shared" si="1"/>
        <v>0</v>
      </c>
      <c r="AD9" s="25" t="str">
        <f t="shared" si="1"/>
        <v>1</v>
      </c>
      <c r="AE9" s="25" t="str">
        <f t="shared" si="1"/>
        <v>0</v>
      </c>
      <c r="AF9" s="25" t="str">
        <f t="shared" si="1"/>
        <v>1</v>
      </c>
      <c r="AG9" s="26" t="str">
        <f t="shared" si="1"/>
        <v>0</v>
      </c>
      <c r="AH9" s="421" t="s">
        <v>534</v>
      </c>
      <c r="AI9" s="422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3"/>
      <c r="AX9" s="409" t="s">
        <v>650</v>
      </c>
      <c r="AY9" s="410"/>
      <c r="AZ9" s="410"/>
      <c r="BA9" s="410"/>
      <c r="BB9" s="410"/>
      <c r="BC9" s="410"/>
      <c r="BD9" s="410"/>
      <c r="BE9" s="410"/>
      <c r="BF9" s="410"/>
      <c r="BG9" s="410"/>
      <c r="BH9" s="410"/>
      <c r="BI9" s="410"/>
      <c r="BJ9" s="410"/>
      <c r="BK9" s="410"/>
      <c r="BL9" s="410"/>
      <c r="BM9" s="411"/>
    </row>
    <row r="10" spans="1:65" ht="18.75" thickBot="1">
      <c r="A10" s="39" t="s">
        <v>297</v>
      </c>
      <c r="B10" s="40" t="str">
        <f>AH8</f>
        <v>1</v>
      </c>
      <c r="C10" s="40" t="str">
        <f t="shared" ref="C10:AG10" si="2">AI8</f>
        <v>1</v>
      </c>
      <c r="D10" s="40" t="str">
        <f t="shared" si="2"/>
        <v>1</v>
      </c>
      <c r="E10" s="40" t="str">
        <f t="shared" si="2"/>
        <v>1</v>
      </c>
      <c r="F10" s="41" t="str">
        <f t="shared" si="2"/>
        <v>0</v>
      </c>
      <c r="G10" s="41" t="str">
        <f t="shared" si="2"/>
        <v>1</v>
      </c>
      <c r="H10" s="41" t="str">
        <f t="shared" si="2"/>
        <v>1</v>
      </c>
      <c r="I10" s="41" t="str">
        <f t="shared" si="2"/>
        <v>0</v>
      </c>
      <c r="J10" s="40" t="str">
        <f t="shared" si="2"/>
        <v>1</v>
      </c>
      <c r="K10" s="40" t="str">
        <f t="shared" si="2"/>
        <v>1</v>
      </c>
      <c r="L10" s="40" t="str">
        <f t="shared" si="2"/>
        <v>0</v>
      </c>
      <c r="M10" s="40" t="str">
        <f t="shared" si="2"/>
        <v>0</v>
      </c>
      <c r="N10" s="41" t="str">
        <f t="shared" si="2"/>
        <v>1</v>
      </c>
      <c r="O10" s="41" t="str">
        <f t="shared" si="2"/>
        <v>0</v>
      </c>
      <c r="P10" s="41" t="str">
        <f t="shared" si="2"/>
        <v>0</v>
      </c>
      <c r="Q10" s="41" t="str">
        <f t="shared" si="2"/>
        <v>1</v>
      </c>
      <c r="R10" s="40" t="str">
        <f t="shared" si="2"/>
        <v>0</v>
      </c>
      <c r="S10" s="40" t="str">
        <f t="shared" si="2"/>
        <v>0</v>
      </c>
      <c r="T10" s="40" t="str">
        <f t="shared" si="2"/>
        <v>0</v>
      </c>
      <c r="U10" s="40" t="str">
        <f t="shared" si="2"/>
        <v>0</v>
      </c>
      <c r="V10" s="41" t="str">
        <f t="shared" si="2"/>
        <v>1</v>
      </c>
      <c r="W10" s="41" t="str">
        <f t="shared" si="2"/>
        <v>1</v>
      </c>
      <c r="X10" s="41" t="str">
        <f t="shared" si="2"/>
        <v>1</v>
      </c>
      <c r="Y10" s="41" t="str">
        <f t="shared" si="2"/>
        <v>0</v>
      </c>
      <c r="Z10" s="40" t="str">
        <f t="shared" si="2"/>
        <v>0</v>
      </c>
      <c r="AA10" s="40" t="str">
        <f t="shared" si="2"/>
        <v>0</v>
      </c>
      <c r="AB10" s="40" t="str">
        <f t="shared" si="2"/>
        <v>1</v>
      </c>
      <c r="AC10" s="40" t="str">
        <f t="shared" si="2"/>
        <v>1</v>
      </c>
      <c r="AD10" s="41" t="str">
        <f t="shared" si="2"/>
        <v>0</v>
      </c>
      <c r="AE10" s="41" t="str">
        <f t="shared" si="2"/>
        <v>1</v>
      </c>
      <c r="AF10" s="41" t="str">
        <f t="shared" si="2"/>
        <v>1</v>
      </c>
      <c r="AG10" s="42" t="str">
        <f t="shared" si="2"/>
        <v>0</v>
      </c>
      <c r="AH10" s="424"/>
      <c r="AI10" s="425"/>
      <c r="AJ10" s="425"/>
      <c r="AK10" s="425"/>
      <c r="AL10" s="425"/>
      <c r="AM10" s="425"/>
      <c r="AN10" s="425"/>
      <c r="AO10" s="425"/>
      <c r="AP10" s="425"/>
      <c r="AQ10" s="425"/>
      <c r="AR10" s="425"/>
      <c r="AS10" s="425"/>
      <c r="AT10" s="425"/>
      <c r="AU10" s="425"/>
      <c r="AV10" s="425"/>
      <c r="AW10" s="426"/>
      <c r="AX10" s="250">
        <f>VLOOKUP(CONCATENATE(B9,C9,D9,E9),LookUp!$AG$2:$AH$17,2,FALSE)</f>
        <v>8</v>
      </c>
      <c r="AY10" s="251" t="str">
        <f>VLOOKUP(CONCATENATE(F9,G9,H9,I9),LookUp!$AG$2:$AH$17,2,FALSE)</f>
        <v>A</v>
      </c>
      <c r="AZ10" s="251">
        <f>VLOOKUP(CONCATENATE(J9,K9,L9,M9),LookUp!$AG$2:$AH$17,2,FALSE)</f>
        <v>7</v>
      </c>
      <c r="BA10" s="251" t="str">
        <f>VLOOKUP(CONCATENATE(N9,O9,P9,Q9),LookUp!$AG$2:$AH$17,2,FALSE)</f>
        <v>F</v>
      </c>
      <c r="BB10" s="251">
        <f>VLOOKUP(CONCATENATE(R9,S9,T9,U9),LookUp!$AG$2:$AH$17,2,FALSE)</f>
        <v>6</v>
      </c>
      <c r="BC10" s="251" t="str">
        <f>VLOOKUP(CONCATENATE(V9,W9,X9,Y9),LookUp!$AG$2:$AH$17,2,FALSE)</f>
        <v>F</v>
      </c>
      <c r="BD10" s="251">
        <f>VLOOKUP(CONCATENATE(Z9,AA9,AB9,AC9),LookUp!$AG$2:$AH$17,2,FALSE)</f>
        <v>2</v>
      </c>
      <c r="BE10" s="251" t="str">
        <f>VLOOKUP(CONCATENATE(AD9,AE9,AF9,AG9),LookUp!$AG$2:$AH$17,2,FALSE)</f>
        <v>A</v>
      </c>
      <c r="BF10" s="251" t="str">
        <f>VLOOKUP(CONCATENATE(B10,C10,D10,E10),LookUp!$AG$2:$AH$17,2,FALSE)</f>
        <v>F</v>
      </c>
      <c r="BG10" s="251">
        <f>VLOOKUP(CONCATENATE(F10,G10,H10,I10),LookUp!$AG$2:$AH$17,2,FALSE)</f>
        <v>6</v>
      </c>
      <c r="BH10" s="251" t="str">
        <f>VLOOKUP(CONCATENATE(J10,K10,L10,M10),LookUp!$AG$2:$AH$17,2,FALSE)</f>
        <v>C</v>
      </c>
      <c r="BI10" s="251">
        <f>VLOOKUP(CONCATENATE(N10,O10,P10,Q10),LookUp!$AG$2:$AH$17,2,FALSE)</f>
        <v>9</v>
      </c>
      <c r="BJ10" s="251">
        <f>VLOOKUP(CONCATENATE(R10,S10,T10,U10),LookUp!$AG$2:$AH$17,2,FALSE)</f>
        <v>0</v>
      </c>
      <c r="BK10" s="251" t="str">
        <f>VLOOKUP(CONCATENATE(V10,W10,X10,Y10),LookUp!$AG$2:$AH$17,2,FALSE)</f>
        <v>E</v>
      </c>
      <c r="BL10" s="251">
        <f>VLOOKUP(CONCATENATE(Z10,AA10,AB10,AC10),LookUp!$AG$2:$AH$17,2,FALSE)</f>
        <v>3</v>
      </c>
      <c r="BM10" s="252">
        <f>VLOOKUP(CONCATENATE(AD10,AE10,AF10,AG10),LookUp!$AG$2:$AH$17,2,FALSE)</f>
        <v>6</v>
      </c>
    </row>
    <row r="11" spans="1:65" ht="20.25" thickBot="1">
      <c r="A11" s="46" t="s">
        <v>298</v>
      </c>
      <c r="B11" s="41" t="str">
        <f>B10</f>
        <v>1</v>
      </c>
      <c r="C11" s="41" t="str">
        <f t="shared" ref="C11:AG11" si="3">C10</f>
        <v>1</v>
      </c>
      <c r="D11" s="41" t="str">
        <f t="shared" si="3"/>
        <v>1</v>
      </c>
      <c r="E11" s="41" t="str">
        <f t="shared" si="3"/>
        <v>1</v>
      </c>
      <c r="F11" s="40" t="str">
        <f t="shared" si="3"/>
        <v>0</v>
      </c>
      <c r="G11" s="40" t="str">
        <f t="shared" si="3"/>
        <v>1</v>
      </c>
      <c r="H11" s="40" t="str">
        <f t="shared" si="3"/>
        <v>1</v>
      </c>
      <c r="I11" s="40" t="str">
        <f t="shared" si="3"/>
        <v>0</v>
      </c>
      <c r="J11" s="41" t="str">
        <f t="shared" si="3"/>
        <v>1</v>
      </c>
      <c r="K11" s="41" t="str">
        <f t="shared" si="3"/>
        <v>1</v>
      </c>
      <c r="L11" s="41" t="str">
        <f t="shared" si="3"/>
        <v>0</v>
      </c>
      <c r="M11" s="41" t="str">
        <f t="shared" si="3"/>
        <v>0</v>
      </c>
      <c r="N11" s="40" t="str">
        <f t="shared" si="3"/>
        <v>1</v>
      </c>
      <c r="O11" s="40" t="str">
        <f t="shared" si="3"/>
        <v>0</v>
      </c>
      <c r="P11" s="40" t="str">
        <f t="shared" si="3"/>
        <v>0</v>
      </c>
      <c r="Q11" s="40" t="str">
        <f t="shared" si="3"/>
        <v>1</v>
      </c>
      <c r="R11" s="41" t="str">
        <f t="shared" si="3"/>
        <v>0</v>
      </c>
      <c r="S11" s="41" t="str">
        <f t="shared" si="3"/>
        <v>0</v>
      </c>
      <c r="T11" s="41" t="str">
        <f t="shared" si="3"/>
        <v>0</v>
      </c>
      <c r="U11" s="41" t="str">
        <f t="shared" si="3"/>
        <v>0</v>
      </c>
      <c r="V11" s="40" t="str">
        <f t="shared" si="3"/>
        <v>1</v>
      </c>
      <c r="W11" s="40" t="str">
        <f t="shared" si="3"/>
        <v>1</v>
      </c>
      <c r="X11" s="40" t="str">
        <f t="shared" si="3"/>
        <v>1</v>
      </c>
      <c r="Y11" s="40" t="str">
        <f t="shared" si="3"/>
        <v>0</v>
      </c>
      <c r="Z11" s="41" t="str">
        <f t="shared" si="3"/>
        <v>0</v>
      </c>
      <c r="AA11" s="41" t="str">
        <f t="shared" si="3"/>
        <v>0</v>
      </c>
      <c r="AB11" s="41" t="str">
        <f t="shared" si="3"/>
        <v>1</v>
      </c>
      <c r="AC11" s="42" t="str">
        <f t="shared" si="3"/>
        <v>1</v>
      </c>
      <c r="AD11" s="3" t="str">
        <f t="shared" si="3"/>
        <v>0</v>
      </c>
      <c r="AE11" s="3" t="str">
        <f t="shared" si="3"/>
        <v>1</v>
      </c>
      <c r="AF11" s="3" t="str">
        <f t="shared" si="3"/>
        <v>1</v>
      </c>
      <c r="AG11" s="47" t="str">
        <f t="shared" si="3"/>
        <v>0</v>
      </c>
      <c r="AH11" s="427"/>
      <c r="AI11" s="428"/>
      <c r="AJ11" s="428"/>
      <c r="AK11" s="428"/>
      <c r="AL11" s="428"/>
      <c r="AM11" s="428"/>
      <c r="AN11" s="428"/>
      <c r="AO11" s="428"/>
      <c r="AP11" s="428"/>
      <c r="AQ11" s="428"/>
      <c r="AR11" s="428"/>
      <c r="AS11" s="428"/>
      <c r="AT11" s="428"/>
      <c r="AU11" s="428"/>
      <c r="AV11" s="428"/>
      <c r="AW11" s="429"/>
      <c r="AX11" s="2"/>
      <c r="AY11" s="2"/>
      <c r="AZ11" s="2"/>
      <c r="BA11" s="193"/>
      <c r="BB11" s="193"/>
      <c r="BC11" s="193"/>
      <c r="BD11" s="193"/>
      <c r="BE11" s="193"/>
      <c r="BF11" s="193"/>
      <c r="BG11" s="193"/>
      <c r="BH11" s="193"/>
    </row>
    <row r="12" spans="1:65" ht="18">
      <c r="A12" s="61" t="s">
        <v>299</v>
      </c>
      <c r="B12" s="64" t="str">
        <f>HLOOKUP(B$3,$B$1:$AW$10,10,FALSE)</f>
        <v>0</v>
      </c>
      <c r="C12" s="65" t="str">
        <f t="shared" ref="C12:AW12" si="4">HLOOKUP(C$3,$B$1:$AW$10,10,FALSE)</f>
        <v>1</v>
      </c>
      <c r="D12" s="65" t="str">
        <f t="shared" si="4"/>
        <v>1</v>
      </c>
      <c r="E12" s="65" t="str">
        <f t="shared" si="4"/>
        <v>1</v>
      </c>
      <c r="F12" s="65" t="str">
        <f t="shared" si="4"/>
        <v>1</v>
      </c>
      <c r="G12" s="65" t="str">
        <f t="shared" si="4"/>
        <v>0</v>
      </c>
      <c r="H12" s="66" t="str">
        <f t="shared" si="4"/>
        <v>1</v>
      </c>
      <c r="I12" s="66" t="str">
        <f t="shared" si="4"/>
        <v>0</v>
      </c>
      <c r="J12" s="66" t="str">
        <f t="shared" si="4"/>
        <v>1</v>
      </c>
      <c r="K12" s="66" t="str">
        <f t="shared" si="4"/>
        <v>1</v>
      </c>
      <c r="L12" s="66" t="str">
        <f t="shared" si="4"/>
        <v>0</v>
      </c>
      <c r="M12" s="66" t="str">
        <f t="shared" si="4"/>
        <v>1</v>
      </c>
      <c r="N12" s="65" t="str">
        <f t="shared" si="4"/>
        <v>0</v>
      </c>
      <c r="O12" s="65" t="str">
        <f t="shared" si="4"/>
        <v>1</v>
      </c>
      <c r="P12" s="65" t="str">
        <f t="shared" si="4"/>
        <v>1</v>
      </c>
      <c r="Q12" s="65" t="str">
        <f t="shared" si="4"/>
        <v>0</v>
      </c>
      <c r="R12" s="65" t="str">
        <f t="shared" si="4"/>
        <v>0</v>
      </c>
      <c r="S12" s="65" t="str">
        <f t="shared" si="4"/>
        <v>1</v>
      </c>
      <c r="T12" s="66" t="str">
        <f t="shared" si="4"/>
        <v>0</v>
      </c>
      <c r="U12" s="66" t="str">
        <f t="shared" si="4"/>
        <v>1</v>
      </c>
      <c r="V12" s="66" t="str">
        <f t="shared" si="4"/>
        <v>0</v>
      </c>
      <c r="W12" s="66" t="str">
        <f t="shared" si="4"/>
        <v>0</v>
      </c>
      <c r="X12" s="66" t="str">
        <f t="shared" si="4"/>
        <v>1</v>
      </c>
      <c r="Y12" s="66" t="str">
        <f t="shared" si="4"/>
        <v>0</v>
      </c>
      <c r="Z12" s="65" t="str">
        <f t="shared" si="4"/>
        <v>1</v>
      </c>
      <c r="AA12" s="65" t="str">
        <f t="shared" si="4"/>
        <v>0</v>
      </c>
      <c r="AB12" s="65" t="str">
        <f t="shared" si="4"/>
        <v>0</v>
      </c>
      <c r="AC12" s="65" t="str">
        <f t="shared" si="4"/>
        <v>0</v>
      </c>
      <c r="AD12" s="65" t="str">
        <f t="shared" si="4"/>
        <v>0</v>
      </c>
      <c r="AE12" s="65" t="str">
        <f t="shared" si="4"/>
        <v>1</v>
      </c>
      <c r="AF12" s="66" t="str">
        <f t="shared" si="4"/>
        <v>0</v>
      </c>
      <c r="AG12" s="66" t="str">
        <f t="shared" si="4"/>
        <v>1</v>
      </c>
      <c r="AH12" s="66" t="str">
        <f t="shared" si="4"/>
        <v>1</v>
      </c>
      <c r="AI12" s="66" t="str">
        <f t="shared" si="4"/>
        <v>1</v>
      </c>
      <c r="AJ12" s="66" t="str">
        <f t="shared" si="4"/>
        <v>0</v>
      </c>
      <c r="AK12" s="66" t="str">
        <f t="shared" si="4"/>
        <v>0</v>
      </c>
      <c r="AL12" s="65" t="str">
        <f t="shared" si="4"/>
        <v>0</v>
      </c>
      <c r="AM12" s="65" t="str">
        <f t="shared" si="4"/>
        <v>0</v>
      </c>
      <c r="AN12" s="65" t="str">
        <f t="shared" si="4"/>
        <v>0</v>
      </c>
      <c r="AO12" s="65" t="str">
        <f t="shared" si="4"/>
        <v>1</v>
      </c>
      <c r="AP12" s="65" t="str">
        <f t="shared" si="4"/>
        <v>1</v>
      </c>
      <c r="AQ12" s="65" t="str">
        <f t="shared" si="4"/>
        <v>0</v>
      </c>
      <c r="AR12" s="66" t="str">
        <f t="shared" si="4"/>
        <v>1</v>
      </c>
      <c r="AS12" s="66" t="str">
        <f t="shared" si="4"/>
        <v>0</v>
      </c>
      <c r="AT12" s="66" t="str">
        <f t="shared" si="4"/>
        <v>1</v>
      </c>
      <c r="AU12" s="66" t="str">
        <f t="shared" si="4"/>
        <v>1</v>
      </c>
      <c r="AV12" s="66" t="str">
        <f t="shared" si="4"/>
        <v>0</v>
      </c>
      <c r="AW12" s="67" t="str">
        <f t="shared" si="4"/>
        <v>1</v>
      </c>
      <c r="AX12" s="2"/>
      <c r="AY12" s="2"/>
      <c r="AZ12" s="2"/>
      <c r="BA12" s="225"/>
      <c r="BB12" s="225"/>
      <c r="BC12" s="225"/>
      <c r="BD12" s="225"/>
      <c r="BE12" s="225"/>
      <c r="BF12" s="225"/>
      <c r="BG12" s="225"/>
      <c r="BH12" s="225"/>
    </row>
    <row r="13" spans="1:65" ht="18">
      <c r="A13" s="62" t="s">
        <v>461</v>
      </c>
      <c r="B13" s="68" t="str">
        <f>'Key2'!B75</f>
        <v>1</v>
      </c>
      <c r="C13" s="69" t="str">
        <f>'Key2'!C75</f>
        <v>1</v>
      </c>
      <c r="D13" s="69" t="str">
        <f>'Key2'!D75</f>
        <v>1</v>
      </c>
      <c r="E13" s="69" t="str">
        <f>'Key2'!E75</f>
        <v>1</v>
      </c>
      <c r="F13" s="69" t="str">
        <f>'Key2'!F75</f>
        <v>0</v>
      </c>
      <c r="G13" s="69" t="str">
        <f>'Key2'!G75</f>
        <v>0</v>
      </c>
      <c r="H13" s="70" t="str">
        <f>'Key2'!H75</f>
        <v>0</v>
      </c>
      <c r="I13" s="70" t="str">
        <f>'Key2'!I75</f>
        <v>0</v>
      </c>
      <c r="J13" s="70" t="str">
        <f>'Key2'!J75</f>
        <v>1</v>
      </c>
      <c r="K13" s="70" t="str">
        <f>'Key2'!K75</f>
        <v>0</v>
      </c>
      <c r="L13" s="70" t="str">
        <f>'Key2'!L75</f>
        <v>0</v>
      </c>
      <c r="M13" s="70" t="str">
        <f>'Key2'!M75</f>
        <v>0</v>
      </c>
      <c r="N13" s="69" t="str">
        <f>'Key2'!N75</f>
        <v>0</v>
      </c>
      <c r="O13" s="69" t="str">
        <f>'Key2'!O75</f>
        <v>0</v>
      </c>
      <c r="P13" s="69" t="str">
        <f>'Key2'!P75</f>
        <v>1</v>
      </c>
      <c r="Q13" s="69" t="str">
        <f>'Key2'!Q75</f>
        <v>0</v>
      </c>
      <c r="R13" s="69" t="str">
        <f>'Key2'!R75</f>
        <v>0</v>
      </c>
      <c r="S13" s="69" t="str">
        <f>'Key2'!S75</f>
        <v>0</v>
      </c>
      <c r="T13" s="70" t="str">
        <f>'Key2'!T75</f>
        <v>1</v>
      </c>
      <c r="U13" s="70" t="str">
        <f>'Key2'!U75</f>
        <v>0</v>
      </c>
      <c r="V13" s="70" t="str">
        <f>'Key2'!V75</f>
        <v>0</v>
      </c>
      <c r="W13" s="70" t="str">
        <f>'Key2'!W75</f>
        <v>0</v>
      </c>
      <c r="X13" s="70" t="str">
        <f>'Key2'!X75</f>
        <v>1</v>
      </c>
      <c r="Y13" s="70" t="str">
        <f>'Key2'!Y75</f>
        <v>0</v>
      </c>
      <c r="Z13" s="69" t="str">
        <f>'Key2'!Z75</f>
        <v>1</v>
      </c>
      <c r="AA13" s="69" t="str">
        <f>'Key2'!AA75</f>
        <v>0</v>
      </c>
      <c r="AB13" s="69" t="str">
        <f>'Key2'!AB75</f>
        <v>1</v>
      </c>
      <c r="AC13" s="69" t="str">
        <f>'Key2'!AC75</f>
        <v>0</v>
      </c>
      <c r="AD13" s="69" t="str">
        <f>'Key2'!AD75</f>
        <v>1</v>
      </c>
      <c r="AE13" s="69" t="str">
        <f>'Key2'!AE75</f>
        <v>0</v>
      </c>
      <c r="AF13" s="70" t="str">
        <f>'Key2'!AF75</f>
        <v>0</v>
      </c>
      <c r="AG13" s="70" t="str">
        <f>'Key2'!AG75</f>
        <v>1</v>
      </c>
      <c r="AH13" s="70" t="str">
        <f>'Key2'!AH75</f>
        <v>1</v>
      </c>
      <c r="AI13" s="70" t="str">
        <f>'Key2'!AI75</f>
        <v>0</v>
      </c>
      <c r="AJ13" s="70" t="str">
        <f>'Key2'!AJ75</f>
        <v>0</v>
      </c>
      <c r="AK13" s="70" t="str">
        <f>'Key2'!AK75</f>
        <v>1</v>
      </c>
      <c r="AL13" s="69" t="str">
        <f>'Key2'!AL75</f>
        <v>0</v>
      </c>
      <c r="AM13" s="69" t="str">
        <f>'Key2'!AM75</f>
        <v>1</v>
      </c>
      <c r="AN13" s="69" t="str">
        <f>'Key2'!AN75</f>
        <v>1</v>
      </c>
      <c r="AO13" s="69" t="str">
        <f>'Key2'!AO75</f>
        <v>0</v>
      </c>
      <c r="AP13" s="69" t="str">
        <f>'Key2'!AP75</f>
        <v>0</v>
      </c>
      <c r="AQ13" s="69" t="str">
        <f>'Key2'!AQ75</f>
        <v>0</v>
      </c>
      <c r="AR13" s="70" t="str">
        <f>'Key2'!AR75</f>
        <v>0</v>
      </c>
      <c r="AS13" s="70" t="str">
        <f>'Key2'!AS75</f>
        <v>1</v>
      </c>
      <c r="AT13" s="70" t="str">
        <f>'Key2'!AT75</f>
        <v>0</v>
      </c>
      <c r="AU13" s="70" t="str">
        <f>'Key2'!AU75</f>
        <v>0</v>
      </c>
      <c r="AV13" s="70" t="str">
        <f>'Key2'!AV75</f>
        <v>0</v>
      </c>
      <c r="AW13" s="71" t="str">
        <f>'Key2'!AW75</f>
        <v>0</v>
      </c>
      <c r="AX13" s="2"/>
      <c r="AY13" s="2"/>
      <c r="AZ13" s="2"/>
      <c r="BA13" s="225"/>
      <c r="BB13" s="225"/>
      <c r="BC13" s="225"/>
      <c r="BD13" s="225"/>
      <c r="BE13" s="225"/>
      <c r="BF13" s="225"/>
      <c r="BG13" s="225"/>
      <c r="BH13" s="225"/>
    </row>
    <row r="14" spans="1:65" ht="18">
      <c r="A14" s="62" t="s">
        <v>300</v>
      </c>
      <c r="B14" s="168">
        <f>IF(B12+B13=1,1,0)</f>
        <v>1</v>
      </c>
      <c r="C14" s="133">
        <f t="shared" ref="C14:AW14" si="5">IF(C12+C13=1,1,0)</f>
        <v>0</v>
      </c>
      <c r="D14" s="133">
        <f t="shared" si="5"/>
        <v>0</v>
      </c>
      <c r="E14" s="133">
        <f t="shared" si="5"/>
        <v>0</v>
      </c>
      <c r="F14" s="133">
        <f t="shared" si="5"/>
        <v>1</v>
      </c>
      <c r="G14" s="133">
        <f t="shared" si="5"/>
        <v>0</v>
      </c>
      <c r="H14" s="169">
        <f t="shared" si="5"/>
        <v>1</v>
      </c>
      <c r="I14" s="169">
        <f t="shared" si="5"/>
        <v>0</v>
      </c>
      <c r="J14" s="169">
        <f t="shared" si="5"/>
        <v>0</v>
      </c>
      <c r="K14" s="169">
        <f t="shared" si="5"/>
        <v>1</v>
      </c>
      <c r="L14" s="169">
        <f t="shared" si="5"/>
        <v>0</v>
      </c>
      <c r="M14" s="169">
        <f t="shared" si="5"/>
        <v>1</v>
      </c>
      <c r="N14" s="133">
        <f t="shared" si="5"/>
        <v>0</v>
      </c>
      <c r="O14" s="133">
        <f t="shared" si="5"/>
        <v>1</v>
      </c>
      <c r="P14" s="133">
        <f t="shared" si="5"/>
        <v>0</v>
      </c>
      <c r="Q14" s="133">
        <f t="shared" si="5"/>
        <v>0</v>
      </c>
      <c r="R14" s="133">
        <f t="shared" si="5"/>
        <v>0</v>
      </c>
      <c r="S14" s="133">
        <f t="shared" si="5"/>
        <v>1</v>
      </c>
      <c r="T14" s="169">
        <f t="shared" si="5"/>
        <v>1</v>
      </c>
      <c r="U14" s="169">
        <f t="shared" si="5"/>
        <v>1</v>
      </c>
      <c r="V14" s="169">
        <f t="shared" si="5"/>
        <v>0</v>
      </c>
      <c r="W14" s="169">
        <f t="shared" si="5"/>
        <v>0</v>
      </c>
      <c r="X14" s="169">
        <f t="shared" si="5"/>
        <v>0</v>
      </c>
      <c r="Y14" s="169">
        <f t="shared" si="5"/>
        <v>0</v>
      </c>
      <c r="Z14" s="133">
        <f t="shared" si="5"/>
        <v>0</v>
      </c>
      <c r="AA14" s="133">
        <f t="shared" si="5"/>
        <v>0</v>
      </c>
      <c r="AB14" s="133">
        <f t="shared" si="5"/>
        <v>1</v>
      </c>
      <c r="AC14" s="133">
        <f t="shared" si="5"/>
        <v>0</v>
      </c>
      <c r="AD14" s="133">
        <f t="shared" si="5"/>
        <v>1</v>
      </c>
      <c r="AE14" s="133">
        <f t="shared" si="5"/>
        <v>1</v>
      </c>
      <c r="AF14" s="169">
        <f t="shared" si="5"/>
        <v>0</v>
      </c>
      <c r="AG14" s="169">
        <f t="shared" si="5"/>
        <v>0</v>
      </c>
      <c r="AH14" s="169">
        <f t="shared" si="5"/>
        <v>0</v>
      </c>
      <c r="AI14" s="169">
        <f t="shared" si="5"/>
        <v>1</v>
      </c>
      <c r="AJ14" s="169">
        <f t="shared" si="5"/>
        <v>0</v>
      </c>
      <c r="AK14" s="169">
        <f t="shared" si="5"/>
        <v>1</v>
      </c>
      <c r="AL14" s="133">
        <f t="shared" si="5"/>
        <v>0</v>
      </c>
      <c r="AM14" s="133">
        <f t="shared" si="5"/>
        <v>1</v>
      </c>
      <c r="AN14" s="133">
        <f t="shared" si="5"/>
        <v>1</v>
      </c>
      <c r="AO14" s="133">
        <f t="shared" si="5"/>
        <v>1</v>
      </c>
      <c r="AP14" s="133">
        <f t="shared" si="5"/>
        <v>1</v>
      </c>
      <c r="AQ14" s="133">
        <f t="shared" si="5"/>
        <v>0</v>
      </c>
      <c r="AR14" s="169">
        <f t="shared" si="5"/>
        <v>1</v>
      </c>
      <c r="AS14" s="169">
        <f t="shared" si="5"/>
        <v>1</v>
      </c>
      <c r="AT14" s="169">
        <f t="shared" si="5"/>
        <v>1</v>
      </c>
      <c r="AU14" s="169">
        <f t="shared" si="5"/>
        <v>1</v>
      </c>
      <c r="AV14" s="169">
        <f t="shared" si="5"/>
        <v>0</v>
      </c>
      <c r="AW14" s="176">
        <f t="shared" si="5"/>
        <v>1</v>
      </c>
      <c r="AX14" s="2"/>
      <c r="AY14" s="2"/>
      <c r="AZ14" s="2"/>
      <c r="BA14" s="225"/>
      <c r="BB14" s="225"/>
      <c r="BC14" s="225"/>
      <c r="BD14" s="225"/>
      <c r="BE14" s="225"/>
      <c r="BF14" s="225"/>
      <c r="BG14" s="225"/>
      <c r="BH14" s="225"/>
    </row>
    <row r="15" spans="1:65" ht="19.5" thickBot="1">
      <c r="A15" s="441" t="s">
        <v>367</v>
      </c>
      <c r="B15" s="130" t="s">
        <v>379</v>
      </c>
      <c r="C15" s="131" t="str">
        <f>LEFT(VLOOKUP(G15,LookUp!$T$2:$U$17,2,FALSE),1)</f>
        <v>0</v>
      </c>
      <c r="D15" s="131" t="str">
        <f>MID(VLOOKUP(G15,LookUp!$T$2:$U$17,2,FALSE),2,1)</f>
        <v>0</v>
      </c>
      <c r="E15" s="131" t="str">
        <f>MID(VLOOKUP(G15,LookUp!$T$2:$U$17,2,FALSE),3,1)</f>
        <v>0</v>
      </c>
      <c r="F15" s="131" t="str">
        <f>RIGHT(VLOOKUP(G15,LookUp!$T$2:$U$17,2,FALSE),1)</f>
        <v>1</v>
      </c>
      <c r="G15" s="132">
        <f>VLOOKUP(CONCATENATE(B14,C14,D14,E14,F14,G14),LookUp!$W$2:$AE$65,2,FALSE)</f>
        <v>1</v>
      </c>
      <c r="H15" s="130" t="s">
        <v>380</v>
      </c>
      <c r="I15" s="131" t="str">
        <f>LEFT(VLOOKUP(M15,LookUp!$T$2:$U$17,2,FALSE),1)</f>
        <v>1</v>
      </c>
      <c r="J15" s="131" t="str">
        <f>MID(VLOOKUP(M15,LookUp!$T$2:$U$17,2,FALSE),2,1)</f>
        <v>0</v>
      </c>
      <c r="K15" s="131" t="str">
        <f>MID(VLOOKUP(M15,LookUp!$T$2:$U$17,2,FALSE),3,1)</f>
        <v>1</v>
      </c>
      <c r="L15" s="131" t="str">
        <f>RIGHT(VLOOKUP(M15,LookUp!$T$2:$U$17,2,FALSE),1)</f>
        <v>0</v>
      </c>
      <c r="M15" s="132">
        <f>VLOOKUP(CONCATENATE(H14,I14,J14,K14,L14,M14),LookUp!$W$2:$AE$65,3,FALSE)</f>
        <v>10</v>
      </c>
      <c r="N15" s="130" t="s">
        <v>381</v>
      </c>
      <c r="O15" s="131" t="str">
        <f>LEFT(VLOOKUP(S15,LookUp!$T$2:$U$17,2,FALSE),1)</f>
        <v>0</v>
      </c>
      <c r="P15" s="131" t="str">
        <f>MID(VLOOKUP(S15,LookUp!$T$2:$U$17,2,FALSE),2,1)</f>
        <v>0</v>
      </c>
      <c r="Q15" s="131" t="str">
        <f>MID(VLOOKUP(S15,LookUp!$T$2:$U$17,2,FALSE),3,1)</f>
        <v>1</v>
      </c>
      <c r="R15" s="131" t="str">
        <f>RIGHT(VLOOKUP(S15,LookUp!$T$2:$U$17,2,FALSE),1)</f>
        <v>0</v>
      </c>
      <c r="S15" s="132">
        <f>VLOOKUP(CONCATENATE(N14,O14,P14,Q14,R14,S14),LookUp!$W$2:$AE$65,4,FALSE)</f>
        <v>2</v>
      </c>
      <c r="T15" s="130" t="s">
        <v>382</v>
      </c>
      <c r="U15" s="131" t="str">
        <f>LEFT(VLOOKUP(Y15,LookUp!$T$2:$U$17,2,FALSE),1)</f>
        <v>1</v>
      </c>
      <c r="V15" s="131" t="str">
        <f>MID(VLOOKUP(Y15,LookUp!$T$2:$U$17,2,FALSE),2,1)</f>
        <v>1</v>
      </c>
      <c r="W15" s="131" t="str">
        <f>MID(VLOOKUP(Y15,LookUp!$T$2:$U$17,2,FALSE),3,1)</f>
        <v>1</v>
      </c>
      <c r="X15" s="131" t="str">
        <f>RIGHT(VLOOKUP(Y15,LookUp!$T$2:$U$17,2,FALSE),1)</f>
        <v>1</v>
      </c>
      <c r="Y15" s="132">
        <f>VLOOKUP(CONCATENATE(T14,U14,V14,W14,X14,Y14),LookUp!$W$2:$AE$65,5,FALSE)</f>
        <v>15</v>
      </c>
      <c r="Z15" s="130" t="s">
        <v>383</v>
      </c>
      <c r="AA15" s="131" t="str">
        <f>LEFT(VLOOKUP(AE15,LookUp!$T$2:$U$17,2,FALSE),1)</f>
        <v>0</v>
      </c>
      <c r="AB15" s="131" t="str">
        <f>MID(VLOOKUP(AE15,LookUp!$T$2:$U$17,2,FALSE),2,1)</f>
        <v>1</v>
      </c>
      <c r="AC15" s="131" t="str">
        <f>MID(VLOOKUP(AE15,LookUp!$T$2:$U$17,2,FALSE),3,1)</f>
        <v>1</v>
      </c>
      <c r="AD15" s="131" t="str">
        <f>RIGHT(VLOOKUP(AE15,LookUp!$T$2:$U$17,2,FALSE),1)</f>
        <v>1</v>
      </c>
      <c r="AE15" s="132">
        <f>VLOOKUP(CONCATENATE(Z14,AA14,AB14,AC14,AD14,AE14),LookUp!$W$2:$AE$65,6,FALSE)</f>
        <v>7</v>
      </c>
      <c r="AF15" s="130" t="s">
        <v>384</v>
      </c>
      <c r="AG15" s="131" t="str">
        <f>LEFT(VLOOKUP(AK15,LookUp!$T$2:$U$17,2,FALSE),1)</f>
        <v>0</v>
      </c>
      <c r="AH15" s="131" t="str">
        <f>MID(VLOOKUP(AK15,LookUp!$T$2:$U$17,2,FALSE),2,1)</f>
        <v>1</v>
      </c>
      <c r="AI15" s="131" t="str">
        <f>MID(VLOOKUP(AK15,LookUp!$T$2:$U$17,2,FALSE),3,1)</f>
        <v>0</v>
      </c>
      <c r="AJ15" s="131" t="str">
        <f>RIGHT(VLOOKUP(AK15,LookUp!$T$2:$U$17,2,FALSE),1)</f>
        <v>0</v>
      </c>
      <c r="AK15" s="132">
        <f>VLOOKUP(CONCATENATE(AF14,AG14,AH14,AI14,AJ14,AK14),LookUp!$W$2:$AE$65,7,FALSE)</f>
        <v>4</v>
      </c>
      <c r="AL15" s="130" t="s">
        <v>385</v>
      </c>
      <c r="AM15" s="131" t="str">
        <f>LEFT(VLOOKUP(AQ15,LookUp!$T$2:$U$17,2,FALSE),1)</f>
        <v>0</v>
      </c>
      <c r="AN15" s="131" t="str">
        <f>MID(VLOOKUP(AQ15,LookUp!$T$2:$U$17,2,FALSE),2,1)</f>
        <v>0</v>
      </c>
      <c r="AO15" s="131" t="str">
        <f>MID(VLOOKUP(AQ15,LookUp!$T$2:$U$17,2,FALSE),3,1)</f>
        <v>0</v>
      </c>
      <c r="AP15" s="131" t="str">
        <f>RIGHT(VLOOKUP(AQ15,LookUp!$T$2:$U$17,2,FALSE),1)</f>
        <v>1</v>
      </c>
      <c r="AQ15" s="132">
        <f>VLOOKUP(CONCATENATE(AL14,AM14,AN14,AO14,AP14,AQ14),LookUp!$W$2:$AE$65,8,FALSE)</f>
        <v>1</v>
      </c>
      <c r="AR15" s="130" t="s">
        <v>386</v>
      </c>
      <c r="AS15" s="131" t="str">
        <f>LEFT(VLOOKUP(AW15,LookUp!$T$2:$U$17,2,FALSE),1)</f>
        <v>0</v>
      </c>
      <c r="AT15" s="131" t="str">
        <f>MID(VLOOKUP(AW15,LookUp!$T$2:$U$17,2,FALSE),2,1)</f>
        <v>1</v>
      </c>
      <c r="AU15" s="131" t="str">
        <f>MID(VLOOKUP(AW15,LookUp!$T$2:$U$17,2,FALSE),3,1)</f>
        <v>1</v>
      </c>
      <c r="AV15" s="131" t="str">
        <f>RIGHT(VLOOKUP(AW15,LookUp!$T$2:$U$17,2,FALSE),1)</f>
        <v>0</v>
      </c>
      <c r="AW15" s="132">
        <f>VLOOKUP(CONCATENATE(AR14,AS14,AT14,AU14,AV14,AW14),LookUp!$W$2:$AE$65,9,FALSE)</f>
        <v>6</v>
      </c>
      <c r="AX15" s="12"/>
      <c r="AY15" s="12"/>
      <c r="AZ15" s="12"/>
      <c r="BA15" s="225"/>
      <c r="BB15" s="225"/>
      <c r="BC15" s="225"/>
      <c r="BD15" s="225"/>
      <c r="BE15" s="225"/>
      <c r="BF15" s="225"/>
      <c r="BG15" s="225"/>
      <c r="BH15" s="225"/>
    </row>
    <row r="16" spans="1:65" ht="15.75" thickBot="1">
      <c r="A16" s="442"/>
      <c r="B16" s="64" t="str">
        <f>C15</f>
        <v>0</v>
      </c>
      <c r="C16" s="65" t="str">
        <f>D15</f>
        <v>0</v>
      </c>
      <c r="D16" s="65" t="str">
        <f>E15</f>
        <v>0</v>
      </c>
      <c r="E16" s="65" t="str">
        <f>F15</f>
        <v>1</v>
      </c>
      <c r="F16" s="66" t="str">
        <f>I15</f>
        <v>1</v>
      </c>
      <c r="G16" s="66" t="str">
        <f>J15</f>
        <v>0</v>
      </c>
      <c r="H16" s="66" t="str">
        <f>K15</f>
        <v>1</v>
      </c>
      <c r="I16" s="66" t="str">
        <f>L15</f>
        <v>0</v>
      </c>
      <c r="J16" s="65" t="str">
        <f>O15</f>
        <v>0</v>
      </c>
      <c r="K16" s="65" t="str">
        <f>P15</f>
        <v>0</v>
      </c>
      <c r="L16" s="65" t="str">
        <f>Q15</f>
        <v>1</v>
      </c>
      <c r="M16" s="65" t="str">
        <f>R15</f>
        <v>0</v>
      </c>
      <c r="N16" s="66" t="str">
        <f>U15</f>
        <v>1</v>
      </c>
      <c r="O16" s="66" t="str">
        <f>V15</f>
        <v>1</v>
      </c>
      <c r="P16" s="66" t="str">
        <f>W15</f>
        <v>1</v>
      </c>
      <c r="Q16" s="66" t="str">
        <f>X15</f>
        <v>1</v>
      </c>
      <c r="R16" s="65" t="str">
        <f>AA15</f>
        <v>0</v>
      </c>
      <c r="S16" s="65" t="str">
        <f>AB15</f>
        <v>1</v>
      </c>
      <c r="T16" s="65" t="str">
        <f>AC15</f>
        <v>1</v>
      </c>
      <c r="U16" s="65" t="str">
        <f>AD15</f>
        <v>1</v>
      </c>
      <c r="V16" s="66" t="str">
        <f>AG15</f>
        <v>0</v>
      </c>
      <c r="W16" s="66" t="str">
        <f>AH15</f>
        <v>1</v>
      </c>
      <c r="X16" s="66" t="str">
        <f>AI15</f>
        <v>0</v>
      </c>
      <c r="Y16" s="66" t="str">
        <f>AJ15</f>
        <v>0</v>
      </c>
      <c r="Z16" s="65" t="str">
        <f>AM15</f>
        <v>0</v>
      </c>
      <c r="AA16" s="65" t="str">
        <f>AN15</f>
        <v>0</v>
      </c>
      <c r="AB16" s="65" t="str">
        <f>AO15</f>
        <v>0</v>
      </c>
      <c r="AC16" s="65" t="str">
        <f>AP15</f>
        <v>1</v>
      </c>
      <c r="AD16" s="66" t="str">
        <f>AS15</f>
        <v>0</v>
      </c>
      <c r="AE16" s="66" t="str">
        <f>AT15</f>
        <v>1</v>
      </c>
      <c r="AF16" s="66" t="str">
        <f>AU15</f>
        <v>1</v>
      </c>
      <c r="AG16" s="67" t="str">
        <f>AV15</f>
        <v>0</v>
      </c>
      <c r="AH16" s="412" t="s">
        <v>570</v>
      </c>
      <c r="AI16" s="413"/>
      <c r="AJ16" s="413"/>
      <c r="AK16" s="413"/>
      <c r="AL16" s="413"/>
      <c r="AM16" s="413"/>
      <c r="AN16" s="413"/>
      <c r="AO16" s="413"/>
      <c r="AP16" s="413"/>
      <c r="AQ16" s="413"/>
      <c r="AR16" s="413"/>
      <c r="AS16" s="413"/>
      <c r="AT16" s="413"/>
      <c r="AU16" s="413"/>
      <c r="AV16" s="413"/>
      <c r="AW16" s="414"/>
      <c r="AX16" s="2"/>
      <c r="AY16" s="2"/>
      <c r="AZ16" s="2"/>
      <c r="BA16" s="225"/>
      <c r="BB16" s="225"/>
      <c r="BC16" s="225"/>
      <c r="BD16" s="225"/>
      <c r="BE16" s="225"/>
      <c r="BF16" s="225"/>
      <c r="BG16" s="225"/>
      <c r="BH16" s="225"/>
    </row>
    <row r="17" spans="1:65" ht="18">
      <c r="A17" s="62" t="s">
        <v>368</v>
      </c>
      <c r="B17" s="68" t="str">
        <f>HLOOKUP(B$4,$B$1:$AG$16,16,FALSE)</f>
        <v>1</v>
      </c>
      <c r="C17" s="69" t="str">
        <f t="shared" ref="C17:AG17" si="6">HLOOKUP(C$4,$B$1:$AG$16,16,FALSE)</f>
        <v>1</v>
      </c>
      <c r="D17" s="69" t="str">
        <f t="shared" si="6"/>
        <v>1</v>
      </c>
      <c r="E17" s="69" t="str">
        <f t="shared" si="6"/>
        <v>0</v>
      </c>
      <c r="F17" s="70" t="str">
        <f t="shared" si="6"/>
        <v>0</v>
      </c>
      <c r="G17" s="70" t="str">
        <f t="shared" si="6"/>
        <v>0</v>
      </c>
      <c r="H17" s="70" t="str">
        <f t="shared" si="6"/>
        <v>1</v>
      </c>
      <c r="I17" s="70" t="str">
        <f t="shared" si="6"/>
        <v>0</v>
      </c>
      <c r="J17" s="69" t="str">
        <f t="shared" si="6"/>
        <v>0</v>
      </c>
      <c r="K17" s="69" t="str">
        <f t="shared" si="6"/>
        <v>1</v>
      </c>
      <c r="L17" s="69" t="str">
        <f t="shared" si="6"/>
        <v>0</v>
      </c>
      <c r="M17" s="69" t="str">
        <f t="shared" si="6"/>
        <v>0</v>
      </c>
      <c r="N17" s="70" t="str">
        <f t="shared" si="6"/>
        <v>1</v>
      </c>
      <c r="O17" s="70" t="str">
        <f t="shared" si="6"/>
        <v>1</v>
      </c>
      <c r="P17" s="70" t="str">
        <f t="shared" si="6"/>
        <v>1</v>
      </c>
      <c r="Q17" s="70" t="str">
        <f t="shared" si="6"/>
        <v>0</v>
      </c>
      <c r="R17" s="69" t="str">
        <f t="shared" si="6"/>
        <v>0</v>
      </c>
      <c r="S17" s="69" t="str">
        <f t="shared" si="6"/>
        <v>0</v>
      </c>
      <c r="T17" s="69" t="str">
        <f t="shared" si="6"/>
        <v>0</v>
      </c>
      <c r="U17" s="69" t="str">
        <f t="shared" si="6"/>
        <v>1</v>
      </c>
      <c r="V17" s="70" t="str">
        <f t="shared" si="6"/>
        <v>0</v>
      </c>
      <c r="W17" s="70" t="str">
        <f t="shared" si="6"/>
        <v>0</v>
      </c>
      <c r="X17" s="70" t="str">
        <f t="shared" si="6"/>
        <v>0</v>
      </c>
      <c r="Y17" s="70" t="str">
        <f t="shared" si="6"/>
        <v>0</v>
      </c>
      <c r="Z17" s="69" t="str">
        <f t="shared" si="6"/>
        <v>1</v>
      </c>
      <c r="AA17" s="69" t="str">
        <f t="shared" si="6"/>
        <v>1</v>
      </c>
      <c r="AB17" s="69" t="str">
        <f t="shared" si="6"/>
        <v>1</v>
      </c>
      <c r="AC17" s="69" t="str">
        <f t="shared" si="6"/>
        <v>0</v>
      </c>
      <c r="AD17" s="70" t="str">
        <f t="shared" si="6"/>
        <v>1</v>
      </c>
      <c r="AE17" s="70" t="str">
        <f t="shared" si="6"/>
        <v>1</v>
      </c>
      <c r="AF17" s="70" t="str">
        <f t="shared" si="6"/>
        <v>1</v>
      </c>
      <c r="AG17" s="71" t="str">
        <f t="shared" si="6"/>
        <v>0</v>
      </c>
      <c r="AH17" s="415"/>
      <c r="AI17" s="416"/>
      <c r="AJ17" s="416"/>
      <c r="AK17" s="416"/>
      <c r="AL17" s="416"/>
      <c r="AM17" s="416"/>
      <c r="AN17" s="416"/>
      <c r="AO17" s="416"/>
      <c r="AP17" s="416"/>
      <c r="AQ17" s="416"/>
      <c r="AR17" s="416"/>
      <c r="AS17" s="416"/>
      <c r="AT17" s="416"/>
      <c r="AU17" s="416"/>
      <c r="AV17" s="416"/>
      <c r="AW17" s="417"/>
      <c r="AX17" s="409" t="s">
        <v>651</v>
      </c>
      <c r="AY17" s="410"/>
      <c r="AZ17" s="410"/>
      <c r="BA17" s="410"/>
      <c r="BB17" s="410"/>
      <c r="BC17" s="410"/>
      <c r="BD17" s="410"/>
      <c r="BE17" s="410"/>
      <c r="BF17" s="410"/>
      <c r="BG17" s="410"/>
      <c r="BH17" s="410"/>
      <c r="BI17" s="410"/>
      <c r="BJ17" s="410"/>
      <c r="BK17" s="410"/>
      <c r="BL17" s="410"/>
      <c r="BM17" s="411"/>
    </row>
    <row r="18" spans="1:65" ht="18.75" thickBot="1">
      <c r="A18" s="62" t="s">
        <v>369</v>
      </c>
      <c r="B18" s="168">
        <f>IF(B17+B9=1,1,0)</f>
        <v>0</v>
      </c>
      <c r="C18" s="133">
        <f t="shared" ref="C18:AG18" si="7">IF(C17+C9=1,1,0)</f>
        <v>1</v>
      </c>
      <c r="D18" s="133">
        <f t="shared" si="7"/>
        <v>1</v>
      </c>
      <c r="E18" s="133">
        <f t="shared" si="7"/>
        <v>0</v>
      </c>
      <c r="F18" s="169">
        <f t="shared" si="7"/>
        <v>1</v>
      </c>
      <c r="G18" s="169">
        <f t="shared" si="7"/>
        <v>0</v>
      </c>
      <c r="H18" s="169">
        <f t="shared" si="7"/>
        <v>0</v>
      </c>
      <c r="I18" s="169">
        <f t="shared" si="7"/>
        <v>0</v>
      </c>
      <c r="J18" s="133">
        <f t="shared" si="7"/>
        <v>0</v>
      </c>
      <c r="K18" s="133">
        <f t="shared" si="7"/>
        <v>0</v>
      </c>
      <c r="L18" s="133">
        <f t="shared" si="7"/>
        <v>1</v>
      </c>
      <c r="M18" s="133">
        <f t="shared" si="7"/>
        <v>1</v>
      </c>
      <c r="N18" s="169">
        <f t="shared" si="7"/>
        <v>0</v>
      </c>
      <c r="O18" s="169">
        <f t="shared" si="7"/>
        <v>0</v>
      </c>
      <c r="P18" s="169">
        <f t="shared" si="7"/>
        <v>0</v>
      </c>
      <c r="Q18" s="169">
        <f t="shared" si="7"/>
        <v>1</v>
      </c>
      <c r="R18" s="133">
        <f t="shared" si="7"/>
        <v>0</v>
      </c>
      <c r="S18" s="133">
        <f t="shared" si="7"/>
        <v>1</v>
      </c>
      <c r="T18" s="133">
        <f t="shared" si="7"/>
        <v>1</v>
      </c>
      <c r="U18" s="133">
        <f t="shared" si="7"/>
        <v>1</v>
      </c>
      <c r="V18" s="169">
        <f t="shared" si="7"/>
        <v>1</v>
      </c>
      <c r="W18" s="169">
        <f t="shared" si="7"/>
        <v>1</v>
      </c>
      <c r="X18" s="169">
        <f t="shared" si="7"/>
        <v>1</v>
      </c>
      <c r="Y18" s="169">
        <f t="shared" si="7"/>
        <v>1</v>
      </c>
      <c r="Z18" s="133">
        <f t="shared" si="7"/>
        <v>1</v>
      </c>
      <c r="AA18" s="133">
        <f t="shared" si="7"/>
        <v>1</v>
      </c>
      <c r="AB18" s="133">
        <f t="shared" si="7"/>
        <v>0</v>
      </c>
      <c r="AC18" s="133">
        <f t="shared" si="7"/>
        <v>0</v>
      </c>
      <c r="AD18" s="169">
        <f t="shared" si="7"/>
        <v>0</v>
      </c>
      <c r="AE18" s="169">
        <f t="shared" si="7"/>
        <v>1</v>
      </c>
      <c r="AF18" s="169">
        <f t="shared" si="7"/>
        <v>0</v>
      </c>
      <c r="AG18" s="176">
        <f t="shared" si="7"/>
        <v>0</v>
      </c>
      <c r="AH18" s="415"/>
      <c r="AI18" s="416"/>
      <c r="AJ18" s="416"/>
      <c r="AK18" s="416"/>
      <c r="AL18" s="416"/>
      <c r="AM18" s="416"/>
      <c r="AN18" s="416"/>
      <c r="AO18" s="416"/>
      <c r="AP18" s="416"/>
      <c r="AQ18" s="416"/>
      <c r="AR18" s="416"/>
      <c r="AS18" s="416"/>
      <c r="AT18" s="416"/>
      <c r="AU18" s="416"/>
      <c r="AV18" s="416"/>
      <c r="AW18" s="417"/>
      <c r="AX18" s="250" t="str">
        <f>VLOOKUP(CONCATENATE(B11,C11,D11,E11),LookUp!$AG$2:$AH$17,2,FALSE)</f>
        <v>F</v>
      </c>
      <c r="AY18" s="251">
        <f>VLOOKUP(CONCATENATE(F11,G11,H11,I11),LookUp!$AG$2:$AH$17,2,FALSE)</f>
        <v>6</v>
      </c>
      <c r="AZ18" s="251" t="str">
        <f>VLOOKUP(CONCATENATE(J11,K11,L11,M11),LookUp!$AG$2:$AH$17,2,FALSE)</f>
        <v>C</v>
      </c>
      <c r="BA18" s="251">
        <f>VLOOKUP(CONCATENATE(N11,O11,P11,Q11),LookUp!$AG$2:$AH$17,2,FALSE)</f>
        <v>9</v>
      </c>
      <c r="BB18" s="251">
        <f>VLOOKUP(CONCATENATE(R11,S11,T11,U11),LookUp!$AG$2:$AH$17,2,FALSE)</f>
        <v>0</v>
      </c>
      <c r="BC18" s="251" t="str">
        <f>VLOOKUP(CONCATENATE(V11,W11,X11,Y11),LookUp!$AG$2:$AH$17,2,FALSE)</f>
        <v>E</v>
      </c>
      <c r="BD18" s="251">
        <f>VLOOKUP(CONCATENATE(Z11,AA11,AB11,AC11),LookUp!$AG$2:$AH$17,2,FALSE)</f>
        <v>3</v>
      </c>
      <c r="BE18" s="251">
        <f>VLOOKUP(CONCATENATE(AD11,AE11,AF11,AG11),LookUp!$AG$2:$AH$17,2,FALSE)</f>
        <v>6</v>
      </c>
      <c r="BF18" s="251">
        <f>VLOOKUP(CONCATENATE(B18,C18,D18,E18),LookUp!$AG$2:$AH$17,2,FALSE)</f>
        <v>6</v>
      </c>
      <c r="BG18" s="251">
        <f>VLOOKUP(CONCATENATE(F18,G18,H18,I18),LookUp!$AG$2:$AH$17,2,FALSE)</f>
        <v>8</v>
      </c>
      <c r="BH18" s="251">
        <f>VLOOKUP(CONCATENATE(J18,K18,L18,M18),LookUp!$AG$2:$AH$17,2,FALSE)</f>
        <v>3</v>
      </c>
      <c r="BI18" s="251">
        <f>VLOOKUP(CONCATENATE(N18,O18,P18,Q18),LookUp!$AG$2:$AH$17,2,FALSE)</f>
        <v>1</v>
      </c>
      <c r="BJ18" s="251">
        <f>VLOOKUP(CONCATENATE(R18,S18,T18,U18),LookUp!$AG$2:$AH$17,2,FALSE)</f>
        <v>7</v>
      </c>
      <c r="BK18" s="251" t="str">
        <f>VLOOKUP(CONCATENATE(V18,W18,X18,Y18),LookUp!$AG$2:$AH$17,2,FALSE)</f>
        <v>F</v>
      </c>
      <c r="BL18" s="251" t="str">
        <f>VLOOKUP(CONCATENATE(Z18,AA18,AB18,AC18),LookUp!$AG$2:$AH$17,2,FALSE)</f>
        <v>C</v>
      </c>
      <c r="BM18" s="252">
        <f>VLOOKUP(CONCATENATE(AD18,AE18,AF18,AG18),LookUp!$AG$2:$AH$17,2,FALSE)</f>
        <v>4</v>
      </c>
    </row>
    <row r="19" spans="1:65" ht="18.75" thickBot="1">
      <c r="A19" s="63" t="s">
        <v>370</v>
      </c>
      <c r="B19" s="204">
        <f>B18</f>
        <v>0</v>
      </c>
      <c r="C19" s="49">
        <f t="shared" ref="C19:AG19" si="8">C18</f>
        <v>1</v>
      </c>
      <c r="D19" s="49">
        <f t="shared" si="8"/>
        <v>1</v>
      </c>
      <c r="E19" s="49">
        <f t="shared" si="8"/>
        <v>0</v>
      </c>
      <c r="F19" s="50">
        <f t="shared" si="8"/>
        <v>1</v>
      </c>
      <c r="G19" s="50">
        <f t="shared" si="8"/>
        <v>0</v>
      </c>
      <c r="H19" s="50">
        <f t="shared" si="8"/>
        <v>0</v>
      </c>
      <c r="I19" s="50">
        <f t="shared" si="8"/>
        <v>0</v>
      </c>
      <c r="J19" s="49">
        <f t="shared" si="8"/>
        <v>0</v>
      </c>
      <c r="K19" s="49">
        <f t="shared" si="8"/>
        <v>0</v>
      </c>
      <c r="L19" s="49">
        <f t="shared" si="8"/>
        <v>1</v>
      </c>
      <c r="M19" s="49">
        <f t="shared" si="8"/>
        <v>1</v>
      </c>
      <c r="N19" s="50">
        <f t="shared" si="8"/>
        <v>0</v>
      </c>
      <c r="O19" s="50">
        <f t="shared" si="8"/>
        <v>0</v>
      </c>
      <c r="P19" s="50">
        <f t="shared" si="8"/>
        <v>0</v>
      </c>
      <c r="Q19" s="50">
        <f t="shared" si="8"/>
        <v>1</v>
      </c>
      <c r="R19" s="49">
        <f t="shared" si="8"/>
        <v>0</v>
      </c>
      <c r="S19" s="49">
        <f t="shared" si="8"/>
        <v>1</v>
      </c>
      <c r="T19" s="49">
        <f t="shared" si="8"/>
        <v>1</v>
      </c>
      <c r="U19" s="205">
        <f>U18</f>
        <v>1</v>
      </c>
      <c r="V19" s="50">
        <f t="shared" si="8"/>
        <v>1</v>
      </c>
      <c r="W19" s="50">
        <f t="shared" si="8"/>
        <v>1</v>
      </c>
      <c r="X19" s="50">
        <f t="shared" si="8"/>
        <v>1</v>
      </c>
      <c r="Y19" s="50">
        <f t="shared" si="8"/>
        <v>1</v>
      </c>
      <c r="Z19" s="49">
        <f t="shared" si="8"/>
        <v>1</v>
      </c>
      <c r="AA19" s="49">
        <f t="shared" si="8"/>
        <v>1</v>
      </c>
      <c r="AB19" s="49">
        <f t="shared" si="8"/>
        <v>0</v>
      </c>
      <c r="AC19" s="49">
        <f t="shared" si="8"/>
        <v>0</v>
      </c>
      <c r="AD19" s="50">
        <f t="shared" si="8"/>
        <v>0</v>
      </c>
      <c r="AE19" s="50">
        <f t="shared" si="8"/>
        <v>1</v>
      </c>
      <c r="AF19" s="50">
        <f t="shared" si="8"/>
        <v>0</v>
      </c>
      <c r="AG19" s="206">
        <f t="shared" si="8"/>
        <v>0</v>
      </c>
      <c r="AH19" s="418"/>
      <c r="AI19" s="419"/>
      <c r="AJ19" s="419"/>
      <c r="AK19" s="419"/>
      <c r="AL19" s="419"/>
      <c r="AM19" s="419"/>
      <c r="AN19" s="419"/>
      <c r="AO19" s="419"/>
      <c r="AP19" s="419"/>
      <c r="AQ19" s="419"/>
      <c r="AR19" s="419"/>
      <c r="AS19" s="419"/>
      <c r="AT19" s="419"/>
      <c r="AU19" s="419"/>
      <c r="AV19" s="419"/>
      <c r="AW19" s="420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</row>
    <row r="20" spans="1:65" ht="18">
      <c r="A20" s="135" t="s">
        <v>387</v>
      </c>
      <c r="B20" s="64">
        <f>HLOOKUP(B$3,$B$1:$AW$18,18,FALSE)</f>
        <v>0</v>
      </c>
      <c r="C20" s="65">
        <f t="shared" ref="C20:AW20" si="9">HLOOKUP(C$3,$B$1:$AW$18,18,FALSE)</f>
        <v>0</v>
      </c>
      <c r="D20" s="65">
        <f t="shared" si="9"/>
        <v>1</v>
      </c>
      <c r="E20" s="65">
        <f t="shared" si="9"/>
        <v>1</v>
      </c>
      <c r="F20" s="66">
        <f t="shared" si="9"/>
        <v>0</v>
      </c>
      <c r="G20" s="66">
        <f t="shared" si="9"/>
        <v>1</v>
      </c>
      <c r="H20" s="66">
        <f t="shared" si="9"/>
        <v>0</v>
      </c>
      <c r="I20" s="66">
        <f t="shared" si="9"/>
        <v>1</v>
      </c>
      <c r="J20" s="65">
        <f t="shared" si="9"/>
        <v>0</v>
      </c>
      <c r="K20" s="65">
        <f t="shared" si="9"/>
        <v>0</v>
      </c>
      <c r="L20" s="65">
        <f t="shared" si="9"/>
        <v>0</v>
      </c>
      <c r="M20" s="65">
        <f t="shared" si="9"/>
        <v>0</v>
      </c>
      <c r="N20" s="66">
        <f t="shared" si="9"/>
        <v>0</v>
      </c>
      <c r="O20" s="66">
        <f t="shared" si="9"/>
        <v>0</v>
      </c>
      <c r="P20" s="66">
        <f t="shared" si="9"/>
        <v>0</v>
      </c>
      <c r="Q20" s="65">
        <f t="shared" si="9"/>
        <v>1</v>
      </c>
      <c r="R20" s="65">
        <f t="shared" si="9"/>
        <v>1</v>
      </c>
      <c r="S20" s="65">
        <f t="shared" si="9"/>
        <v>0</v>
      </c>
      <c r="T20" s="65">
        <f t="shared" si="9"/>
        <v>1</v>
      </c>
      <c r="U20" s="65">
        <f t="shared" si="9"/>
        <v>0</v>
      </c>
      <c r="V20" s="66">
        <f t="shared" si="9"/>
        <v>0</v>
      </c>
      <c r="W20" s="66">
        <f t="shared" si="9"/>
        <v>0</v>
      </c>
      <c r="X20" s="66">
        <f t="shared" si="9"/>
        <v>1</v>
      </c>
      <c r="Y20" s="66">
        <f t="shared" si="9"/>
        <v>0</v>
      </c>
      <c r="Z20" s="65">
        <f t="shared" si="9"/>
        <v>1</v>
      </c>
      <c r="AA20" s="65">
        <f t="shared" si="9"/>
        <v>0</v>
      </c>
      <c r="AB20" s="65">
        <f t="shared" si="9"/>
        <v>1</v>
      </c>
      <c r="AC20" s="65">
        <f t="shared" si="9"/>
        <v>1</v>
      </c>
      <c r="AD20" s="66">
        <f t="shared" si="9"/>
        <v>1</v>
      </c>
      <c r="AE20" s="66">
        <f t="shared" si="9"/>
        <v>1</v>
      </c>
      <c r="AF20" s="66">
        <f t="shared" si="9"/>
        <v>1</v>
      </c>
      <c r="AG20" s="66">
        <f t="shared" si="9"/>
        <v>1</v>
      </c>
      <c r="AH20" s="65">
        <f t="shared" si="9"/>
        <v>1</v>
      </c>
      <c r="AI20" s="65">
        <f t="shared" si="9"/>
        <v>1</v>
      </c>
      <c r="AJ20" s="65">
        <f t="shared" si="9"/>
        <v>1</v>
      </c>
      <c r="AK20" s="65">
        <f t="shared" si="9"/>
        <v>1</v>
      </c>
      <c r="AL20" s="66">
        <f t="shared" si="9"/>
        <v>1</v>
      </c>
      <c r="AM20" s="66">
        <f t="shared" si="9"/>
        <v>1</v>
      </c>
      <c r="AN20" s="66">
        <f t="shared" si="9"/>
        <v>1</v>
      </c>
      <c r="AO20" s="65">
        <f t="shared" si="9"/>
        <v>0</v>
      </c>
      <c r="AP20" s="65">
        <f t="shared" si="9"/>
        <v>0</v>
      </c>
      <c r="AQ20" s="65">
        <f t="shared" si="9"/>
        <v>0</v>
      </c>
      <c r="AR20" s="65">
        <f t="shared" si="9"/>
        <v>0</v>
      </c>
      <c r="AS20" s="65">
        <f t="shared" si="9"/>
        <v>0</v>
      </c>
      <c r="AT20" s="66">
        <f t="shared" si="9"/>
        <v>1</v>
      </c>
      <c r="AU20" s="66">
        <f t="shared" si="9"/>
        <v>0</v>
      </c>
      <c r="AV20" s="66">
        <f t="shared" si="9"/>
        <v>0</v>
      </c>
      <c r="AW20" s="67">
        <f t="shared" si="9"/>
        <v>0</v>
      </c>
      <c r="AX20" s="225"/>
      <c r="AY20" s="225"/>
      <c r="AZ20" s="225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462</v>
      </c>
      <c r="B21" s="68" t="str">
        <f>'Key2'!B76</f>
        <v>1</v>
      </c>
      <c r="C21" s="69" t="str">
        <f>'Key2'!C76</f>
        <v>1</v>
      </c>
      <c r="D21" s="69" t="str">
        <f>'Key2'!D76</f>
        <v>1</v>
      </c>
      <c r="E21" s="69" t="str">
        <f>'Key2'!E76</f>
        <v>1</v>
      </c>
      <c r="F21" s="70" t="str">
        <f>'Key2'!F76</f>
        <v>0</v>
      </c>
      <c r="G21" s="70" t="str">
        <f>'Key2'!G76</f>
        <v>0</v>
      </c>
      <c r="H21" s="70" t="str">
        <f>'Key2'!H76</f>
        <v>0</v>
      </c>
      <c r="I21" s="70" t="str">
        <f>'Key2'!I76</f>
        <v>0</v>
      </c>
      <c r="J21" s="69" t="str">
        <f>'Key2'!J76</f>
        <v>1</v>
      </c>
      <c r="K21" s="69" t="str">
        <f>'Key2'!K76</f>
        <v>0</v>
      </c>
      <c r="L21" s="69" t="str">
        <f>'Key2'!L76</f>
        <v>0</v>
      </c>
      <c r="M21" s="70" t="str">
        <f>'Key2'!M76</f>
        <v>1</v>
      </c>
      <c r="N21" s="70" t="str">
        <f>'Key2'!N76</f>
        <v>1</v>
      </c>
      <c r="O21" s="70" t="str">
        <f>'Key2'!O76</f>
        <v>0</v>
      </c>
      <c r="P21" s="70" t="str">
        <f>'Key2'!P76</f>
        <v>1</v>
      </c>
      <c r="Q21" s="70" t="str">
        <f>'Key2'!Q76</f>
        <v>0</v>
      </c>
      <c r="R21" s="69" t="str">
        <f>'Key2'!R76</f>
        <v>0</v>
      </c>
      <c r="S21" s="69" t="str">
        <f>'Key2'!S76</f>
        <v>0</v>
      </c>
      <c r="T21" s="69" t="str">
        <f>'Key2'!T76</f>
        <v>1</v>
      </c>
      <c r="U21" s="69" t="str">
        <f>'Key2'!U76</f>
        <v>0</v>
      </c>
      <c r="V21" s="70" t="str">
        <f>'Key2'!V76</f>
        <v>0</v>
      </c>
      <c r="W21" s="70" t="str">
        <f>'Key2'!W76</f>
        <v>0</v>
      </c>
      <c r="X21" s="70" t="str">
        <f>'Key2'!X76</f>
        <v>1</v>
      </c>
      <c r="Y21" s="70" t="str">
        <f>'Key2'!Y76</f>
        <v>0</v>
      </c>
      <c r="Z21" s="69" t="str">
        <f>'Key2'!Z76</f>
        <v>1</v>
      </c>
      <c r="AA21" s="69" t="str">
        <f>'Key2'!AA76</f>
        <v>0</v>
      </c>
      <c r="AB21" s="69" t="str">
        <f>'Key2'!AB76</f>
        <v>0</v>
      </c>
      <c r="AC21" s="69" t="str">
        <f>'Key2'!AC76</f>
        <v>0</v>
      </c>
      <c r="AD21" s="70" t="str">
        <f>'Key2'!AD76</f>
        <v>1</v>
      </c>
      <c r="AE21" s="70" t="str">
        <f>'Key2'!AE76</f>
        <v>0</v>
      </c>
      <c r="AF21" s="70" t="str">
        <f>'Key2'!AF76</f>
        <v>1</v>
      </c>
      <c r="AG21" s="70" t="str">
        <f>'Key2'!AG76</f>
        <v>1</v>
      </c>
      <c r="AH21" s="69" t="str">
        <f>'Key2'!AH76</f>
        <v>0</v>
      </c>
      <c r="AI21" s="69" t="str">
        <f>'Key2'!AI76</f>
        <v>0</v>
      </c>
      <c r="AJ21" s="69" t="str">
        <f>'Key2'!AJ76</f>
        <v>0</v>
      </c>
      <c r="AK21" s="70" t="str">
        <f>'Key2'!AK76</f>
        <v>1</v>
      </c>
      <c r="AL21" s="70" t="str">
        <f>'Key2'!AL76</f>
        <v>0</v>
      </c>
      <c r="AM21" s="70" t="str">
        <f>'Key2'!AM76</f>
        <v>0</v>
      </c>
      <c r="AN21" s="70" t="str">
        <f>'Key2'!AN76</f>
        <v>1</v>
      </c>
      <c r="AO21" s="70" t="str">
        <f>'Key2'!AO76</f>
        <v>0</v>
      </c>
      <c r="AP21" s="69" t="str">
        <f>'Key2'!AP76</f>
        <v>0</v>
      </c>
      <c r="AQ21" s="69" t="str">
        <f>'Key2'!AQ76</f>
        <v>0</v>
      </c>
      <c r="AR21" s="69" t="str">
        <f>'Key2'!AR76</f>
        <v>1</v>
      </c>
      <c r="AS21" s="69" t="str">
        <f>'Key2'!AS76</f>
        <v>0</v>
      </c>
      <c r="AT21" s="70" t="str">
        <f>'Key2'!AT76</f>
        <v>1</v>
      </c>
      <c r="AU21" s="70" t="str">
        <f>'Key2'!AU76</f>
        <v>0</v>
      </c>
      <c r="AV21" s="70" t="str">
        <f>'Key2'!AV76</f>
        <v>0</v>
      </c>
      <c r="AW21" s="71" t="str">
        <f>'Key2'!AW76</f>
        <v>0</v>
      </c>
      <c r="AX21" s="2"/>
      <c r="AY21" s="2"/>
      <c r="AZ21" s="2"/>
    </row>
    <row r="22" spans="1:65" ht="18.75" thickBot="1">
      <c r="A22" s="134" t="s">
        <v>388</v>
      </c>
      <c r="B22" s="137">
        <f>IF(B20+B21=1,1,0)</f>
        <v>1</v>
      </c>
      <c r="C22" s="50">
        <f t="shared" ref="C22:AW22" si="10">IF(C20+C21=1,1,0)</f>
        <v>1</v>
      </c>
      <c r="D22" s="50">
        <f t="shared" si="10"/>
        <v>0</v>
      </c>
      <c r="E22" s="50">
        <f t="shared" si="10"/>
        <v>0</v>
      </c>
      <c r="F22" s="49">
        <f t="shared" si="10"/>
        <v>0</v>
      </c>
      <c r="G22" s="49">
        <f t="shared" si="10"/>
        <v>1</v>
      </c>
      <c r="H22" s="49">
        <f t="shared" si="10"/>
        <v>0</v>
      </c>
      <c r="I22" s="49">
        <f t="shared" si="10"/>
        <v>1</v>
      </c>
      <c r="J22" s="50">
        <f t="shared" si="10"/>
        <v>1</v>
      </c>
      <c r="K22" s="50">
        <f t="shared" si="10"/>
        <v>0</v>
      </c>
      <c r="L22" s="50">
        <f t="shared" si="10"/>
        <v>0</v>
      </c>
      <c r="M22" s="50">
        <f t="shared" si="10"/>
        <v>1</v>
      </c>
      <c r="N22" s="49">
        <f t="shared" si="10"/>
        <v>1</v>
      </c>
      <c r="O22" s="49">
        <f t="shared" si="10"/>
        <v>0</v>
      </c>
      <c r="P22" s="49">
        <f t="shared" si="10"/>
        <v>1</v>
      </c>
      <c r="Q22" s="50">
        <f t="shared" si="10"/>
        <v>1</v>
      </c>
      <c r="R22" s="50">
        <f t="shared" si="10"/>
        <v>1</v>
      </c>
      <c r="S22" s="50">
        <f t="shared" si="10"/>
        <v>0</v>
      </c>
      <c r="T22" s="50">
        <f t="shared" si="10"/>
        <v>0</v>
      </c>
      <c r="U22" s="50">
        <f t="shared" si="10"/>
        <v>0</v>
      </c>
      <c r="V22" s="49">
        <f t="shared" si="10"/>
        <v>0</v>
      </c>
      <c r="W22" s="49">
        <f t="shared" si="10"/>
        <v>0</v>
      </c>
      <c r="X22" s="49">
        <f t="shared" si="10"/>
        <v>0</v>
      </c>
      <c r="Y22" s="49">
        <f t="shared" si="10"/>
        <v>0</v>
      </c>
      <c r="Z22" s="50">
        <f t="shared" si="10"/>
        <v>0</v>
      </c>
      <c r="AA22" s="50">
        <f t="shared" si="10"/>
        <v>0</v>
      </c>
      <c r="AB22" s="50">
        <f t="shared" si="10"/>
        <v>1</v>
      </c>
      <c r="AC22" s="50">
        <f t="shared" si="10"/>
        <v>1</v>
      </c>
      <c r="AD22" s="49">
        <f t="shared" si="10"/>
        <v>0</v>
      </c>
      <c r="AE22" s="49">
        <f t="shared" si="10"/>
        <v>1</v>
      </c>
      <c r="AF22" s="49">
        <f t="shared" si="10"/>
        <v>0</v>
      </c>
      <c r="AG22" s="49">
        <f t="shared" si="10"/>
        <v>0</v>
      </c>
      <c r="AH22" s="50">
        <f t="shared" si="10"/>
        <v>1</v>
      </c>
      <c r="AI22" s="50">
        <f t="shared" si="10"/>
        <v>1</v>
      </c>
      <c r="AJ22" s="50">
        <f t="shared" si="10"/>
        <v>1</v>
      </c>
      <c r="AK22" s="50">
        <f t="shared" si="10"/>
        <v>0</v>
      </c>
      <c r="AL22" s="49">
        <f t="shared" si="10"/>
        <v>1</v>
      </c>
      <c r="AM22" s="49">
        <f t="shared" si="10"/>
        <v>1</v>
      </c>
      <c r="AN22" s="49">
        <f t="shared" si="10"/>
        <v>0</v>
      </c>
      <c r="AO22" s="50">
        <f t="shared" si="10"/>
        <v>0</v>
      </c>
      <c r="AP22" s="50">
        <f t="shared" si="10"/>
        <v>0</v>
      </c>
      <c r="AQ22" s="50">
        <f t="shared" si="10"/>
        <v>0</v>
      </c>
      <c r="AR22" s="50">
        <f t="shared" si="10"/>
        <v>1</v>
      </c>
      <c r="AS22" s="50">
        <f t="shared" si="10"/>
        <v>0</v>
      </c>
      <c r="AT22" s="49">
        <f t="shared" si="10"/>
        <v>0</v>
      </c>
      <c r="AU22" s="49">
        <f t="shared" si="10"/>
        <v>0</v>
      </c>
      <c r="AV22" s="49">
        <f t="shared" si="10"/>
        <v>0</v>
      </c>
      <c r="AW22" s="173">
        <f t="shared" si="10"/>
        <v>0</v>
      </c>
      <c r="AX22" s="2"/>
      <c r="AY22" s="2"/>
      <c r="AZ22" s="2"/>
    </row>
    <row r="23" spans="1:65" ht="20.25" thickBot="1">
      <c r="A23" s="430" t="s">
        <v>465</v>
      </c>
      <c r="B23" s="130" t="s">
        <v>379</v>
      </c>
      <c r="C23" s="131" t="str">
        <f>LEFT(VLOOKUP(G23,LookUp!$T$2:$U$17,2,FALSE),1)</f>
        <v>0</v>
      </c>
      <c r="D23" s="131" t="str">
        <f>MID(VLOOKUP(G23,LookUp!$T$2:$U$17,2,FALSE),2,1)</f>
        <v>1</v>
      </c>
      <c r="E23" s="131" t="str">
        <f>MID(VLOOKUP(G23,LookUp!$T$2:$U$17,2,FALSE),3,1)</f>
        <v>0</v>
      </c>
      <c r="F23" s="131" t="str">
        <f>RIGHT(VLOOKUP(G23,LookUp!$T$2:$U$17,2,FALSE),1)</f>
        <v>1</v>
      </c>
      <c r="G23" s="132">
        <f>VLOOKUP(CONCATENATE(B22,C22,D22,E22,F22,G22),LookUp!$W$2:$AE$65,2,FALSE)</f>
        <v>5</v>
      </c>
      <c r="H23" s="130" t="s">
        <v>380</v>
      </c>
      <c r="I23" s="131" t="str">
        <f>LEFT(VLOOKUP(M23,LookUp!$T$2:$U$17,2,FALSE),1)</f>
        <v>0</v>
      </c>
      <c r="J23" s="131" t="str">
        <f>MID(VLOOKUP(M23,LookUp!$T$2:$U$17,2,FALSE),2,1)</f>
        <v>1</v>
      </c>
      <c r="K23" s="131" t="str">
        <f>MID(VLOOKUP(M23,LookUp!$T$2:$U$17,2,FALSE),3,1)</f>
        <v>1</v>
      </c>
      <c r="L23" s="131" t="str">
        <f>RIGHT(VLOOKUP(M23,LookUp!$T$2:$U$17,2,FALSE),1)</f>
        <v>0</v>
      </c>
      <c r="M23" s="132">
        <f>VLOOKUP(CONCATENATE(H22,I22,J22,K22,L22,M22),LookUp!$W$2:$AE$65,3,FALSE)</f>
        <v>6</v>
      </c>
      <c r="N23" s="130" t="s">
        <v>381</v>
      </c>
      <c r="O23" s="131" t="str">
        <f>LEFT(VLOOKUP(S23,LookUp!$T$2:$U$17,2,FALSE),1)</f>
        <v>0</v>
      </c>
      <c r="P23" s="131" t="str">
        <f>MID(VLOOKUP(S23,LookUp!$T$2:$U$17,2,FALSE),2,1)</f>
        <v>0</v>
      </c>
      <c r="Q23" s="131" t="str">
        <f>MID(VLOOKUP(S23,LookUp!$T$2:$U$17,2,FALSE),3,1)</f>
        <v>0</v>
      </c>
      <c r="R23" s="131" t="str">
        <f>RIGHT(VLOOKUP(S23,LookUp!$T$2:$U$17,2,FALSE),1)</f>
        <v>0</v>
      </c>
      <c r="S23" s="132">
        <f>VLOOKUP(CONCATENATE(N22,O22,P22,Q22,R22,S22),LookUp!$W$2:$AE$65,4,FALSE)</f>
        <v>0</v>
      </c>
      <c r="T23" s="130" t="s">
        <v>382</v>
      </c>
      <c r="U23" s="131" t="str">
        <f>LEFT(VLOOKUP(Y23,LookUp!$T$2:$U$17,2,FALSE),1)</f>
        <v>0</v>
      </c>
      <c r="V23" s="131" t="str">
        <f>MID(VLOOKUP(Y23,LookUp!$T$2:$U$17,2,FALSE),2,1)</f>
        <v>1</v>
      </c>
      <c r="W23" s="131" t="str">
        <f>MID(VLOOKUP(Y23,LookUp!$T$2:$U$17,2,FALSE),3,1)</f>
        <v>1</v>
      </c>
      <c r="X23" s="131" t="str">
        <f>RIGHT(VLOOKUP(Y23,LookUp!$T$2:$U$17,2,FALSE),1)</f>
        <v>1</v>
      </c>
      <c r="Y23" s="132">
        <f>VLOOKUP(CONCATENATE(T22,U22,V22,W22,X22,Y22),LookUp!$W$2:$AE$65,5,FALSE)</f>
        <v>7</v>
      </c>
      <c r="Z23" s="130" t="s">
        <v>383</v>
      </c>
      <c r="AA23" s="131" t="str">
        <f>LEFT(VLOOKUP(AE23,LookUp!$T$2:$U$17,2,FALSE),1)</f>
        <v>1</v>
      </c>
      <c r="AB23" s="131" t="str">
        <f>MID(VLOOKUP(AE23,LookUp!$T$2:$U$17,2,FALSE),2,1)</f>
        <v>1</v>
      </c>
      <c r="AC23" s="131" t="str">
        <f>MID(VLOOKUP(AE23,LookUp!$T$2:$U$17,2,FALSE),3,1)</f>
        <v>0</v>
      </c>
      <c r="AD23" s="131" t="str">
        <f>RIGHT(VLOOKUP(AE23,LookUp!$T$2:$U$17,2,FALSE),1)</f>
        <v>1</v>
      </c>
      <c r="AE23" s="132">
        <f>VLOOKUP(CONCATENATE(Z22,AA22,AB22,AC22,AD22,AE22),LookUp!$W$2:$AE$65,6,FALSE)</f>
        <v>13</v>
      </c>
      <c r="AF23" s="130" t="s">
        <v>384</v>
      </c>
      <c r="AG23" s="131" t="str">
        <f>LEFT(VLOOKUP(AK23,LookUp!$T$2:$U$17,2,FALSE),1)</f>
        <v>1</v>
      </c>
      <c r="AH23" s="131" t="str">
        <f>MID(VLOOKUP(AK23,LookUp!$T$2:$U$17,2,FALSE),2,1)</f>
        <v>0</v>
      </c>
      <c r="AI23" s="131" t="str">
        <f>MID(VLOOKUP(AK23,LookUp!$T$2:$U$17,2,FALSE),3,1)</f>
        <v>0</v>
      </c>
      <c r="AJ23" s="131" t="str">
        <f>RIGHT(VLOOKUP(AK23,LookUp!$T$2:$U$17,2,FALSE),1)</f>
        <v>0</v>
      </c>
      <c r="AK23" s="132">
        <f>VLOOKUP(CONCATENATE(AF22,AG22,AH22,AI22,AJ22,AK22),LookUp!$W$2:$AE$65,7,FALSE)</f>
        <v>8</v>
      </c>
      <c r="AL23" s="130" t="s">
        <v>385</v>
      </c>
      <c r="AM23" s="131" t="str">
        <f>LEFT(VLOOKUP(AQ23,LookUp!$T$2:$U$17,2,FALSE),1)</f>
        <v>1</v>
      </c>
      <c r="AN23" s="131" t="str">
        <f>MID(VLOOKUP(AQ23,LookUp!$T$2:$U$17,2,FALSE),2,1)</f>
        <v>0</v>
      </c>
      <c r="AO23" s="131" t="str">
        <f>MID(VLOOKUP(AQ23,LookUp!$T$2:$U$17,2,FALSE),3,1)</f>
        <v>1</v>
      </c>
      <c r="AP23" s="131" t="str">
        <f>RIGHT(VLOOKUP(AQ23,LookUp!$T$2:$U$17,2,FALSE),1)</f>
        <v>0</v>
      </c>
      <c r="AQ23" s="132">
        <f>VLOOKUP(CONCATENATE(AL22,AM22,AN22,AO22,AP22,AQ22),LookUp!$W$2:$AE$65,8,FALSE)</f>
        <v>10</v>
      </c>
      <c r="AR23" s="130" t="s">
        <v>386</v>
      </c>
      <c r="AS23" s="131" t="str">
        <f>LEFT(VLOOKUP(AW23,LookUp!$T$2:$U$17,2,FALSE),1)</f>
        <v>0</v>
      </c>
      <c r="AT23" s="131" t="str">
        <f>MID(VLOOKUP(AW23,LookUp!$T$2:$U$17,2,FALSE),2,1)</f>
        <v>1</v>
      </c>
      <c r="AU23" s="131" t="str">
        <f>MID(VLOOKUP(AW23,LookUp!$T$2:$U$17,2,FALSE),3,1)</f>
        <v>1</v>
      </c>
      <c r="AV23" s="131" t="str">
        <f>RIGHT(VLOOKUP(AW23,LookUp!$T$2:$U$17,2,FALSE),1)</f>
        <v>1</v>
      </c>
      <c r="AW23" s="132">
        <f>VLOOKUP(CONCATENATE(AR22,AS22,AT22,AU22,AV22,AW22),LookUp!$W$2:$AE$65,9,FALSE)</f>
        <v>7</v>
      </c>
      <c r="AX23" s="12"/>
      <c r="AY23" s="12"/>
      <c r="AZ23" s="12"/>
      <c r="BA23" s="193"/>
      <c r="BB23" s="193"/>
      <c r="BC23" s="193"/>
      <c r="BD23" s="193"/>
      <c r="BE23" s="193"/>
      <c r="BF23" s="193"/>
    </row>
    <row r="24" spans="1:65" ht="15.75" thickBot="1">
      <c r="A24" s="431"/>
      <c r="B24" s="64" t="str">
        <f>C23</f>
        <v>0</v>
      </c>
      <c r="C24" s="65" t="str">
        <f>D23</f>
        <v>1</v>
      </c>
      <c r="D24" s="65" t="str">
        <f>E23</f>
        <v>0</v>
      </c>
      <c r="E24" s="65" t="str">
        <f>F23</f>
        <v>1</v>
      </c>
      <c r="F24" s="66" t="str">
        <f>I23</f>
        <v>0</v>
      </c>
      <c r="G24" s="66" t="str">
        <f>J23</f>
        <v>1</v>
      </c>
      <c r="H24" s="66" t="str">
        <f>K23</f>
        <v>1</v>
      </c>
      <c r="I24" s="66" t="str">
        <f>L23</f>
        <v>0</v>
      </c>
      <c r="J24" s="65" t="str">
        <f>O23</f>
        <v>0</v>
      </c>
      <c r="K24" s="65" t="str">
        <f>P23</f>
        <v>0</v>
      </c>
      <c r="L24" s="65" t="str">
        <f>Q23</f>
        <v>0</v>
      </c>
      <c r="M24" s="65" t="str">
        <f>R23</f>
        <v>0</v>
      </c>
      <c r="N24" s="66" t="str">
        <f>U23</f>
        <v>0</v>
      </c>
      <c r="O24" s="66" t="str">
        <f>V23</f>
        <v>1</v>
      </c>
      <c r="P24" s="66" t="str">
        <f>W23</f>
        <v>1</v>
      </c>
      <c r="Q24" s="66" t="str">
        <f>X23</f>
        <v>1</v>
      </c>
      <c r="R24" s="65" t="str">
        <f>AA23</f>
        <v>1</v>
      </c>
      <c r="S24" s="65" t="str">
        <f>AB23</f>
        <v>1</v>
      </c>
      <c r="T24" s="65" t="str">
        <f>AC23</f>
        <v>0</v>
      </c>
      <c r="U24" s="65" t="str">
        <f>AD23</f>
        <v>1</v>
      </c>
      <c r="V24" s="66" t="str">
        <f>AG23</f>
        <v>1</v>
      </c>
      <c r="W24" s="66" t="str">
        <f>AH23</f>
        <v>0</v>
      </c>
      <c r="X24" s="66" t="str">
        <f>AI23</f>
        <v>0</v>
      </c>
      <c r="Y24" s="66" t="str">
        <f>AJ23</f>
        <v>0</v>
      </c>
      <c r="Z24" s="65" t="str">
        <f>AM23</f>
        <v>1</v>
      </c>
      <c r="AA24" s="65" t="str">
        <f>AN23</f>
        <v>0</v>
      </c>
      <c r="AB24" s="65" t="str">
        <f>AO23</f>
        <v>1</v>
      </c>
      <c r="AC24" s="65" t="str">
        <f>AP23</f>
        <v>0</v>
      </c>
      <c r="AD24" s="66" t="str">
        <f>AS23</f>
        <v>0</v>
      </c>
      <c r="AE24" s="66" t="str">
        <f>AT23</f>
        <v>1</v>
      </c>
      <c r="AF24" s="66" t="str">
        <f>AU23</f>
        <v>1</v>
      </c>
      <c r="AG24" s="67" t="str">
        <f>AV23</f>
        <v>1</v>
      </c>
      <c r="AH24" s="432" t="s">
        <v>571</v>
      </c>
      <c r="AI24" s="433"/>
      <c r="AJ24" s="433"/>
      <c r="AK24" s="433"/>
      <c r="AL24" s="433"/>
      <c r="AM24" s="433"/>
      <c r="AN24" s="433"/>
      <c r="AO24" s="433"/>
      <c r="AP24" s="433"/>
      <c r="AQ24" s="433"/>
      <c r="AR24" s="433"/>
      <c r="AS24" s="433"/>
      <c r="AT24" s="433"/>
      <c r="AU24" s="433"/>
      <c r="AV24" s="433"/>
      <c r="AW24" s="434"/>
      <c r="AX24" s="2"/>
      <c r="BA24" s="225"/>
      <c r="BB24" s="225"/>
      <c r="BC24" s="225"/>
      <c r="BD24" s="225"/>
      <c r="BE24" s="225"/>
      <c r="BF24" s="225"/>
    </row>
    <row r="25" spans="1:65" ht="18">
      <c r="A25" s="134" t="s">
        <v>466</v>
      </c>
      <c r="B25" s="68" t="str">
        <f>HLOOKUP(B$4,$B$1:$AG$24,24,FALSE)</f>
        <v>1</v>
      </c>
      <c r="C25" s="69" t="str">
        <f t="shared" ref="C25:AG25" si="11">HLOOKUP(C$4,$B$1:$AG$24,24,FALSE)</f>
        <v>1</v>
      </c>
      <c r="D25" s="69" t="str">
        <f t="shared" si="11"/>
        <v>1</v>
      </c>
      <c r="E25" s="69" t="str">
        <f t="shared" si="11"/>
        <v>1</v>
      </c>
      <c r="F25" s="70" t="str">
        <f t="shared" si="11"/>
        <v>0</v>
      </c>
      <c r="G25" s="70" t="str">
        <f t="shared" si="11"/>
        <v>0</v>
      </c>
      <c r="H25" s="70" t="str">
        <f t="shared" si="11"/>
        <v>0</v>
      </c>
      <c r="I25" s="70" t="str">
        <f t="shared" si="11"/>
        <v>1</v>
      </c>
      <c r="J25" s="69" t="str">
        <f t="shared" si="11"/>
        <v>0</v>
      </c>
      <c r="K25" s="69" t="str">
        <f t="shared" si="11"/>
        <v>1</v>
      </c>
      <c r="L25" s="69" t="str">
        <f t="shared" si="11"/>
        <v>0</v>
      </c>
      <c r="M25" s="69" t="str">
        <f t="shared" si="11"/>
        <v>0</v>
      </c>
      <c r="N25" s="70" t="str">
        <f t="shared" si="11"/>
        <v>0</v>
      </c>
      <c r="O25" s="70" t="str">
        <f t="shared" si="11"/>
        <v>1</v>
      </c>
      <c r="P25" s="70" t="str">
        <f t="shared" si="11"/>
        <v>1</v>
      </c>
      <c r="Q25" s="70" t="str">
        <f t="shared" si="11"/>
        <v>0</v>
      </c>
      <c r="R25" s="69" t="str">
        <f t="shared" si="11"/>
        <v>1</v>
      </c>
      <c r="S25" s="69" t="str">
        <f t="shared" si="11"/>
        <v>0</v>
      </c>
      <c r="T25" s="69" t="str">
        <f t="shared" si="11"/>
        <v>0</v>
      </c>
      <c r="U25" s="69" t="str">
        <f t="shared" si="11"/>
        <v>1</v>
      </c>
      <c r="V25" s="70" t="str">
        <f t="shared" si="11"/>
        <v>1</v>
      </c>
      <c r="W25" s="70" t="str">
        <f t="shared" si="11"/>
        <v>1</v>
      </c>
      <c r="X25" s="70" t="str">
        <f t="shared" si="11"/>
        <v>0</v>
      </c>
      <c r="Y25" s="70" t="str">
        <f t="shared" si="11"/>
        <v>0</v>
      </c>
      <c r="Z25" s="69" t="str">
        <f t="shared" si="11"/>
        <v>0</v>
      </c>
      <c r="AA25" s="69" t="str">
        <f t="shared" si="11"/>
        <v>0</v>
      </c>
      <c r="AB25" s="69" t="str">
        <f t="shared" si="11"/>
        <v>1</v>
      </c>
      <c r="AC25" s="69" t="str">
        <f t="shared" si="11"/>
        <v>1</v>
      </c>
      <c r="AD25" s="70" t="str">
        <f t="shared" si="11"/>
        <v>0</v>
      </c>
      <c r="AE25" s="70" t="str">
        <f t="shared" si="11"/>
        <v>0</v>
      </c>
      <c r="AF25" s="70" t="str">
        <f t="shared" si="11"/>
        <v>1</v>
      </c>
      <c r="AG25" s="71" t="str">
        <f t="shared" si="11"/>
        <v>1</v>
      </c>
      <c r="AH25" s="435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7"/>
      <c r="AX25" s="409" t="s">
        <v>652</v>
      </c>
      <c r="AY25" s="410"/>
      <c r="AZ25" s="410"/>
      <c r="BA25" s="410"/>
      <c r="BB25" s="410"/>
      <c r="BC25" s="410"/>
      <c r="BD25" s="410"/>
      <c r="BE25" s="410"/>
      <c r="BF25" s="410"/>
      <c r="BG25" s="410"/>
      <c r="BH25" s="410"/>
      <c r="BI25" s="410"/>
      <c r="BJ25" s="410"/>
      <c r="BK25" s="410"/>
      <c r="BL25" s="410"/>
      <c r="BM25" s="411"/>
    </row>
    <row r="26" spans="1:65" ht="18.75" thickBot="1">
      <c r="A26" s="134" t="s">
        <v>392</v>
      </c>
      <c r="B26" s="72">
        <f>IF(B25+B11=1,1,0)</f>
        <v>0</v>
      </c>
      <c r="C26" s="70">
        <f t="shared" ref="C26:AG26" si="12">IF(C25+C11=1,1,0)</f>
        <v>0</v>
      </c>
      <c r="D26" s="70">
        <f t="shared" si="12"/>
        <v>0</v>
      </c>
      <c r="E26" s="70">
        <f t="shared" si="12"/>
        <v>0</v>
      </c>
      <c r="F26" s="69">
        <f t="shared" si="12"/>
        <v>0</v>
      </c>
      <c r="G26" s="69">
        <f t="shared" si="12"/>
        <v>1</v>
      </c>
      <c r="H26" s="69">
        <f t="shared" si="12"/>
        <v>1</v>
      </c>
      <c r="I26" s="69">
        <f t="shared" si="12"/>
        <v>1</v>
      </c>
      <c r="J26" s="70">
        <f t="shared" si="12"/>
        <v>1</v>
      </c>
      <c r="K26" s="70">
        <f t="shared" si="12"/>
        <v>0</v>
      </c>
      <c r="L26" s="70">
        <f t="shared" si="12"/>
        <v>0</v>
      </c>
      <c r="M26" s="70">
        <f t="shared" si="12"/>
        <v>0</v>
      </c>
      <c r="N26" s="69">
        <f t="shared" si="12"/>
        <v>1</v>
      </c>
      <c r="O26" s="69">
        <f t="shared" si="12"/>
        <v>1</v>
      </c>
      <c r="P26" s="69">
        <f t="shared" si="12"/>
        <v>1</v>
      </c>
      <c r="Q26" s="69">
        <f t="shared" si="12"/>
        <v>1</v>
      </c>
      <c r="R26" s="70">
        <f t="shared" si="12"/>
        <v>1</v>
      </c>
      <c r="S26" s="70">
        <f t="shared" si="12"/>
        <v>0</v>
      </c>
      <c r="T26" s="70">
        <f t="shared" si="12"/>
        <v>0</v>
      </c>
      <c r="U26" s="70">
        <f t="shared" si="12"/>
        <v>1</v>
      </c>
      <c r="V26" s="69">
        <f t="shared" si="12"/>
        <v>0</v>
      </c>
      <c r="W26" s="69">
        <f t="shared" si="12"/>
        <v>0</v>
      </c>
      <c r="X26" s="69">
        <f t="shared" si="12"/>
        <v>1</v>
      </c>
      <c r="Y26" s="69">
        <f t="shared" si="12"/>
        <v>0</v>
      </c>
      <c r="Z26" s="70">
        <f t="shared" si="12"/>
        <v>0</v>
      </c>
      <c r="AA26" s="70">
        <f t="shared" si="12"/>
        <v>0</v>
      </c>
      <c r="AB26" s="70">
        <f t="shared" si="12"/>
        <v>0</v>
      </c>
      <c r="AC26" s="70">
        <f t="shared" si="12"/>
        <v>0</v>
      </c>
      <c r="AD26" s="69">
        <f t="shared" si="12"/>
        <v>0</v>
      </c>
      <c r="AE26" s="69">
        <f t="shared" si="12"/>
        <v>1</v>
      </c>
      <c r="AF26" s="69">
        <f t="shared" si="12"/>
        <v>0</v>
      </c>
      <c r="AG26" s="73">
        <f t="shared" si="12"/>
        <v>1</v>
      </c>
      <c r="AH26" s="435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7"/>
      <c r="AX26" s="250">
        <f>VLOOKUP(CONCATENATE(B19,C19,D19,E19),LookUp!$AG$2:$AH$17,2,FALSE)</f>
        <v>6</v>
      </c>
      <c r="AY26" s="251">
        <f>VLOOKUP(CONCATENATE(F19,G19,H19,I19),LookUp!$AG$2:$AH$17,2,FALSE)</f>
        <v>8</v>
      </c>
      <c r="AZ26" s="251">
        <f>VLOOKUP(CONCATENATE(J19,K19,L19,M19),LookUp!$AG$2:$AH$17,2,FALSE)</f>
        <v>3</v>
      </c>
      <c r="BA26" s="251">
        <f>VLOOKUP(CONCATENATE(N19,O19,P19,Q19),LookUp!$AG$2:$AH$17,2,FALSE)</f>
        <v>1</v>
      </c>
      <c r="BB26" s="251">
        <f>VLOOKUP(CONCATENATE(R19,S19,T19,U19),LookUp!$AG$2:$AH$17,2,FALSE)</f>
        <v>7</v>
      </c>
      <c r="BC26" s="251" t="str">
        <f>VLOOKUP(CONCATENATE(V19,W19,X19,Y19),LookUp!$AG$2:$AH$17,2,FALSE)</f>
        <v>F</v>
      </c>
      <c r="BD26" s="251" t="str">
        <f>VLOOKUP(CONCATENATE(Z19,AA19,AB19,AC19),LookUp!$AG$2:$AH$17,2,FALSE)</f>
        <v>C</v>
      </c>
      <c r="BE26" s="251">
        <f>VLOOKUP(CONCATENATE(AD19,AE19,AF19,AG19),LookUp!$AG$2:$AH$17,2,FALSE)</f>
        <v>4</v>
      </c>
      <c r="BF26" s="251">
        <f>VLOOKUP(CONCATENATE(B26,C26,D26,E26),LookUp!$AG$2:$AH$17,2,FALSE)</f>
        <v>0</v>
      </c>
      <c r="BG26" s="251">
        <f>VLOOKUP(CONCATENATE(F26,G26,H26,I26),LookUp!$AG$2:$AH$17,2,FALSE)</f>
        <v>7</v>
      </c>
      <c r="BH26" s="251">
        <f>VLOOKUP(CONCATENATE(J26,K26,L26,M26),LookUp!$AG$2:$AH$17,2,FALSE)</f>
        <v>8</v>
      </c>
      <c r="BI26" s="251" t="str">
        <f>VLOOKUP(CONCATENATE(N26,O26,P26,Q26),LookUp!$AG$2:$AH$17,2,FALSE)</f>
        <v>F</v>
      </c>
      <c r="BJ26" s="251">
        <f>VLOOKUP(CONCATENATE(R26,S26,T26,U26),LookUp!$AG$2:$AH$17,2,FALSE)</f>
        <v>9</v>
      </c>
      <c r="BK26" s="251">
        <f>VLOOKUP(CONCATENATE(V26,W26,X26,Y26),LookUp!$AG$2:$AH$17,2,FALSE)</f>
        <v>2</v>
      </c>
      <c r="BL26" s="251">
        <f>VLOOKUP(CONCATENATE(Z26,AA26,AB26,AC26),LookUp!$AG$2:$AH$17,2,FALSE)</f>
        <v>0</v>
      </c>
      <c r="BM26" s="252">
        <f>VLOOKUP(CONCATENATE(AD26,AE26,AF26,AG26),LookUp!$AG$2:$AH$17,2,FALSE)</f>
        <v>5</v>
      </c>
    </row>
    <row r="27" spans="1:65" ht="18.75" thickBot="1">
      <c r="A27" s="59" t="s">
        <v>391</v>
      </c>
      <c r="B27" s="204">
        <f>B26</f>
        <v>0</v>
      </c>
      <c r="C27" s="49">
        <f t="shared" ref="C27:AG27" si="13">C26</f>
        <v>0</v>
      </c>
      <c r="D27" s="49">
        <f t="shared" si="13"/>
        <v>0</v>
      </c>
      <c r="E27" s="49">
        <f t="shared" si="13"/>
        <v>0</v>
      </c>
      <c r="F27" s="50">
        <f t="shared" si="13"/>
        <v>0</v>
      </c>
      <c r="G27" s="50">
        <f t="shared" si="13"/>
        <v>1</v>
      </c>
      <c r="H27" s="50">
        <f t="shared" si="13"/>
        <v>1</v>
      </c>
      <c r="I27" s="50">
        <f t="shared" si="13"/>
        <v>1</v>
      </c>
      <c r="J27" s="49">
        <f t="shared" si="13"/>
        <v>1</v>
      </c>
      <c r="K27" s="49">
        <f t="shared" si="13"/>
        <v>0</v>
      </c>
      <c r="L27" s="49">
        <f t="shared" si="13"/>
        <v>0</v>
      </c>
      <c r="M27" s="49">
        <f t="shared" si="13"/>
        <v>0</v>
      </c>
      <c r="N27" s="50">
        <f t="shared" si="13"/>
        <v>1</v>
      </c>
      <c r="O27" s="50">
        <f t="shared" si="13"/>
        <v>1</v>
      </c>
      <c r="P27" s="50">
        <f t="shared" si="13"/>
        <v>1</v>
      </c>
      <c r="Q27" s="50">
        <f t="shared" si="13"/>
        <v>1</v>
      </c>
      <c r="R27" s="49">
        <f t="shared" si="13"/>
        <v>1</v>
      </c>
      <c r="S27" s="49">
        <f t="shared" si="13"/>
        <v>0</v>
      </c>
      <c r="T27" s="49">
        <f t="shared" si="13"/>
        <v>0</v>
      </c>
      <c r="U27" s="49">
        <f t="shared" si="13"/>
        <v>1</v>
      </c>
      <c r="V27" s="50">
        <f t="shared" si="13"/>
        <v>0</v>
      </c>
      <c r="W27" s="50">
        <f t="shared" si="13"/>
        <v>0</v>
      </c>
      <c r="X27" s="50">
        <f t="shared" si="13"/>
        <v>1</v>
      </c>
      <c r="Y27" s="50">
        <f t="shared" si="13"/>
        <v>0</v>
      </c>
      <c r="Z27" s="49">
        <f t="shared" si="13"/>
        <v>0</v>
      </c>
      <c r="AA27" s="49">
        <f t="shared" si="13"/>
        <v>0</v>
      </c>
      <c r="AB27" s="49">
        <f t="shared" si="13"/>
        <v>0</v>
      </c>
      <c r="AC27" s="49">
        <f t="shared" si="13"/>
        <v>0</v>
      </c>
      <c r="AD27" s="50">
        <f t="shared" si="13"/>
        <v>0</v>
      </c>
      <c r="AE27" s="50">
        <f t="shared" si="13"/>
        <v>1</v>
      </c>
      <c r="AF27" s="50">
        <f t="shared" si="13"/>
        <v>0</v>
      </c>
      <c r="AG27" s="206">
        <f t="shared" si="13"/>
        <v>1</v>
      </c>
      <c r="AH27" s="438"/>
      <c r="AI27" s="439"/>
      <c r="AJ27" s="439"/>
      <c r="AK27" s="439"/>
      <c r="AL27" s="439"/>
      <c r="AM27" s="439"/>
      <c r="AN27" s="439"/>
      <c r="AO27" s="439"/>
      <c r="AP27" s="439"/>
      <c r="AQ27" s="439"/>
      <c r="AR27" s="439"/>
      <c r="AS27" s="439"/>
      <c r="AT27" s="439"/>
      <c r="AU27" s="439"/>
      <c r="AV27" s="439"/>
      <c r="AW27" s="440"/>
      <c r="AX27" s="2"/>
      <c r="BA27" s="225"/>
      <c r="BB27" s="225"/>
      <c r="BC27" s="225"/>
      <c r="BD27" s="225"/>
      <c r="BE27" s="225"/>
      <c r="BF27" s="225"/>
    </row>
    <row r="28" spans="1:65" ht="18">
      <c r="A28" s="61" t="s">
        <v>393</v>
      </c>
      <c r="B28" s="64">
        <f>HLOOKUP(B$3,$B$1:$AW$26,26,FALSE)</f>
        <v>1</v>
      </c>
      <c r="C28" s="65">
        <f t="shared" ref="C28:AW28" si="14">HLOOKUP(C$3,$B$1:$AW$26,26,FALSE)</f>
        <v>0</v>
      </c>
      <c r="D28" s="65">
        <f t="shared" si="14"/>
        <v>0</v>
      </c>
      <c r="E28" s="65">
        <f t="shared" si="14"/>
        <v>0</v>
      </c>
      <c r="F28" s="66">
        <f t="shared" si="14"/>
        <v>0</v>
      </c>
      <c r="G28" s="66">
        <f t="shared" si="14"/>
        <v>0</v>
      </c>
      <c r="H28" s="66">
        <f t="shared" si="14"/>
        <v>0</v>
      </c>
      <c r="I28" s="66">
        <f t="shared" si="14"/>
        <v>0</v>
      </c>
      <c r="J28" s="65">
        <f t="shared" si="14"/>
        <v>1</v>
      </c>
      <c r="K28" s="65">
        <f t="shared" si="14"/>
        <v>1</v>
      </c>
      <c r="L28" s="65">
        <f t="shared" si="14"/>
        <v>1</v>
      </c>
      <c r="M28" s="65">
        <f t="shared" si="14"/>
        <v>1</v>
      </c>
      <c r="N28" s="66">
        <f t="shared" si="14"/>
        <v>1</v>
      </c>
      <c r="O28" s="66">
        <f t="shared" si="14"/>
        <v>1</v>
      </c>
      <c r="P28" s="66">
        <f t="shared" si="14"/>
        <v>0</v>
      </c>
      <c r="Q28" s="65">
        <f t="shared" si="14"/>
        <v>0</v>
      </c>
      <c r="R28" s="65">
        <f t="shared" si="14"/>
        <v>0</v>
      </c>
      <c r="S28" s="65">
        <f t="shared" si="14"/>
        <v>1</v>
      </c>
      <c r="T28" s="65">
        <f t="shared" si="14"/>
        <v>0</v>
      </c>
      <c r="U28" s="65">
        <f t="shared" si="14"/>
        <v>1</v>
      </c>
      <c r="V28" s="66">
        <f t="shared" si="14"/>
        <v>1</v>
      </c>
      <c r="W28" s="66">
        <f t="shared" si="14"/>
        <v>1</v>
      </c>
      <c r="X28" s="66">
        <f t="shared" si="14"/>
        <v>1</v>
      </c>
      <c r="Y28" s="66">
        <f t="shared" si="14"/>
        <v>1</v>
      </c>
      <c r="Z28" s="65">
        <f t="shared" si="14"/>
        <v>1</v>
      </c>
      <c r="AA28" s="65">
        <f t="shared" si="14"/>
        <v>1</v>
      </c>
      <c r="AB28" s="65">
        <f t="shared" si="14"/>
        <v>0</v>
      </c>
      <c r="AC28" s="65">
        <f t="shared" si="14"/>
        <v>0</v>
      </c>
      <c r="AD28" s="66">
        <f t="shared" si="14"/>
        <v>1</v>
      </c>
      <c r="AE28" s="66">
        <f t="shared" si="14"/>
        <v>0</v>
      </c>
      <c r="AF28" s="66">
        <f t="shared" si="14"/>
        <v>1</v>
      </c>
      <c r="AG28" s="66">
        <f t="shared" si="14"/>
        <v>0</v>
      </c>
      <c r="AH28" s="65">
        <f t="shared" si="14"/>
        <v>0</v>
      </c>
      <c r="AI28" s="65">
        <f t="shared" si="14"/>
        <v>1</v>
      </c>
      <c r="AJ28" s="65">
        <f t="shared" si="14"/>
        <v>0</v>
      </c>
      <c r="AK28" s="65">
        <f t="shared" si="14"/>
        <v>0</v>
      </c>
      <c r="AL28" s="66">
        <f t="shared" si="14"/>
        <v>0</v>
      </c>
      <c r="AM28" s="66">
        <f t="shared" si="14"/>
        <v>0</v>
      </c>
      <c r="AN28" s="66">
        <f t="shared" si="14"/>
        <v>0</v>
      </c>
      <c r="AO28" s="65">
        <f t="shared" si="14"/>
        <v>0</v>
      </c>
      <c r="AP28" s="65">
        <f t="shared" si="14"/>
        <v>0</v>
      </c>
      <c r="AQ28" s="65">
        <f t="shared" si="14"/>
        <v>0</v>
      </c>
      <c r="AR28" s="65">
        <f t="shared" si="14"/>
        <v>0</v>
      </c>
      <c r="AS28" s="65">
        <f t="shared" si="14"/>
        <v>0</v>
      </c>
      <c r="AT28" s="66">
        <f t="shared" si="14"/>
        <v>1</v>
      </c>
      <c r="AU28" s="66">
        <f t="shared" si="14"/>
        <v>0</v>
      </c>
      <c r="AV28" s="66">
        <f t="shared" si="14"/>
        <v>1</v>
      </c>
      <c r="AW28" s="67">
        <f t="shared" si="14"/>
        <v>0</v>
      </c>
      <c r="AX28" s="2"/>
      <c r="BA28" s="225"/>
      <c r="BB28" s="225"/>
      <c r="BC28" s="225"/>
      <c r="BD28" s="225"/>
      <c r="BE28" s="225"/>
      <c r="BF28" s="225"/>
    </row>
    <row r="29" spans="1:65" ht="18">
      <c r="A29" s="62" t="s">
        <v>463</v>
      </c>
      <c r="B29" s="68" t="str">
        <f>'Key2'!B77</f>
        <v>1</v>
      </c>
      <c r="C29" s="69" t="str">
        <f>'Key2'!C77</f>
        <v>0</v>
      </c>
      <c r="D29" s="69" t="str">
        <f>'Key2'!D77</f>
        <v>1</v>
      </c>
      <c r="E29" s="69" t="str">
        <f>'Key2'!E77</f>
        <v>0</v>
      </c>
      <c r="F29" s="70" t="str">
        <f>'Key2'!F77</f>
        <v>0</v>
      </c>
      <c r="G29" s="70" t="str">
        <f>'Key2'!G77</f>
        <v>0</v>
      </c>
      <c r="H29" s="70" t="str">
        <f>'Key2'!H77</f>
        <v>0</v>
      </c>
      <c r="I29" s="70" t="str">
        <f>'Key2'!I77</f>
        <v>0</v>
      </c>
      <c r="J29" s="69" t="str">
        <f>'Key2'!J77</f>
        <v>1</v>
      </c>
      <c r="K29" s="69" t="str">
        <f>'Key2'!K77</f>
        <v>0</v>
      </c>
      <c r="L29" s="69" t="str">
        <f>'Key2'!L77</f>
        <v>1</v>
      </c>
      <c r="M29" s="70" t="str">
        <f>'Key2'!M77</f>
        <v>1</v>
      </c>
      <c r="N29" s="70" t="str">
        <f>'Key2'!N77</f>
        <v>0</v>
      </c>
      <c r="O29" s="70" t="str">
        <f>'Key2'!O77</f>
        <v>0</v>
      </c>
      <c r="P29" s="70" t="str">
        <f>'Key2'!P77</f>
        <v>1</v>
      </c>
      <c r="Q29" s="70" t="str">
        <f>'Key2'!Q77</f>
        <v>0</v>
      </c>
      <c r="R29" s="69" t="str">
        <f>'Key2'!R77</f>
        <v>0</v>
      </c>
      <c r="S29" s="69" t="str">
        <f>'Key2'!S77</f>
        <v>1</v>
      </c>
      <c r="T29" s="69" t="str">
        <f>'Key2'!T77</f>
        <v>0</v>
      </c>
      <c r="U29" s="69" t="str">
        <f>'Key2'!U77</f>
        <v>0</v>
      </c>
      <c r="V29" s="70" t="str">
        <f>'Key2'!V77</f>
        <v>0</v>
      </c>
      <c r="W29" s="70" t="str">
        <f>'Key2'!W77</f>
        <v>0</v>
      </c>
      <c r="X29" s="70" t="str">
        <f>'Key2'!X77</f>
        <v>1</v>
      </c>
      <c r="Y29" s="70" t="str">
        <f>'Key2'!Y77</f>
        <v>0</v>
      </c>
      <c r="Z29" s="69" t="str">
        <f>'Key2'!Z77</f>
        <v>0</v>
      </c>
      <c r="AA29" s="69" t="str">
        <f>'Key2'!AA77</f>
        <v>0</v>
      </c>
      <c r="AB29" s="69" t="str">
        <f>'Key2'!AB77</f>
        <v>0</v>
      </c>
      <c r="AC29" s="69" t="str">
        <f>'Key2'!AC77</f>
        <v>1</v>
      </c>
      <c r="AD29" s="70" t="str">
        <f>'Key2'!AD77</f>
        <v>0</v>
      </c>
      <c r="AE29" s="70" t="str">
        <f>'Key2'!AE77</f>
        <v>0</v>
      </c>
      <c r="AF29" s="70" t="str">
        <f>'Key2'!AF77</f>
        <v>0</v>
      </c>
      <c r="AG29" s="70" t="str">
        <f>'Key2'!AG77</f>
        <v>0</v>
      </c>
      <c r="AH29" s="69" t="str">
        <f>'Key2'!AH77</f>
        <v>0</v>
      </c>
      <c r="AI29" s="69" t="str">
        <f>'Key2'!AI77</f>
        <v>1</v>
      </c>
      <c r="AJ29" s="69" t="str">
        <f>'Key2'!AJ77</f>
        <v>0</v>
      </c>
      <c r="AK29" s="70" t="str">
        <f>'Key2'!AK77</f>
        <v>1</v>
      </c>
      <c r="AL29" s="70" t="str">
        <f>'Key2'!AL77</f>
        <v>1</v>
      </c>
      <c r="AM29" s="70" t="str">
        <f>'Key2'!AM77</f>
        <v>0</v>
      </c>
      <c r="AN29" s="70" t="str">
        <f>'Key2'!AN77</f>
        <v>1</v>
      </c>
      <c r="AO29" s="70" t="str">
        <f>'Key2'!AO77</f>
        <v>1</v>
      </c>
      <c r="AP29" s="69" t="str">
        <f>'Key2'!AP77</f>
        <v>0</v>
      </c>
      <c r="AQ29" s="69" t="str">
        <f>'Key2'!AQ77</f>
        <v>0</v>
      </c>
      <c r="AR29" s="69" t="str">
        <f>'Key2'!AR77</f>
        <v>1</v>
      </c>
      <c r="AS29" s="69" t="str">
        <f>'Key2'!AS77</f>
        <v>0</v>
      </c>
      <c r="AT29" s="70" t="str">
        <f>'Key2'!AT77</f>
        <v>0</v>
      </c>
      <c r="AU29" s="70" t="str">
        <f>'Key2'!AU77</f>
        <v>1</v>
      </c>
      <c r="AV29" s="70" t="str">
        <f>'Key2'!AV77</f>
        <v>0</v>
      </c>
      <c r="AW29" s="71" t="str">
        <f>'Key2'!AW77</f>
        <v>0</v>
      </c>
      <c r="AX29" s="2"/>
      <c r="BA29" s="225"/>
      <c r="BB29" s="225"/>
      <c r="BC29" s="225"/>
      <c r="BD29" s="225"/>
      <c r="BE29" s="225"/>
      <c r="BF29" s="225"/>
    </row>
    <row r="30" spans="1:65" ht="18.75" thickBot="1">
      <c r="A30" s="62" t="s">
        <v>394</v>
      </c>
      <c r="B30" s="137">
        <f>IF(B28+B29=1,1,0)</f>
        <v>0</v>
      </c>
      <c r="C30" s="50">
        <f t="shared" ref="C30:AW30" si="15">IF(C28+C29=1,1,0)</f>
        <v>0</v>
      </c>
      <c r="D30" s="50">
        <f t="shared" si="15"/>
        <v>1</v>
      </c>
      <c r="E30" s="50">
        <f t="shared" si="15"/>
        <v>0</v>
      </c>
      <c r="F30" s="49">
        <f t="shared" si="15"/>
        <v>0</v>
      </c>
      <c r="G30" s="49">
        <f t="shared" si="15"/>
        <v>0</v>
      </c>
      <c r="H30" s="49">
        <f t="shared" si="15"/>
        <v>0</v>
      </c>
      <c r="I30" s="49">
        <f t="shared" si="15"/>
        <v>0</v>
      </c>
      <c r="J30" s="50">
        <f t="shared" si="15"/>
        <v>0</v>
      </c>
      <c r="K30" s="50">
        <f t="shared" si="15"/>
        <v>1</v>
      </c>
      <c r="L30" s="50">
        <f t="shared" si="15"/>
        <v>0</v>
      </c>
      <c r="M30" s="50">
        <f t="shared" si="15"/>
        <v>0</v>
      </c>
      <c r="N30" s="49">
        <f t="shared" si="15"/>
        <v>1</v>
      </c>
      <c r="O30" s="49">
        <f t="shared" si="15"/>
        <v>1</v>
      </c>
      <c r="P30" s="49">
        <f t="shared" si="15"/>
        <v>1</v>
      </c>
      <c r="Q30" s="50">
        <f t="shared" si="15"/>
        <v>0</v>
      </c>
      <c r="R30" s="50">
        <f t="shared" si="15"/>
        <v>0</v>
      </c>
      <c r="S30" s="50">
        <f t="shared" si="15"/>
        <v>0</v>
      </c>
      <c r="T30" s="50">
        <f t="shared" si="15"/>
        <v>0</v>
      </c>
      <c r="U30" s="50">
        <f t="shared" si="15"/>
        <v>1</v>
      </c>
      <c r="V30" s="49">
        <f t="shared" si="15"/>
        <v>1</v>
      </c>
      <c r="W30" s="49">
        <f t="shared" si="15"/>
        <v>1</v>
      </c>
      <c r="X30" s="49">
        <f t="shared" si="15"/>
        <v>0</v>
      </c>
      <c r="Y30" s="49">
        <f t="shared" si="15"/>
        <v>1</v>
      </c>
      <c r="Z30" s="50">
        <f t="shared" si="15"/>
        <v>1</v>
      </c>
      <c r="AA30" s="50">
        <f t="shared" si="15"/>
        <v>1</v>
      </c>
      <c r="AB30" s="50">
        <f t="shared" si="15"/>
        <v>0</v>
      </c>
      <c r="AC30" s="50">
        <f t="shared" si="15"/>
        <v>1</v>
      </c>
      <c r="AD30" s="49">
        <f t="shared" si="15"/>
        <v>1</v>
      </c>
      <c r="AE30" s="49">
        <f t="shared" si="15"/>
        <v>0</v>
      </c>
      <c r="AF30" s="49">
        <f t="shared" si="15"/>
        <v>1</v>
      </c>
      <c r="AG30" s="49">
        <f t="shared" si="15"/>
        <v>0</v>
      </c>
      <c r="AH30" s="50">
        <f t="shared" si="15"/>
        <v>0</v>
      </c>
      <c r="AI30" s="50">
        <f t="shared" si="15"/>
        <v>0</v>
      </c>
      <c r="AJ30" s="50">
        <f t="shared" si="15"/>
        <v>0</v>
      </c>
      <c r="AK30" s="50">
        <f t="shared" si="15"/>
        <v>1</v>
      </c>
      <c r="AL30" s="49">
        <f t="shared" si="15"/>
        <v>1</v>
      </c>
      <c r="AM30" s="49">
        <f t="shared" si="15"/>
        <v>0</v>
      </c>
      <c r="AN30" s="49">
        <f t="shared" si="15"/>
        <v>1</v>
      </c>
      <c r="AO30" s="50">
        <f t="shared" si="15"/>
        <v>1</v>
      </c>
      <c r="AP30" s="50">
        <f t="shared" si="15"/>
        <v>0</v>
      </c>
      <c r="AQ30" s="50">
        <f t="shared" si="15"/>
        <v>0</v>
      </c>
      <c r="AR30" s="50">
        <f t="shared" si="15"/>
        <v>1</v>
      </c>
      <c r="AS30" s="50">
        <f t="shared" si="15"/>
        <v>0</v>
      </c>
      <c r="AT30" s="49">
        <f t="shared" si="15"/>
        <v>1</v>
      </c>
      <c r="AU30" s="49">
        <f t="shared" si="15"/>
        <v>1</v>
      </c>
      <c r="AV30" s="49">
        <f t="shared" si="15"/>
        <v>1</v>
      </c>
      <c r="AW30" s="173">
        <f t="shared" si="15"/>
        <v>0</v>
      </c>
      <c r="AX30" s="2"/>
      <c r="BA30" s="225"/>
      <c r="BB30" s="225"/>
      <c r="BC30" s="225"/>
      <c r="BD30" s="225"/>
      <c r="BE30" s="225"/>
      <c r="BF30" s="225"/>
    </row>
    <row r="31" spans="1:65" ht="19.5" thickBot="1">
      <c r="A31" s="441" t="s">
        <v>367</v>
      </c>
      <c r="B31" s="130" t="s">
        <v>379</v>
      </c>
      <c r="C31" s="131" t="str">
        <f>LEFT(VLOOKUP(G31,LookUp!$T$2:$U$17,2,FALSE),1)</f>
        <v>0</v>
      </c>
      <c r="D31" s="131" t="str">
        <f>MID(VLOOKUP(G31,LookUp!$T$2:$U$17,2,FALSE),2,1)</f>
        <v>0</v>
      </c>
      <c r="E31" s="131" t="str">
        <f>MID(VLOOKUP(G31,LookUp!$T$2:$U$17,2,FALSE),3,1)</f>
        <v>1</v>
      </c>
      <c r="F31" s="131" t="str">
        <f>RIGHT(VLOOKUP(G31,LookUp!$T$2:$U$17,2,FALSE),1)</f>
        <v>0</v>
      </c>
      <c r="G31" s="132">
        <f>VLOOKUP(CONCATENATE(B30,C30,D30,E30,F30,G30),LookUp!$W$2:$AE$65,2,FALSE)</f>
        <v>2</v>
      </c>
      <c r="H31" s="130" t="s">
        <v>380</v>
      </c>
      <c r="I31" s="131" t="str">
        <f>LEFT(VLOOKUP(M31,LookUp!$T$2:$U$17,2,FALSE),1)</f>
        <v>1</v>
      </c>
      <c r="J31" s="131" t="str">
        <f>MID(VLOOKUP(M31,LookUp!$T$2:$U$17,2,FALSE),2,1)</f>
        <v>0</v>
      </c>
      <c r="K31" s="131" t="str">
        <f>MID(VLOOKUP(M31,LookUp!$T$2:$U$17,2,FALSE),3,1)</f>
        <v>0</v>
      </c>
      <c r="L31" s="131" t="str">
        <f>RIGHT(VLOOKUP(M31,LookUp!$T$2:$U$17,2,FALSE),1)</f>
        <v>0</v>
      </c>
      <c r="M31" s="132">
        <f>VLOOKUP(CONCATENATE(H30,I30,J30,K30,L30,M30),LookUp!$W$2:$AE$65,3,FALSE)</f>
        <v>8</v>
      </c>
      <c r="N31" s="130" t="s">
        <v>381</v>
      </c>
      <c r="O31" s="131" t="str">
        <f>LEFT(VLOOKUP(S31,LookUp!$T$2:$U$17,2,FALSE),1)</f>
        <v>0</v>
      </c>
      <c r="P31" s="131" t="str">
        <f>MID(VLOOKUP(S31,LookUp!$T$2:$U$17,2,FALSE),2,1)</f>
        <v>1</v>
      </c>
      <c r="Q31" s="131" t="str">
        <f>MID(VLOOKUP(S31,LookUp!$T$2:$U$17,2,FALSE),3,1)</f>
        <v>0</v>
      </c>
      <c r="R31" s="131" t="str">
        <f>RIGHT(VLOOKUP(S31,LookUp!$T$2:$U$17,2,FALSE),1)</f>
        <v>1</v>
      </c>
      <c r="S31" s="132">
        <f>VLOOKUP(CONCATENATE(N30,O30,P30,Q30,R30,S30),LookUp!$W$2:$AE$65,4,FALSE)</f>
        <v>5</v>
      </c>
      <c r="T31" s="130" t="s">
        <v>382</v>
      </c>
      <c r="U31" s="131" t="str">
        <f>LEFT(VLOOKUP(Y31,LookUp!$T$2:$U$17,2,FALSE),1)</f>
        <v>1</v>
      </c>
      <c r="V31" s="131" t="str">
        <f>MID(VLOOKUP(Y31,LookUp!$T$2:$U$17,2,FALSE),2,1)</f>
        <v>1</v>
      </c>
      <c r="W31" s="131" t="str">
        <f>MID(VLOOKUP(Y31,LookUp!$T$2:$U$17,2,FALSE),3,1)</f>
        <v>1</v>
      </c>
      <c r="X31" s="131" t="str">
        <f>RIGHT(VLOOKUP(Y31,LookUp!$T$2:$U$17,2,FALSE),1)</f>
        <v>0</v>
      </c>
      <c r="Y31" s="132">
        <f>VLOOKUP(CONCATENATE(T30,U30,V30,W30,X30,Y30),LookUp!$W$2:$AE$65,5,FALSE)</f>
        <v>14</v>
      </c>
      <c r="Z31" s="130" t="s">
        <v>383</v>
      </c>
      <c r="AA31" s="131" t="str">
        <f>LEFT(VLOOKUP(AE31,LookUp!$T$2:$U$17,2,FALSE),1)</f>
        <v>0</v>
      </c>
      <c r="AB31" s="131" t="str">
        <f>MID(VLOOKUP(AE31,LookUp!$T$2:$U$17,2,FALSE),2,1)</f>
        <v>1</v>
      </c>
      <c r="AC31" s="131" t="str">
        <f>MID(VLOOKUP(AE31,LookUp!$T$2:$U$17,2,FALSE),3,1)</f>
        <v>0</v>
      </c>
      <c r="AD31" s="131" t="str">
        <f>RIGHT(VLOOKUP(AE31,LookUp!$T$2:$U$17,2,FALSE),1)</f>
        <v>1</v>
      </c>
      <c r="AE31" s="132">
        <f>VLOOKUP(CONCATENATE(Z30,AA30,AB30,AC30,AD30,AE30),LookUp!$W$2:$AE$65,6,FALSE)</f>
        <v>5</v>
      </c>
      <c r="AF31" s="130" t="s">
        <v>384</v>
      </c>
      <c r="AG31" s="131" t="str">
        <f>LEFT(VLOOKUP(AK31,LookUp!$T$2:$U$17,2,FALSE),1)</f>
        <v>0</v>
      </c>
      <c r="AH31" s="131" t="str">
        <f>MID(VLOOKUP(AK31,LookUp!$T$2:$U$17,2,FALSE),2,1)</f>
        <v>1</v>
      </c>
      <c r="AI31" s="131" t="str">
        <f>MID(VLOOKUP(AK31,LookUp!$T$2:$U$17,2,FALSE),3,1)</f>
        <v>0</v>
      </c>
      <c r="AJ31" s="131" t="str">
        <f>RIGHT(VLOOKUP(AK31,LookUp!$T$2:$U$17,2,FALSE),1)</f>
        <v>0</v>
      </c>
      <c r="AK31" s="132">
        <f>VLOOKUP(CONCATENATE(AF30,AG30,AH30,AI30,AJ30,AK30),LookUp!$W$2:$AE$65,7,FALSE)</f>
        <v>4</v>
      </c>
      <c r="AL31" s="130" t="s">
        <v>385</v>
      </c>
      <c r="AM31" s="131" t="str">
        <f>LEFT(VLOOKUP(AQ31,LookUp!$T$2:$U$17,2,FALSE),1)</f>
        <v>0</v>
      </c>
      <c r="AN31" s="131" t="str">
        <f>MID(VLOOKUP(AQ31,LookUp!$T$2:$U$17,2,FALSE),2,1)</f>
        <v>1</v>
      </c>
      <c r="AO31" s="131" t="str">
        <f>MID(VLOOKUP(AQ31,LookUp!$T$2:$U$17,2,FALSE),3,1)</f>
        <v>1</v>
      </c>
      <c r="AP31" s="131" t="str">
        <f>RIGHT(VLOOKUP(AQ31,LookUp!$T$2:$U$17,2,FALSE),1)</f>
        <v>1</v>
      </c>
      <c r="AQ31" s="132">
        <f>VLOOKUP(CONCATENATE(AL30,AM30,AN30,AO30,AP30,AQ30),LookUp!$W$2:$AE$65,8,FALSE)</f>
        <v>7</v>
      </c>
      <c r="AR31" s="130" t="s">
        <v>386</v>
      </c>
      <c r="AS31" s="131" t="str">
        <f>LEFT(VLOOKUP(AW31,LookUp!$T$2:$U$17,2,FALSE),1)</f>
        <v>0</v>
      </c>
      <c r="AT31" s="131" t="str">
        <f>MID(VLOOKUP(AW31,LookUp!$T$2:$U$17,2,FALSE),2,1)</f>
        <v>0</v>
      </c>
      <c r="AU31" s="131" t="str">
        <f>MID(VLOOKUP(AW31,LookUp!$T$2:$U$17,2,FALSE),3,1)</f>
        <v>1</v>
      </c>
      <c r="AV31" s="131" t="str">
        <f>RIGHT(VLOOKUP(AW31,LookUp!$T$2:$U$17,2,FALSE),1)</f>
        <v>0</v>
      </c>
      <c r="AW31" s="132">
        <f>VLOOKUP(CONCATENATE(AR30,AS30,AT30,AU30,AV30,AW30),LookUp!$W$2:$AE$65,9,FALSE)</f>
        <v>2</v>
      </c>
      <c r="AX31" s="12"/>
      <c r="BA31" s="225"/>
      <c r="BB31" s="225"/>
      <c r="BC31" s="225"/>
      <c r="BD31" s="225"/>
      <c r="BE31" s="225"/>
      <c r="BF31" s="225"/>
    </row>
    <row r="32" spans="1:65" ht="15.75" thickBot="1">
      <c r="A32" s="441"/>
      <c r="B32" s="64" t="str">
        <f>C31</f>
        <v>0</v>
      </c>
      <c r="C32" s="65" t="str">
        <f>D31</f>
        <v>0</v>
      </c>
      <c r="D32" s="65" t="str">
        <f>E31</f>
        <v>1</v>
      </c>
      <c r="E32" s="65" t="str">
        <f>F31</f>
        <v>0</v>
      </c>
      <c r="F32" s="66" t="str">
        <f>I31</f>
        <v>1</v>
      </c>
      <c r="G32" s="66" t="str">
        <f>J31</f>
        <v>0</v>
      </c>
      <c r="H32" s="66" t="str">
        <f>K31</f>
        <v>0</v>
      </c>
      <c r="I32" s="66" t="str">
        <f>L31</f>
        <v>0</v>
      </c>
      <c r="J32" s="65" t="str">
        <f>O31</f>
        <v>0</v>
      </c>
      <c r="K32" s="65" t="str">
        <f>P31</f>
        <v>1</v>
      </c>
      <c r="L32" s="65" t="str">
        <f>Q31</f>
        <v>0</v>
      </c>
      <c r="M32" s="65" t="str">
        <f>R31</f>
        <v>1</v>
      </c>
      <c r="N32" s="66" t="str">
        <f>U31</f>
        <v>1</v>
      </c>
      <c r="O32" s="66" t="str">
        <f>V31</f>
        <v>1</v>
      </c>
      <c r="P32" s="66" t="str">
        <f>W31</f>
        <v>1</v>
      </c>
      <c r="Q32" s="66" t="str">
        <f>X31</f>
        <v>0</v>
      </c>
      <c r="R32" s="65" t="str">
        <f>AA31</f>
        <v>0</v>
      </c>
      <c r="S32" s="65" t="str">
        <f>AB31</f>
        <v>1</v>
      </c>
      <c r="T32" s="65" t="str">
        <f>AC31</f>
        <v>0</v>
      </c>
      <c r="U32" s="65" t="str">
        <f>AD31</f>
        <v>1</v>
      </c>
      <c r="V32" s="66" t="str">
        <f>AG31</f>
        <v>0</v>
      </c>
      <c r="W32" s="66" t="str">
        <f>AH31</f>
        <v>1</v>
      </c>
      <c r="X32" s="66" t="str">
        <f>AI31</f>
        <v>0</v>
      </c>
      <c r="Y32" s="66" t="str">
        <f>AJ31</f>
        <v>0</v>
      </c>
      <c r="Z32" s="65" t="str">
        <f>AM31</f>
        <v>0</v>
      </c>
      <c r="AA32" s="65" t="str">
        <f>AN31</f>
        <v>1</v>
      </c>
      <c r="AB32" s="65" t="str">
        <f>AO31</f>
        <v>1</v>
      </c>
      <c r="AC32" s="65" t="str">
        <f>AP31</f>
        <v>1</v>
      </c>
      <c r="AD32" s="66" t="str">
        <f>AS31</f>
        <v>0</v>
      </c>
      <c r="AE32" s="66" t="str">
        <f>AT31</f>
        <v>0</v>
      </c>
      <c r="AF32" s="66" t="str">
        <f>AU31</f>
        <v>1</v>
      </c>
      <c r="AG32" s="67" t="str">
        <f>AV31</f>
        <v>0</v>
      </c>
      <c r="AH32" s="412" t="s">
        <v>572</v>
      </c>
      <c r="AI32" s="413"/>
      <c r="AJ32" s="413"/>
      <c r="AK32" s="413"/>
      <c r="AL32" s="413"/>
      <c r="AM32" s="413"/>
      <c r="AN32" s="413"/>
      <c r="AO32" s="413"/>
      <c r="AP32" s="413"/>
      <c r="AQ32" s="413"/>
      <c r="AR32" s="413"/>
      <c r="AS32" s="413"/>
      <c r="AT32" s="413"/>
      <c r="AU32" s="413"/>
      <c r="AV32" s="413"/>
      <c r="AW32" s="414"/>
      <c r="AX32" s="2"/>
    </row>
    <row r="33" spans="1:65" ht="18">
      <c r="A33" s="62" t="s">
        <v>368</v>
      </c>
      <c r="B33" s="68" t="str">
        <f>HLOOKUP(B$4,$B$1:$AG$32,32,FALSE)</f>
        <v>0</v>
      </c>
      <c r="C33" s="69" t="str">
        <f t="shared" ref="C33:AG33" si="16">HLOOKUP(C$4,$B$1:$AG$32,32,FALSE)</f>
        <v>0</v>
      </c>
      <c r="D33" s="69" t="str">
        <f t="shared" si="16"/>
        <v>1</v>
      </c>
      <c r="E33" s="69" t="str">
        <f t="shared" si="16"/>
        <v>0</v>
      </c>
      <c r="F33" s="70" t="str">
        <f t="shared" si="16"/>
        <v>0</v>
      </c>
      <c r="G33" s="70" t="str">
        <f t="shared" si="16"/>
        <v>1</v>
      </c>
      <c r="H33" s="70" t="str">
        <f t="shared" si="16"/>
        <v>1</v>
      </c>
      <c r="I33" s="70" t="str">
        <f t="shared" si="16"/>
        <v>0</v>
      </c>
      <c r="J33" s="69" t="str">
        <f t="shared" si="16"/>
        <v>0</v>
      </c>
      <c r="K33" s="69" t="str">
        <f t="shared" si="16"/>
        <v>1</v>
      </c>
      <c r="L33" s="69" t="str">
        <f t="shared" si="16"/>
        <v>0</v>
      </c>
      <c r="M33" s="69" t="str">
        <f t="shared" si="16"/>
        <v>1</v>
      </c>
      <c r="N33" s="70" t="str">
        <f t="shared" si="16"/>
        <v>1</v>
      </c>
      <c r="O33" s="70" t="str">
        <f t="shared" si="16"/>
        <v>1</v>
      </c>
      <c r="P33" s="70" t="str">
        <f t="shared" si="16"/>
        <v>1</v>
      </c>
      <c r="Q33" s="70" t="str">
        <f t="shared" si="16"/>
        <v>1</v>
      </c>
      <c r="R33" s="69" t="str">
        <f t="shared" si="16"/>
        <v>0</v>
      </c>
      <c r="S33" s="69" t="str">
        <f t="shared" si="16"/>
        <v>0</v>
      </c>
      <c r="T33" s="69" t="str">
        <f t="shared" si="16"/>
        <v>0</v>
      </c>
      <c r="U33" s="69" t="str">
        <f t="shared" si="16"/>
        <v>1</v>
      </c>
      <c r="V33" s="70" t="str">
        <f t="shared" si="16"/>
        <v>0</v>
      </c>
      <c r="W33" s="70" t="str">
        <f t="shared" si="16"/>
        <v>1</v>
      </c>
      <c r="X33" s="70" t="str">
        <f t="shared" si="16"/>
        <v>1</v>
      </c>
      <c r="Y33" s="70" t="str">
        <f t="shared" si="16"/>
        <v>0</v>
      </c>
      <c r="Z33" s="69" t="str">
        <f t="shared" si="16"/>
        <v>0</v>
      </c>
      <c r="AA33" s="69" t="str">
        <f t="shared" si="16"/>
        <v>1</v>
      </c>
      <c r="AB33" s="69" t="str">
        <f t="shared" si="16"/>
        <v>0</v>
      </c>
      <c r="AC33" s="69" t="str">
        <f t="shared" si="16"/>
        <v>0</v>
      </c>
      <c r="AD33" s="70" t="str">
        <f t="shared" si="16"/>
        <v>1</v>
      </c>
      <c r="AE33" s="70" t="str">
        <f t="shared" si="16"/>
        <v>0</v>
      </c>
      <c r="AF33" s="70" t="str">
        <f t="shared" si="16"/>
        <v>0</v>
      </c>
      <c r="AG33" s="71" t="str">
        <f t="shared" si="16"/>
        <v>0</v>
      </c>
      <c r="AH33" s="415"/>
      <c r="AI33" s="416"/>
      <c r="AJ33" s="416"/>
      <c r="AK33" s="416"/>
      <c r="AL33" s="416"/>
      <c r="AM33" s="416"/>
      <c r="AN33" s="416"/>
      <c r="AO33" s="416"/>
      <c r="AP33" s="416"/>
      <c r="AQ33" s="416"/>
      <c r="AR33" s="416"/>
      <c r="AS33" s="416"/>
      <c r="AT33" s="416"/>
      <c r="AU33" s="416"/>
      <c r="AV33" s="416"/>
      <c r="AW33" s="417"/>
      <c r="AX33" s="409" t="s">
        <v>653</v>
      </c>
      <c r="AY33" s="410"/>
      <c r="AZ33" s="410"/>
      <c r="BA33" s="410"/>
      <c r="BB33" s="410"/>
      <c r="BC33" s="410"/>
      <c r="BD33" s="410"/>
      <c r="BE33" s="410"/>
      <c r="BF33" s="410"/>
      <c r="BG33" s="410"/>
      <c r="BH33" s="410"/>
      <c r="BI33" s="410"/>
      <c r="BJ33" s="410"/>
      <c r="BK33" s="410"/>
      <c r="BL33" s="410"/>
      <c r="BM33" s="411"/>
    </row>
    <row r="34" spans="1:65" ht="18.75" thickBot="1">
      <c r="A34" s="62" t="s">
        <v>395</v>
      </c>
      <c r="B34" s="72">
        <f>IF(B33+B19=1,1,0)</f>
        <v>0</v>
      </c>
      <c r="C34" s="70">
        <f t="shared" ref="C34:AG34" si="17">IF(C33+C19=1,1,0)</f>
        <v>1</v>
      </c>
      <c r="D34" s="70">
        <f t="shared" si="17"/>
        <v>0</v>
      </c>
      <c r="E34" s="70">
        <f t="shared" si="17"/>
        <v>0</v>
      </c>
      <c r="F34" s="69">
        <f t="shared" si="17"/>
        <v>1</v>
      </c>
      <c r="G34" s="69">
        <f t="shared" si="17"/>
        <v>1</v>
      </c>
      <c r="H34" s="69">
        <f t="shared" si="17"/>
        <v>1</v>
      </c>
      <c r="I34" s="69">
        <f t="shared" si="17"/>
        <v>0</v>
      </c>
      <c r="J34" s="70">
        <f t="shared" si="17"/>
        <v>0</v>
      </c>
      <c r="K34" s="70">
        <f t="shared" si="17"/>
        <v>1</v>
      </c>
      <c r="L34" s="70">
        <f t="shared" si="17"/>
        <v>1</v>
      </c>
      <c r="M34" s="70">
        <f t="shared" si="17"/>
        <v>0</v>
      </c>
      <c r="N34" s="69">
        <f t="shared" si="17"/>
        <v>1</v>
      </c>
      <c r="O34" s="69">
        <f t="shared" si="17"/>
        <v>1</v>
      </c>
      <c r="P34" s="69">
        <f t="shared" si="17"/>
        <v>1</v>
      </c>
      <c r="Q34" s="69">
        <f t="shared" si="17"/>
        <v>0</v>
      </c>
      <c r="R34" s="70">
        <f t="shared" si="17"/>
        <v>0</v>
      </c>
      <c r="S34" s="70">
        <f t="shared" si="17"/>
        <v>1</v>
      </c>
      <c r="T34" s="70">
        <f t="shared" si="17"/>
        <v>1</v>
      </c>
      <c r="U34" s="70">
        <f t="shared" si="17"/>
        <v>0</v>
      </c>
      <c r="V34" s="69">
        <f t="shared" si="17"/>
        <v>1</v>
      </c>
      <c r="W34" s="69">
        <f t="shared" si="17"/>
        <v>0</v>
      </c>
      <c r="X34" s="69">
        <f t="shared" si="17"/>
        <v>0</v>
      </c>
      <c r="Y34" s="69">
        <f t="shared" si="17"/>
        <v>1</v>
      </c>
      <c r="Z34" s="70">
        <f t="shared" si="17"/>
        <v>1</v>
      </c>
      <c r="AA34" s="70">
        <f t="shared" si="17"/>
        <v>0</v>
      </c>
      <c r="AB34" s="70">
        <f t="shared" si="17"/>
        <v>0</v>
      </c>
      <c r="AC34" s="70">
        <f t="shared" si="17"/>
        <v>0</v>
      </c>
      <c r="AD34" s="69">
        <f t="shared" si="17"/>
        <v>1</v>
      </c>
      <c r="AE34" s="69">
        <f t="shared" si="17"/>
        <v>1</v>
      </c>
      <c r="AF34" s="69">
        <f t="shared" si="17"/>
        <v>0</v>
      </c>
      <c r="AG34" s="73">
        <f t="shared" si="17"/>
        <v>0</v>
      </c>
      <c r="AH34" s="415"/>
      <c r="AI34" s="416"/>
      <c r="AJ34" s="416"/>
      <c r="AK34" s="416"/>
      <c r="AL34" s="416"/>
      <c r="AM34" s="416"/>
      <c r="AN34" s="416"/>
      <c r="AO34" s="416"/>
      <c r="AP34" s="416"/>
      <c r="AQ34" s="416"/>
      <c r="AR34" s="416"/>
      <c r="AS34" s="416"/>
      <c r="AT34" s="416"/>
      <c r="AU34" s="416"/>
      <c r="AV34" s="416"/>
      <c r="AW34" s="417"/>
      <c r="AX34" s="250">
        <f>VLOOKUP(CONCATENATE(B27,C27,D27,E27),LookUp!$AG$2:$AH$17,2,FALSE)</f>
        <v>0</v>
      </c>
      <c r="AY34" s="251">
        <f>VLOOKUP(CONCATENATE(F27,G27,H27,I27),LookUp!$AG$2:$AH$17,2,FALSE)</f>
        <v>7</v>
      </c>
      <c r="AZ34" s="251">
        <f>VLOOKUP(CONCATENATE(J27,K27,L27,M27),LookUp!$AG$2:$AH$17,2,FALSE)</f>
        <v>8</v>
      </c>
      <c r="BA34" s="251" t="str">
        <f>VLOOKUP(CONCATENATE(N27,O27,P27,Q27),LookUp!$AG$2:$AH$17,2,FALSE)</f>
        <v>F</v>
      </c>
      <c r="BB34" s="251">
        <f>VLOOKUP(CONCATENATE(R27,S27,T27,U27),LookUp!$AG$2:$AH$17,2,FALSE)</f>
        <v>9</v>
      </c>
      <c r="BC34" s="251">
        <f>VLOOKUP(CONCATENATE(V27,W27,X27,Y27),LookUp!$AG$2:$AH$17,2,FALSE)</f>
        <v>2</v>
      </c>
      <c r="BD34" s="251">
        <f>VLOOKUP(CONCATENATE(Z27,AA27,AB27,AC27),LookUp!$AG$2:$AH$17,2,FALSE)</f>
        <v>0</v>
      </c>
      <c r="BE34" s="251">
        <f>VLOOKUP(CONCATENATE(AD27,AE27,AF27,AG27),LookUp!$AG$2:$AH$17,2,FALSE)</f>
        <v>5</v>
      </c>
      <c r="BF34" s="251">
        <f>VLOOKUP(CONCATENATE(B34,C34,D34,E34),LookUp!$AG$2:$AH$17,2,FALSE)</f>
        <v>4</v>
      </c>
      <c r="BG34" s="251" t="str">
        <f>VLOOKUP(CONCATENATE(F34,G34,H34,I34),LookUp!$AG$2:$AH$17,2,FALSE)</f>
        <v>E</v>
      </c>
      <c r="BH34" s="251">
        <f>VLOOKUP(CONCATENATE(J34,K34,L34,M34),LookUp!$AG$2:$AH$17,2,FALSE)</f>
        <v>6</v>
      </c>
      <c r="BI34" s="251" t="str">
        <f>VLOOKUP(CONCATENATE(N34,O34,P34,Q34),LookUp!$AG$2:$AH$17,2,FALSE)</f>
        <v>E</v>
      </c>
      <c r="BJ34" s="251">
        <f>VLOOKUP(CONCATENATE(R34,S34,T34,U34),LookUp!$AG$2:$AH$17,2,FALSE)</f>
        <v>6</v>
      </c>
      <c r="BK34" s="251">
        <f>VLOOKUP(CONCATENATE(V34,W34,X34,Y34),LookUp!$AG$2:$AH$17,2,FALSE)</f>
        <v>9</v>
      </c>
      <c r="BL34" s="251">
        <f>VLOOKUP(CONCATENATE(Z34,AA34,AB34,AC34),LookUp!$AG$2:$AH$17,2,FALSE)</f>
        <v>8</v>
      </c>
      <c r="BM34" s="252" t="str">
        <f>VLOOKUP(CONCATENATE(AD34,AE34,AF34,AG34),LookUp!$AG$2:$AH$17,2,FALSE)</f>
        <v>C</v>
      </c>
    </row>
    <row r="35" spans="1:65" ht="20.25" thickBot="1">
      <c r="A35" s="63" t="s">
        <v>401</v>
      </c>
      <c r="B35" s="172">
        <f>B34</f>
        <v>0</v>
      </c>
      <c r="C35" s="171">
        <f t="shared" ref="C35:AG35" si="18">C34</f>
        <v>1</v>
      </c>
      <c r="D35" s="171">
        <f t="shared" si="18"/>
        <v>0</v>
      </c>
      <c r="E35" s="171">
        <f t="shared" si="18"/>
        <v>0</v>
      </c>
      <c r="F35" s="170">
        <f t="shared" si="18"/>
        <v>1</v>
      </c>
      <c r="G35" s="170">
        <f t="shared" si="18"/>
        <v>1</v>
      </c>
      <c r="H35" s="170">
        <f t="shared" si="18"/>
        <v>1</v>
      </c>
      <c r="I35" s="170">
        <f t="shared" si="18"/>
        <v>0</v>
      </c>
      <c r="J35" s="171">
        <f t="shared" si="18"/>
        <v>0</v>
      </c>
      <c r="K35" s="171">
        <f t="shared" si="18"/>
        <v>1</v>
      </c>
      <c r="L35" s="171">
        <f t="shared" si="18"/>
        <v>1</v>
      </c>
      <c r="M35" s="171">
        <f t="shared" si="18"/>
        <v>0</v>
      </c>
      <c r="N35" s="170">
        <f t="shared" si="18"/>
        <v>1</v>
      </c>
      <c r="O35" s="170">
        <f t="shared" si="18"/>
        <v>1</v>
      </c>
      <c r="P35" s="170">
        <f t="shared" si="18"/>
        <v>1</v>
      </c>
      <c r="Q35" s="170">
        <f t="shared" si="18"/>
        <v>0</v>
      </c>
      <c r="R35" s="171">
        <f t="shared" si="18"/>
        <v>0</v>
      </c>
      <c r="S35" s="171">
        <f t="shared" si="18"/>
        <v>1</v>
      </c>
      <c r="T35" s="171">
        <f t="shared" si="18"/>
        <v>1</v>
      </c>
      <c r="U35" s="171">
        <f t="shared" si="18"/>
        <v>0</v>
      </c>
      <c r="V35" s="170">
        <f t="shared" si="18"/>
        <v>1</v>
      </c>
      <c r="W35" s="170">
        <f t="shared" si="18"/>
        <v>0</v>
      </c>
      <c r="X35" s="170">
        <f t="shared" si="18"/>
        <v>0</v>
      </c>
      <c r="Y35" s="170">
        <f t="shared" si="18"/>
        <v>1</v>
      </c>
      <c r="Z35" s="171">
        <f t="shared" si="18"/>
        <v>1</v>
      </c>
      <c r="AA35" s="171">
        <f t="shared" si="18"/>
        <v>0</v>
      </c>
      <c r="AB35" s="171">
        <f t="shared" si="18"/>
        <v>0</v>
      </c>
      <c r="AC35" s="171">
        <f t="shared" si="18"/>
        <v>0</v>
      </c>
      <c r="AD35" s="170">
        <f t="shared" si="18"/>
        <v>1</v>
      </c>
      <c r="AE35" s="170">
        <f t="shared" si="18"/>
        <v>1</v>
      </c>
      <c r="AF35" s="170">
        <f t="shared" si="18"/>
        <v>0</v>
      </c>
      <c r="AG35" s="136">
        <f t="shared" si="18"/>
        <v>0</v>
      </c>
      <c r="AH35" s="418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20"/>
      <c r="AX35" s="2"/>
      <c r="AY35" s="2"/>
      <c r="AZ35" s="2"/>
      <c r="BA35" s="193"/>
      <c r="BB35" s="193"/>
      <c r="BC35" s="193"/>
      <c r="BD35" s="193"/>
    </row>
    <row r="36" spans="1:65" ht="18">
      <c r="A36" s="57" t="s">
        <v>402</v>
      </c>
      <c r="B36" s="64">
        <f>HLOOKUP(B$3,$B$1:$AW$34,34,FALSE)</f>
        <v>0</v>
      </c>
      <c r="C36" s="65">
        <f t="shared" ref="C36:AW36" si="19">HLOOKUP(C$3,$B$1:$AW$34,34,FALSE)</f>
        <v>0</v>
      </c>
      <c r="D36" s="65">
        <f t="shared" si="19"/>
        <v>1</v>
      </c>
      <c r="E36" s="65">
        <f t="shared" si="19"/>
        <v>0</v>
      </c>
      <c r="F36" s="66">
        <f t="shared" si="19"/>
        <v>0</v>
      </c>
      <c r="G36" s="66">
        <f t="shared" si="19"/>
        <v>1</v>
      </c>
      <c r="H36" s="66">
        <f t="shared" si="19"/>
        <v>0</v>
      </c>
      <c r="I36" s="66">
        <f t="shared" si="19"/>
        <v>1</v>
      </c>
      <c r="J36" s="65">
        <f t="shared" si="19"/>
        <v>1</v>
      </c>
      <c r="K36" s="65">
        <f t="shared" si="19"/>
        <v>1</v>
      </c>
      <c r="L36" s="65">
        <f t="shared" si="19"/>
        <v>0</v>
      </c>
      <c r="M36" s="65">
        <f t="shared" si="19"/>
        <v>0</v>
      </c>
      <c r="N36" s="66">
        <f t="shared" si="19"/>
        <v>0</v>
      </c>
      <c r="O36" s="66">
        <f t="shared" si="19"/>
        <v>0</v>
      </c>
      <c r="P36" s="66">
        <f t="shared" si="19"/>
        <v>1</v>
      </c>
      <c r="Q36" s="65">
        <f t="shared" si="19"/>
        <v>1</v>
      </c>
      <c r="R36" s="65">
        <f t="shared" si="19"/>
        <v>0</v>
      </c>
      <c r="S36" s="65">
        <f t="shared" si="19"/>
        <v>1</v>
      </c>
      <c r="T36" s="65">
        <f t="shared" si="19"/>
        <v>0</v>
      </c>
      <c r="U36" s="65">
        <f t="shared" si="19"/>
        <v>1</v>
      </c>
      <c r="V36" s="66">
        <f t="shared" si="19"/>
        <v>1</v>
      </c>
      <c r="W36" s="66">
        <f t="shared" si="19"/>
        <v>1</v>
      </c>
      <c r="X36" s="66">
        <f t="shared" si="19"/>
        <v>0</v>
      </c>
      <c r="Y36" s="66">
        <f t="shared" si="19"/>
        <v>0</v>
      </c>
      <c r="Z36" s="65">
        <f t="shared" si="19"/>
        <v>0</v>
      </c>
      <c r="AA36" s="65">
        <f t="shared" si="19"/>
        <v>0</v>
      </c>
      <c r="AB36" s="65">
        <f t="shared" si="19"/>
        <v>1</v>
      </c>
      <c r="AC36" s="65">
        <f t="shared" si="19"/>
        <v>1</v>
      </c>
      <c r="AD36" s="66">
        <f t="shared" si="19"/>
        <v>0</v>
      </c>
      <c r="AE36" s="66">
        <f t="shared" si="19"/>
        <v>1</v>
      </c>
      <c r="AF36" s="66">
        <f t="shared" si="19"/>
        <v>0</v>
      </c>
      <c r="AG36" s="66">
        <f t="shared" si="19"/>
        <v>1</v>
      </c>
      <c r="AH36" s="65">
        <f t="shared" si="19"/>
        <v>0</v>
      </c>
      <c r="AI36" s="65">
        <f t="shared" si="19"/>
        <v>0</v>
      </c>
      <c r="AJ36" s="65">
        <f t="shared" si="19"/>
        <v>1</v>
      </c>
      <c r="AK36" s="65">
        <f t="shared" si="19"/>
        <v>1</v>
      </c>
      <c r="AL36" s="66">
        <f t="shared" si="19"/>
        <v>1</v>
      </c>
      <c r="AM36" s="66">
        <f t="shared" si="19"/>
        <v>1</v>
      </c>
      <c r="AN36" s="66">
        <f t="shared" si="19"/>
        <v>0</v>
      </c>
      <c r="AO36" s="65">
        <f t="shared" si="19"/>
        <v>0</v>
      </c>
      <c r="AP36" s="65">
        <f t="shared" si="19"/>
        <v>0</v>
      </c>
      <c r="AQ36" s="65">
        <f t="shared" si="19"/>
        <v>1</v>
      </c>
      <c r="AR36" s="65">
        <f t="shared" si="19"/>
        <v>0</v>
      </c>
      <c r="AS36" s="65">
        <f t="shared" si="19"/>
        <v>1</v>
      </c>
      <c r="AT36" s="66">
        <f t="shared" si="19"/>
        <v>1</v>
      </c>
      <c r="AU36" s="66">
        <f t="shared" si="19"/>
        <v>0</v>
      </c>
      <c r="AV36" s="66">
        <f t="shared" si="19"/>
        <v>0</v>
      </c>
      <c r="AW36" s="67">
        <f t="shared" si="19"/>
        <v>0</v>
      </c>
      <c r="AX36" s="2"/>
      <c r="BA36" s="225"/>
      <c r="BB36" s="225"/>
      <c r="BC36" s="225"/>
      <c r="BD36" s="225"/>
    </row>
    <row r="37" spans="1:65" ht="18">
      <c r="A37" s="58" t="s">
        <v>464</v>
      </c>
      <c r="B37" s="68" t="str">
        <f>'Key2'!B78</f>
        <v>0</v>
      </c>
      <c r="C37" s="69" t="str">
        <f>'Key2'!C78</f>
        <v>0</v>
      </c>
      <c r="D37" s="69" t="str">
        <f>'Key2'!D78</f>
        <v>1</v>
      </c>
      <c r="E37" s="69" t="str">
        <f>'Key2'!E78</f>
        <v>0</v>
      </c>
      <c r="F37" s="70" t="str">
        <f>'Key2'!F78</f>
        <v>0</v>
      </c>
      <c r="G37" s="70" t="str">
        <f>'Key2'!G78</f>
        <v>0</v>
      </c>
      <c r="H37" s="70" t="str">
        <f>'Key2'!H78</f>
        <v>0</v>
      </c>
      <c r="I37" s="70" t="str">
        <f>'Key2'!I78</f>
        <v>0</v>
      </c>
      <c r="J37" s="69" t="str">
        <f>'Key2'!J78</f>
        <v>0</v>
      </c>
      <c r="K37" s="69" t="str">
        <f>'Key2'!K78</f>
        <v>1</v>
      </c>
      <c r="L37" s="69" t="str">
        <f>'Key2'!L78</f>
        <v>0</v>
      </c>
      <c r="M37" s="70" t="str">
        <f>'Key2'!M78</f>
        <v>1</v>
      </c>
      <c r="N37" s="70" t="str">
        <f>'Key2'!N78</f>
        <v>0</v>
      </c>
      <c r="O37" s="70" t="str">
        <f>'Key2'!O78</f>
        <v>1</v>
      </c>
      <c r="P37" s="70" t="str">
        <f>'Key2'!P78</f>
        <v>1</v>
      </c>
      <c r="Q37" s="70" t="str">
        <f>'Key2'!Q78</f>
        <v>0</v>
      </c>
      <c r="R37" s="69" t="str">
        <f>'Key2'!R78</f>
        <v>0</v>
      </c>
      <c r="S37" s="69" t="str">
        <f>'Key2'!S78</f>
        <v>1</v>
      </c>
      <c r="T37" s="69" t="str">
        <f>'Key2'!T78</f>
        <v>0</v>
      </c>
      <c r="U37" s="69" t="str">
        <f>'Key2'!U78</f>
        <v>1</v>
      </c>
      <c r="V37" s="70" t="str">
        <f>'Key2'!V78</f>
        <v>0</v>
      </c>
      <c r="W37" s="70" t="str">
        <f>'Key2'!W78</f>
        <v>1</v>
      </c>
      <c r="X37" s="70" t="str">
        <f>'Key2'!X78</f>
        <v>1</v>
      </c>
      <c r="Y37" s="70" t="str">
        <f>'Key2'!Y78</f>
        <v>0</v>
      </c>
      <c r="Z37" s="69" t="str">
        <f>'Key2'!Z78</f>
        <v>0</v>
      </c>
      <c r="AA37" s="69" t="str">
        <f>'Key2'!AA78</f>
        <v>0</v>
      </c>
      <c r="AB37" s="69" t="str">
        <f>'Key2'!AB78</f>
        <v>0</v>
      </c>
      <c r="AC37" s="69" t="str">
        <f>'Key2'!AC78</f>
        <v>1</v>
      </c>
      <c r="AD37" s="70" t="str">
        <f>'Key2'!AD78</f>
        <v>0</v>
      </c>
      <c r="AE37" s="70" t="str">
        <f>'Key2'!AE78</f>
        <v>0</v>
      </c>
      <c r="AF37" s="70" t="str">
        <f>'Key2'!AF78</f>
        <v>0</v>
      </c>
      <c r="AG37" s="70" t="str">
        <f>'Key2'!AG78</f>
        <v>0</v>
      </c>
      <c r="AH37" s="69" t="str">
        <f>'Key2'!AH78</f>
        <v>0</v>
      </c>
      <c r="AI37" s="69" t="str">
        <f>'Key2'!AI78</f>
        <v>0</v>
      </c>
      <c r="AJ37" s="69" t="str">
        <f>'Key2'!AJ78</f>
        <v>0</v>
      </c>
      <c r="AK37" s="70" t="str">
        <f>'Key2'!AK78</f>
        <v>0</v>
      </c>
      <c r="AL37" s="70" t="str">
        <f>'Key2'!AL78</f>
        <v>1</v>
      </c>
      <c r="AM37" s="70" t="str">
        <f>'Key2'!AM78</f>
        <v>0</v>
      </c>
      <c r="AN37" s="70" t="str">
        <f>'Key2'!AN78</f>
        <v>0</v>
      </c>
      <c r="AO37" s="70" t="str">
        <f>'Key2'!AO78</f>
        <v>0</v>
      </c>
      <c r="AP37" s="69" t="str">
        <f>'Key2'!AP78</f>
        <v>1</v>
      </c>
      <c r="AQ37" s="69" t="str">
        <f>'Key2'!AQ78</f>
        <v>0</v>
      </c>
      <c r="AR37" s="69" t="str">
        <f>'Key2'!AR78</f>
        <v>1</v>
      </c>
      <c r="AS37" s="69" t="str">
        <f>'Key2'!AS78</f>
        <v>1</v>
      </c>
      <c r="AT37" s="70" t="str">
        <f>'Key2'!AT78</f>
        <v>0</v>
      </c>
      <c r="AU37" s="70" t="str">
        <f>'Key2'!AU78</f>
        <v>1</v>
      </c>
      <c r="AV37" s="70" t="str">
        <f>'Key2'!AV78</f>
        <v>0</v>
      </c>
      <c r="AW37" s="71" t="str">
        <f>'Key2'!AW78</f>
        <v>0</v>
      </c>
      <c r="AX37" s="2"/>
      <c r="BA37" s="225"/>
      <c r="BB37" s="225"/>
      <c r="BC37" s="225"/>
      <c r="BD37" s="225"/>
    </row>
    <row r="38" spans="1:65" ht="18.75" thickBot="1">
      <c r="A38" s="58" t="s">
        <v>403</v>
      </c>
      <c r="B38" s="137">
        <f>IF(B36+B37=1,1,0)</f>
        <v>0</v>
      </c>
      <c r="C38" s="50">
        <f t="shared" ref="C38:AW38" si="20">IF(C36+C37=1,1,0)</f>
        <v>0</v>
      </c>
      <c r="D38" s="50">
        <f t="shared" si="20"/>
        <v>0</v>
      </c>
      <c r="E38" s="50">
        <f t="shared" si="20"/>
        <v>0</v>
      </c>
      <c r="F38" s="49">
        <f t="shared" si="20"/>
        <v>0</v>
      </c>
      <c r="G38" s="49">
        <f t="shared" si="20"/>
        <v>1</v>
      </c>
      <c r="H38" s="49">
        <f t="shared" si="20"/>
        <v>0</v>
      </c>
      <c r="I38" s="49">
        <f t="shared" si="20"/>
        <v>1</v>
      </c>
      <c r="J38" s="50">
        <f t="shared" si="20"/>
        <v>1</v>
      </c>
      <c r="K38" s="50">
        <f t="shared" si="20"/>
        <v>0</v>
      </c>
      <c r="L38" s="50">
        <f t="shared" si="20"/>
        <v>0</v>
      </c>
      <c r="M38" s="50">
        <f t="shared" si="20"/>
        <v>1</v>
      </c>
      <c r="N38" s="49">
        <f t="shared" si="20"/>
        <v>0</v>
      </c>
      <c r="O38" s="49">
        <f t="shared" si="20"/>
        <v>1</v>
      </c>
      <c r="P38" s="49">
        <f t="shared" si="20"/>
        <v>0</v>
      </c>
      <c r="Q38" s="50">
        <f t="shared" si="20"/>
        <v>1</v>
      </c>
      <c r="R38" s="50">
        <f t="shared" si="20"/>
        <v>0</v>
      </c>
      <c r="S38" s="50">
        <f t="shared" si="20"/>
        <v>0</v>
      </c>
      <c r="T38" s="50">
        <f t="shared" si="20"/>
        <v>0</v>
      </c>
      <c r="U38" s="50">
        <f t="shared" si="20"/>
        <v>0</v>
      </c>
      <c r="V38" s="49">
        <f t="shared" si="20"/>
        <v>1</v>
      </c>
      <c r="W38" s="49">
        <f t="shared" si="20"/>
        <v>0</v>
      </c>
      <c r="X38" s="49">
        <f t="shared" si="20"/>
        <v>1</v>
      </c>
      <c r="Y38" s="49">
        <f t="shared" si="20"/>
        <v>0</v>
      </c>
      <c r="Z38" s="50">
        <f t="shared" si="20"/>
        <v>0</v>
      </c>
      <c r="AA38" s="50">
        <f t="shared" si="20"/>
        <v>0</v>
      </c>
      <c r="AB38" s="50">
        <f t="shared" si="20"/>
        <v>1</v>
      </c>
      <c r="AC38" s="50">
        <f t="shared" si="20"/>
        <v>0</v>
      </c>
      <c r="AD38" s="49">
        <f t="shared" si="20"/>
        <v>0</v>
      </c>
      <c r="AE38" s="49">
        <f t="shared" si="20"/>
        <v>1</v>
      </c>
      <c r="AF38" s="49">
        <f t="shared" si="20"/>
        <v>0</v>
      </c>
      <c r="AG38" s="49">
        <f t="shared" si="20"/>
        <v>1</v>
      </c>
      <c r="AH38" s="50">
        <f t="shared" si="20"/>
        <v>0</v>
      </c>
      <c r="AI38" s="50">
        <f t="shared" si="20"/>
        <v>0</v>
      </c>
      <c r="AJ38" s="50">
        <f t="shared" si="20"/>
        <v>1</v>
      </c>
      <c r="AK38" s="50">
        <f t="shared" si="20"/>
        <v>1</v>
      </c>
      <c r="AL38" s="49">
        <f t="shared" si="20"/>
        <v>0</v>
      </c>
      <c r="AM38" s="49">
        <f t="shared" si="20"/>
        <v>1</v>
      </c>
      <c r="AN38" s="49">
        <f t="shared" si="20"/>
        <v>0</v>
      </c>
      <c r="AO38" s="50">
        <f t="shared" si="20"/>
        <v>0</v>
      </c>
      <c r="AP38" s="50">
        <f t="shared" si="20"/>
        <v>1</v>
      </c>
      <c r="AQ38" s="50">
        <f t="shared" si="20"/>
        <v>1</v>
      </c>
      <c r="AR38" s="50">
        <f t="shared" si="20"/>
        <v>1</v>
      </c>
      <c r="AS38" s="50">
        <f t="shared" si="20"/>
        <v>0</v>
      </c>
      <c r="AT38" s="49">
        <f t="shared" si="20"/>
        <v>1</v>
      </c>
      <c r="AU38" s="49">
        <f t="shared" si="20"/>
        <v>1</v>
      </c>
      <c r="AV38" s="49">
        <f t="shared" si="20"/>
        <v>0</v>
      </c>
      <c r="AW38" s="173">
        <f t="shared" si="20"/>
        <v>0</v>
      </c>
      <c r="AX38" s="2"/>
      <c r="BA38" s="225"/>
      <c r="BB38" s="225"/>
      <c r="BC38" s="225"/>
      <c r="BD38" s="225"/>
    </row>
    <row r="39" spans="1:65" ht="19.5" thickBot="1">
      <c r="A39" s="430" t="s">
        <v>465</v>
      </c>
      <c r="B39" s="130" t="s">
        <v>379</v>
      </c>
      <c r="C39" s="51" t="str">
        <f>LEFT(VLOOKUP(G39,LookUp!$T$2:$U$17,2,FALSE),1)</f>
        <v>0</v>
      </c>
      <c r="D39" s="51" t="str">
        <f>MID(VLOOKUP(G39,LookUp!$T$2:$U$17,2,FALSE),2,1)</f>
        <v>0</v>
      </c>
      <c r="E39" s="51" t="str">
        <f>MID(VLOOKUP(G39,LookUp!$T$2:$U$17,2,FALSE),3,1)</f>
        <v>0</v>
      </c>
      <c r="F39" s="51" t="str">
        <f>RIGHT(VLOOKUP(G39,LookUp!$T$2:$U$17,2,FALSE),1)</f>
        <v>0</v>
      </c>
      <c r="G39" s="53">
        <f>VLOOKUP(CONCATENATE(B38,C38,D38,E38,F38,G38),LookUp!$W$2:$AE$65,2,FALSE)</f>
        <v>0</v>
      </c>
      <c r="H39" s="130" t="s">
        <v>380</v>
      </c>
      <c r="I39" s="51" t="str">
        <f>LEFT(VLOOKUP(M39,LookUp!$T$2:$U$17,2,FALSE),1)</f>
        <v>0</v>
      </c>
      <c r="J39" s="51" t="str">
        <f>MID(VLOOKUP(M39,LookUp!$T$2:$U$17,2,FALSE),2,1)</f>
        <v>1</v>
      </c>
      <c r="K39" s="51" t="str">
        <f>MID(VLOOKUP(M39,LookUp!$T$2:$U$17,2,FALSE),3,1)</f>
        <v>1</v>
      </c>
      <c r="L39" s="51" t="str">
        <f>RIGHT(VLOOKUP(M39,LookUp!$T$2:$U$17,2,FALSE),1)</f>
        <v>0</v>
      </c>
      <c r="M39" s="53">
        <f>VLOOKUP(CONCATENATE(H38,I38,J38,K38,L38,M38),LookUp!$W$2:$AE$65,3,FALSE)</f>
        <v>6</v>
      </c>
      <c r="N39" s="130" t="s">
        <v>381</v>
      </c>
      <c r="O39" s="51" t="str">
        <f>LEFT(VLOOKUP(S39,LookUp!$T$2:$U$17,2,FALSE),1)</f>
        <v>1</v>
      </c>
      <c r="P39" s="51" t="str">
        <f>MID(VLOOKUP(S39,LookUp!$T$2:$U$17,2,FALSE),2,1)</f>
        <v>1</v>
      </c>
      <c r="Q39" s="51" t="str">
        <f>MID(VLOOKUP(S39,LookUp!$T$2:$U$17,2,FALSE),3,1)</f>
        <v>0</v>
      </c>
      <c r="R39" s="51" t="str">
        <f>RIGHT(VLOOKUP(S39,LookUp!$T$2:$U$17,2,FALSE),1)</f>
        <v>0</v>
      </c>
      <c r="S39" s="53">
        <f>VLOOKUP(CONCATENATE(N38,O38,P38,Q38,R38,S38),LookUp!$W$2:$AE$65,4,FALSE)</f>
        <v>12</v>
      </c>
      <c r="T39" s="130" t="s">
        <v>382</v>
      </c>
      <c r="U39" s="51" t="str">
        <f>LEFT(VLOOKUP(Y39,LookUp!$T$2:$U$17,2,FALSE),1)</f>
        <v>0</v>
      </c>
      <c r="V39" s="51" t="str">
        <f>MID(VLOOKUP(Y39,LookUp!$T$2:$U$17,2,FALSE),2,1)</f>
        <v>1</v>
      </c>
      <c r="W39" s="51" t="str">
        <f>MID(VLOOKUP(Y39,LookUp!$T$2:$U$17,2,FALSE),3,1)</f>
        <v>1</v>
      </c>
      <c r="X39" s="51" t="str">
        <f>RIGHT(VLOOKUP(Y39,LookUp!$T$2:$U$17,2,FALSE),1)</f>
        <v>0</v>
      </c>
      <c r="Y39" s="53">
        <f>VLOOKUP(CONCATENATE(T38,U38,V38,W38,X38,Y38),LookUp!$W$2:$AE$65,5,FALSE)</f>
        <v>6</v>
      </c>
      <c r="Z39" s="130" t="s">
        <v>383</v>
      </c>
      <c r="AA39" s="51" t="str">
        <f>LEFT(VLOOKUP(AE39,LookUp!$T$2:$U$17,2,FALSE),1)</f>
        <v>0</v>
      </c>
      <c r="AB39" s="51" t="str">
        <f>MID(VLOOKUP(AE39,LookUp!$T$2:$U$17,2,FALSE),2,1)</f>
        <v>1</v>
      </c>
      <c r="AC39" s="51" t="str">
        <f>MID(VLOOKUP(AE39,LookUp!$T$2:$U$17,2,FALSE),3,1)</f>
        <v>0</v>
      </c>
      <c r="AD39" s="51" t="str">
        <f>RIGHT(VLOOKUP(AE39,LookUp!$T$2:$U$17,2,FALSE),1)</f>
        <v>0</v>
      </c>
      <c r="AE39" s="53">
        <f>VLOOKUP(CONCATENATE(Z38,AA38,AB38,AC38,AD38,AE38),LookUp!$W$2:$AE$65,6,FALSE)</f>
        <v>4</v>
      </c>
      <c r="AF39" s="130" t="s">
        <v>384</v>
      </c>
      <c r="AG39" s="51" t="str">
        <f>LEFT(VLOOKUP(AK39,LookUp!$T$2:$U$17,2,FALSE),1)</f>
        <v>0</v>
      </c>
      <c r="AH39" s="131" t="str">
        <f>MID(VLOOKUP(AK39,LookUp!$T$2:$U$17,2,FALSE),2,1)</f>
        <v>0</v>
      </c>
      <c r="AI39" s="131" t="str">
        <f>MID(VLOOKUP(AK39,LookUp!$T$2:$U$17,2,FALSE),3,1)</f>
        <v>0</v>
      </c>
      <c r="AJ39" s="131" t="str">
        <f>RIGHT(VLOOKUP(AK39,LookUp!$T$2:$U$17,2,FALSE),1)</f>
        <v>1</v>
      </c>
      <c r="AK39" s="132">
        <f>VLOOKUP(CONCATENATE(AF38,AG38,AH38,AI38,AJ38,AK38),LookUp!$W$2:$AE$65,7,FALSE)</f>
        <v>1</v>
      </c>
      <c r="AL39" s="130" t="s">
        <v>385</v>
      </c>
      <c r="AM39" s="131" t="str">
        <f>LEFT(VLOOKUP(AQ39,LookUp!$T$2:$U$17,2,FALSE),1)</f>
        <v>0</v>
      </c>
      <c r="AN39" s="131" t="str">
        <f>MID(VLOOKUP(AQ39,LookUp!$T$2:$U$17,2,FALSE),2,1)</f>
        <v>0</v>
      </c>
      <c r="AO39" s="131" t="str">
        <f>MID(VLOOKUP(AQ39,LookUp!$T$2:$U$17,2,FALSE),3,1)</f>
        <v>1</v>
      </c>
      <c r="AP39" s="131" t="str">
        <f>RIGHT(VLOOKUP(AQ39,LookUp!$T$2:$U$17,2,FALSE),1)</f>
        <v>1</v>
      </c>
      <c r="AQ39" s="132">
        <f>VLOOKUP(CONCATENATE(AL38,AM38,AN38,AO38,AP38,AQ38),LookUp!$W$2:$AE$65,8,FALSE)</f>
        <v>3</v>
      </c>
      <c r="AR39" s="130" t="s">
        <v>386</v>
      </c>
      <c r="AS39" s="131" t="str">
        <f>LEFT(VLOOKUP(AW39,LookUp!$T$2:$U$17,2,FALSE),1)</f>
        <v>1</v>
      </c>
      <c r="AT39" s="131" t="str">
        <f>MID(VLOOKUP(AW39,LookUp!$T$2:$U$17,2,FALSE),2,1)</f>
        <v>1</v>
      </c>
      <c r="AU39" s="131" t="str">
        <f>MID(VLOOKUP(AW39,LookUp!$T$2:$U$17,2,FALSE),3,1)</f>
        <v>1</v>
      </c>
      <c r="AV39" s="131" t="str">
        <f>RIGHT(VLOOKUP(AW39,LookUp!$T$2:$U$17,2,FALSE),1)</f>
        <v>0</v>
      </c>
      <c r="AW39" s="132">
        <f>VLOOKUP(CONCATENATE(AR38,AS38,AT38,AU38,AV38,AW38),LookUp!$W$2:$AE$65,9,FALSE)</f>
        <v>14</v>
      </c>
      <c r="AX39" s="12"/>
      <c r="BA39" s="225"/>
      <c r="BB39" s="225"/>
      <c r="BC39" s="225"/>
      <c r="BD39" s="225"/>
    </row>
    <row r="40" spans="1:65" ht="15.75" thickBot="1">
      <c r="A40" s="431"/>
      <c r="B40" s="64" t="str">
        <f>C39</f>
        <v>0</v>
      </c>
      <c r="C40" s="65" t="str">
        <f>D39</f>
        <v>0</v>
      </c>
      <c r="D40" s="65" t="str">
        <f>E39</f>
        <v>0</v>
      </c>
      <c r="E40" s="65" t="str">
        <f>F39</f>
        <v>0</v>
      </c>
      <c r="F40" s="66" t="str">
        <f>I39</f>
        <v>0</v>
      </c>
      <c r="G40" s="66" t="str">
        <f>J39</f>
        <v>1</v>
      </c>
      <c r="H40" s="66" t="str">
        <f>K39</f>
        <v>1</v>
      </c>
      <c r="I40" s="66" t="str">
        <f>L39</f>
        <v>0</v>
      </c>
      <c r="J40" s="65" t="str">
        <f>O39</f>
        <v>1</v>
      </c>
      <c r="K40" s="65" t="str">
        <f>P39</f>
        <v>1</v>
      </c>
      <c r="L40" s="65" t="str">
        <f>Q39</f>
        <v>0</v>
      </c>
      <c r="M40" s="65" t="str">
        <f>R39</f>
        <v>0</v>
      </c>
      <c r="N40" s="66" t="str">
        <f>U39</f>
        <v>0</v>
      </c>
      <c r="O40" s="66" t="str">
        <f>V39</f>
        <v>1</v>
      </c>
      <c r="P40" s="66" t="str">
        <f>W39</f>
        <v>1</v>
      </c>
      <c r="Q40" s="66" t="str">
        <f>X39</f>
        <v>0</v>
      </c>
      <c r="R40" s="65" t="str">
        <f>AA39</f>
        <v>0</v>
      </c>
      <c r="S40" s="65" t="str">
        <f>AB39</f>
        <v>1</v>
      </c>
      <c r="T40" s="65" t="str">
        <f>AC39</f>
        <v>0</v>
      </c>
      <c r="U40" s="65" t="str">
        <f>AD39</f>
        <v>0</v>
      </c>
      <c r="V40" s="66" t="str">
        <f>AG39</f>
        <v>0</v>
      </c>
      <c r="W40" s="66" t="str">
        <f>AH39</f>
        <v>0</v>
      </c>
      <c r="X40" s="66" t="str">
        <f>AI39</f>
        <v>0</v>
      </c>
      <c r="Y40" s="66" t="str">
        <f>AJ39</f>
        <v>1</v>
      </c>
      <c r="Z40" s="65" t="str">
        <f>AM39</f>
        <v>0</v>
      </c>
      <c r="AA40" s="65" t="str">
        <f>AN39</f>
        <v>0</v>
      </c>
      <c r="AB40" s="65" t="str">
        <f>AO39</f>
        <v>1</v>
      </c>
      <c r="AC40" s="65" t="str">
        <f>AP39</f>
        <v>1</v>
      </c>
      <c r="AD40" s="66" t="str">
        <f>AS39</f>
        <v>1</v>
      </c>
      <c r="AE40" s="66" t="str">
        <f>AT39</f>
        <v>1</v>
      </c>
      <c r="AF40" s="66" t="str">
        <f>AU39</f>
        <v>1</v>
      </c>
      <c r="AG40" s="67" t="str">
        <f>AV39</f>
        <v>0</v>
      </c>
      <c r="AH40" s="432" t="s">
        <v>573</v>
      </c>
      <c r="AI40" s="433"/>
      <c r="AJ40" s="433"/>
      <c r="AK40" s="433"/>
      <c r="AL40" s="433"/>
      <c r="AM40" s="433"/>
      <c r="AN40" s="433"/>
      <c r="AO40" s="433"/>
      <c r="AP40" s="433"/>
      <c r="AQ40" s="433"/>
      <c r="AR40" s="433"/>
      <c r="AS40" s="433"/>
      <c r="AT40" s="433"/>
      <c r="AU40" s="433"/>
      <c r="AV40" s="433"/>
      <c r="AW40" s="434"/>
      <c r="AX40" s="2"/>
      <c r="BA40" s="225"/>
      <c r="BB40" s="225"/>
      <c r="BC40" s="225"/>
      <c r="BD40" s="225"/>
    </row>
    <row r="41" spans="1:65" ht="18">
      <c r="A41" s="134" t="s">
        <v>466</v>
      </c>
      <c r="B41" s="68" t="str">
        <f>HLOOKUP(B$4,$B$1:$AG$40,40,FALSE)</f>
        <v>0</v>
      </c>
      <c r="C41" s="69" t="str">
        <f t="shared" ref="C41:AG41" si="21">HLOOKUP(C$4,$B$1:$AG$40,40,FALSE)</f>
        <v>1</v>
      </c>
      <c r="D41" s="69" t="str">
        <f t="shared" si="21"/>
        <v>0</v>
      </c>
      <c r="E41" s="69" t="str">
        <f t="shared" si="21"/>
        <v>0</v>
      </c>
      <c r="F41" s="70" t="str">
        <f t="shared" si="21"/>
        <v>1</v>
      </c>
      <c r="G41" s="70" t="str">
        <f t="shared" si="21"/>
        <v>0</v>
      </c>
      <c r="H41" s="70" t="str">
        <f t="shared" si="21"/>
        <v>1</v>
      </c>
      <c r="I41" s="70" t="str">
        <f t="shared" si="21"/>
        <v>0</v>
      </c>
      <c r="J41" s="69" t="str">
        <f t="shared" si="21"/>
        <v>0</v>
      </c>
      <c r="K41" s="69" t="str">
        <f t="shared" si="21"/>
        <v>1</v>
      </c>
      <c r="L41" s="69" t="str">
        <f t="shared" si="21"/>
        <v>0</v>
      </c>
      <c r="M41" s="69" t="str">
        <f t="shared" si="21"/>
        <v>0</v>
      </c>
      <c r="N41" s="70" t="str">
        <f t="shared" si="21"/>
        <v>0</v>
      </c>
      <c r="O41" s="70" t="str">
        <f t="shared" si="21"/>
        <v>1</v>
      </c>
      <c r="P41" s="70" t="str">
        <f t="shared" si="21"/>
        <v>1</v>
      </c>
      <c r="Q41" s="70" t="str">
        <f t="shared" si="21"/>
        <v>1</v>
      </c>
      <c r="R41" s="69" t="str">
        <f t="shared" si="21"/>
        <v>0</v>
      </c>
      <c r="S41" s="69" t="str">
        <f t="shared" si="21"/>
        <v>0</v>
      </c>
      <c r="T41" s="69" t="str">
        <f t="shared" si="21"/>
        <v>1</v>
      </c>
      <c r="U41" s="69" t="str">
        <f t="shared" si="21"/>
        <v>1</v>
      </c>
      <c r="V41" s="70" t="str">
        <f t="shared" si="21"/>
        <v>0</v>
      </c>
      <c r="W41" s="70" t="str">
        <f t="shared" si="21"/>
        <v>1</v>
      </c>
      <c r="X41" s="70" t="str">
        <f t="shared" si="21"/>
        <v>0</v>
      </c>
      <c r="Y41" s="70" t="str">
        <f t="shared" si="21"/>
        <v>1</v>
      </c>
      <c r="Z41" s="69" t="str">
        <f t="shared" si="21"/>
        <v>0</v>
      </c>
      <c r="AA41" s="69" t="str">
        <f t="shared" si="21"/>
        <v>0</v>
      </c>
      <c r="AB41" s="69" t="str">
        <f t="shared" si="21"/>
        <v>1</v>
      </c>
      <c r="AC41" s="69" t="str">
        <f t="shared" si="21"/>
        <v>1</v>
      </c>
      <c r="AD41" s="70" t="str">
        <f t="shared" si="21"/>
        <v>0</v>
      </c>
      <c r="AE41" s="70" t="str">
        <f t="shared" si="21"/>
        <v>0</v>
      </c>
      <c r="AF41" s="70" t="str">
        <f t="shared" si="21"/>
        <v>0</v>
      </c>
      <c r="AG41" s="71" t="str">
        <f t="shared" si="21"/>
        <v>0</v>
      </c>
      <c r="AH41" s="435"/>
      <c r="AI41" s="436"/>
      <c r="AJ41" s="436"/>
      <c r="AK41" s="436"/>
      <c r="AL41" s="436"/>
      <c r="AM41" s="436"/>
      <c r="AN41" s="436"/>
      <c r="AO41" s="436"/>
      <c r="AP41" s="436"/>
      <c r="AQ41" s="436"/>
      <c r="AR41" s="436"/>
      <c r="AS41" s="436"/>
      <c r="AT41" s="436"/>
      <c r="AU41" s="436"/>
      <c r="AV41" s="436"/>
      <c r="AW41" s="437"/>
      <c r="AX41" s="409" t="s">
        <v>654</v>
      </c>
      <c r="AY41" s="410"/>
      <c r="AZ41" s="410"/>
      <c r="BA41" s="410"/>
      <c r="BB41" s="410"/>
      <c r="BC41" s="410"/>
      <c r="BD41" s="410"/>
      <c r="BE41" s="410"/>
      <c r="BF41" s="410"/>
      <c r="BG41" s="410"/>
      <c r="BH41" s="410"/>
      <c r="BI41" s="410"/>
      <c r="BJ41" s="410"/>
      <c r="BK41" s="410"/>
      <c r="BL41" s="410"/>
      <c r="BM41" s="411"/>
    </row>
    <row r="42" spans="1:65" ht="18.75" thickBot="1">
      <c r="A42" s="58" t="s">
        <v>404</v>
      </c>
      <c r="B42" s="72">
        <f>IF(B41+B27=1,1,0)</f>
        <v>0</v>
      </c>
      <c r="C42" s="70">
        <f t="shared" ref="C42:AG42" si="22">IF(C41+C27=1,1,0)</f>
        <v>1</v>
      </c>
      <c r="D42" s="70">
        <f t="shared" si="22"/>
        <v>0</v>
      </c>
      <c r="E42" s="70">
        <f t="shared" si="22"/>
        <v>0</v>
      </c>
      <c r="F42" s="69">
        <f t="shared" si="22"/>
        <v>1</v>
      </c>
      <c r="G42" s="69">
        <f t="shared" si="22"/>
        <v>1</v>
      </c>
      <c r="H42" s="69">
        <f t="shared" si="22"/>
        <v>0</v>
      </c>
      <c r="I42" s="69">
        <f t="shared" si="22"/>
        <v>1</v>
      </c>
      <c r="J42" s="70">
        <f t="shared" si="22"/>
        <v>1</v>
      </c>
      <c r="K42" s="70">
        <f t="shared" si="22"/>
        <v>1</v>
      </c>
      <c r="L42" s="70">
        <f t="shared" si="22"/>
        <v>0</v>
      </c>
      <c r="M42" s="70">
        <f t="shared" si="22"/>
        <v>0</v>
      </c>
      <c r="N42" s="69">
        <f t="shared" si="22"/>
        <v>1</v>
      </c>
      <c r="O42" s="69">
        <f t="shared" si="22"/>
        <v>0</v>
      </c>
      <c r="P42" s="69">
        <f t="shared" si="22"/>
        <v>0</v>
      </c>
      <c r="Q42" s="69">
        <f t="shared" si="22"/>
        <v>0</v>
      </c>
      <c r="R42" s="70">
        <f t="shared" si="22"/>
        <v>1</v>
      </c>
      <c r="S42" s="70">
        <f t="shared" si="22"/>
        <v>0</v>
      </c>
      <c r="T42" s="70">
        <f t="shared" si="22"/>
        <v>1</v>
      </c>
      <c r="U42" s="70">
        <f t="shared" si="22"/>
        <v>0</v>
      </c>
      <c r="V42" s="69">
        <f t="shared" si="22"/>
        <v>0</v>
      </c>
      <c r="W42" s="69">
        <f t="shared" si="22"/>
        <v>1</v>
      </c>
      <c r="X42" s="69">
        <f t="shared" si="22"/>
        <v>1</v>
      </c>
      <c r="Y42" s="69">
        <f t="shared" si="22"/>
        <v>1</v>
      </c>
      <c r="Z42" s="70">
        <f t="shared" si="22"/>
        <v>0</v>
      </c>
      <c r="AA42" s="70">
        <f t="shared" si="22"/>
        <v>0</v>
      </c>
      <c r="AB42" s="70">
        <f t="shared" si="22"/>
        <v>1</v>
      </c>
      <c r="AC42" s="70">
        <f t="shared" si="22"/>
        <v>1</v>
      </c>
      <c r="AD42" s="69">
        <f t="shared" si="22"/>
        <v>0</v>
      </c>
      <c r="AE42" s="69">
        <f t="shared" si="22"/>
        <v>1</v>
      </c>
      <c r="AF42" s="69">
        <f t="shared" si="22"/>
        <v>0</v>
      </c>
      <c r="AG42" s="73">
        <f t="shared" si="22"/>
        <v>1</v>
      </c>
      <c r="AH42" s="435"/>
      <c r="AI42" s="436"/>
      <c r="AJ42" s="436"/>
      <c r="AK42" s="436"/>
      <c r="AL42" s="436"/>
      <c r="AM42" s="436"/>
      <c r="AN42" s="436"/>
      <c r="AO42" s="436"/>
      <c r="AP42" s="436"/>
      <c r="AQ42" s="436"/>
      <c r="AR42" s="436"/>
      <c r="AS42" s="436"/>
      <c r="AT42" s="436"/>
      <c r="AU42" s="436"/>
      <c r="AV42" s="436"/>
      <c r="AW42" s="437"/>
      <c r="AX42" s="250">
        <f>VLOOKUP(CONCATENATE(B35,C35,D35,E35),LookUp!$AG$2:$AH$17,2,FALSE)</f>
        <v>4</v>
      </c>
      <c r="AY42" s="251" t="str">
        <f>VLOOKUP(CONCATENATE(F35,G35,H35,I35),LookUp!$AG$2:$AH$17,2,FALSE)</f>
        <v>E</v>
      </c>
      <c r="AZ42" s="251">
        <f>VLOOKUP(CONCATENATE(J35,K35,L35,M35),LookUp!$AG$2:$AH$17,2,FALSE)</f>
        <v>6</v>
      </c>
      <c r="BA42" s="251" t="str">
        <f>VLOOKUP(CONCATENATE(N35,O35,P35,Q35),LookUp!$AG$2:$AH$17,2,FALSE)</f>
        <v>E</v>
      </c>
      <c r="BB42" s="251">
        <f>VLOOKUP(CONCATENATE(R35,S35,T35,U35),LookUp!$AG$2:$AH$17,2,FALSE)</f>
        <v>6</v>
      </c>
      <c r="BC42" s="251">
        <f>VLOOKUP(CONCATENATE(V35,W35,X35,Y35),LookUp!$AG$2:$AH$17,2,FALSE)</f>
        <v>9</v>
      </c>
      <c r="BD42" s="251">
        <f>VLOOKUP(CONCATENATE(Z35,AA35,AB35,AC35),LookUp!$AG$2:$AH$17,2,FALSE)</f>
        <v>8</v>
      </c>
      <c r="BE42" s="251" t="str">
        <f>VLOOKUP(CONCATENATE(AD35,AE35,AF35,AG35),LookUp!$AG$2:$AH$17,2,FALSE)</f>
        <v>C</v>
      </c>
      <c r="BF42" s="251">
        <f>VLOOKUP(CONCATENATE(B42,C42,D42,E42),LookUp!$AG$2:$AH$17,2,FALSE)</f>
        <v>4</v>
      </c>
      <c r="BG42" s="251" t="str">
        <f>VLOOKUP(CONCATENATE(F42,G42,H42,I42),LookUp!$AG$2:$AH$17,2,FALSE)</f>
        <v>D</v>
      </c>
      <c r="BH42" s="251" t="str">
        <f>VLOOKUP(CONCATENATE(J42,K42,L42,M42),LookUp!$AG$2:$AH$17,2,FALSE)</f>
        <v>C</v>
      </c>
      <c r="BI42" s="251">
        <f>VLOOKUP(CONCATENATE(N42,O42,P42,Q42),LookUp!$AG$2:$AH$17,2,FALSE)</f>
        <v>8</v>
      </c>
      <c r="BJ42" s="251" t="str">
        <f>VLOOKUP(CONCATENATE(R42,S42,T42,U42),LookUp!$AG$2:$AH$17,2,FALSE)</f>
        <v>A</v>
      </c>
      <c r="BK42" s="251">
        <f>VLOOKUP(CONCATENATE(V42,W42,X42,Y42),LookUp!$AG$2:$AH$17,2,FALSE)</f>
        <v>7</v>
      </c>
      <c r="BL42" s="251">
        <f>VLOOKUP(CONCATENATE(Z42,AA42,AB42,AC42),LookUp!$AG$2:$AH$17,2,FALSE)</f>
        <v>3</v>
      </c>
      <c r="BM42" s="252">
        <f>VLOOKUP(CONCATENATE(AD42,AE42,AF42,AG42),LookUp!$AG$2:$AH$17,2,FALSE)</f>
        <v>5</v>
      </c>
    </row>
    <row r="43" spans="1:65" ht="18.75" thickBot="1">
      <c r="A43" s="59" t="s">
        <v>405</v>
      </c>
      <c r="B43" s="172">
        <f>B42</f>
        <v>0</v>
      </c>
      <c r="C43" s="171">
        <f t="shared" ref="C43:AG43" si="23">C42</f>
        <v>1</v>
      </c>
      <c r="D43" s="171">
        <f t="shared" si="23"/>
        <v>0</v>
      </c>
      <c r="E43" s="171">
        <f t="shared" si="23"/>
        <v>0</v>
      </c>
      <c r="F43" s="170">
        <f t="shared" si="23"/>
        <v>1</v>
      </c>
      <c r="G43" s="170">
        <f t="shared" si="23"/>
        <v>1</v>
      </c>
      <c r="H43" s="170">
        <f t="shared" si="23"/>
        <v>0</v>
      </c>
      <c r="I43" s="170">
        <f t="shared" si="23"/>
        <v>1</v>
      </c>
      <c r="J43" s="171">
        <f t="shared" si="23"/>
        <v>1</v>
      </c>
      <c r="K43" s="171">
        <f t="shared" si="23"/>
        <v>1</v>
      </c>
      <c r="L43" s="171">
        <f t="shared" si="23"/>
        <v>0</v>
      </c>
      <c r="M43" s="171">
        <f t="shared" si="23"/>
        <v>0</v>
      </c>
      <c r="N43" s="170">
        <f t="shared" si="23"/>
        <v>1</v>
      </c>
      <c r="O43" s="170">
        <f t="shared" si="23"/>
        <v>0</v>
      </c>
      <c r="P43" s="170">
        <f t="shared" si="23"/>
        <v>0</v>
      </c>
      <c r="Q43" s="170">
        <f t="shared" si="23"/>
        <v>0</v>
      </c>
      <c r="R43" s="171">
        <f t="shared" si="23"/>
        <v>1</v>
      </c>
      <c r="S43" s="171">
        <f t="shared" si="23"/>
        <v>0</v>
      </c>
      <c r="T43" s="171">
        <f t="shared" si="23"/>
        <v>1</v>
      </c>
      <c r="U43" s="171">
        <f t="shared" si="23"/>
        <v>0</v>
      </c>
      <c r="V43" s="170">
        <f t="shared" si="23"/>
        <v>0</v>
      </c>
      <c r="W43" s="170">
        <f t="shared" si="23"/>
        <v>1</v>
      </c>
      <c r="X43" s="170">
        <f t="shared" si="23"/>
        <v>1</v>
      </c>
      <c r="Y43" s="170">
        <f t="shared" si="23"/>
        <v>1</v>
      </c>
      <c r="Z43" s="171">
        <f t="shared" si="23"/>
        <v>0</v>
      </c>
      <c r="AA43" s="171">
        <f t="shared" si="23"/>
        <v>0</v>
      </c>
      <c r="AB43" s="171">
        <f t="shared" si="23"/>
        <v>1</v>
      </c>
      <c r="AC43" s="171">
        <f t="shared" si="23"/>
        <v>1</v>
      </c>
      <c r="AD43" s="170">
        <f t="shared" si="23"/>
        <v>0</v>
      </c>
      <c r="AE43" s="170">
        <f t="shared" si="23"/>
        <v>1</v>
      </c>
      <c r="AF43" s="170">
        <f t="shared" si="23"/>
        <v>0</v>
      </c>
      <c r="AG43" s="136">
        <f t="shared" si="23"/>
        <v>1</v>
      </c>
      <c r="AH43" s="438"/>
      <c r="AI43" s="439"/>
      <c r="AJ43" s="439"/>
      <c r="AK43" s="439"/>
      <c r="AL43" s="439"/>
      <c r="AM43" s="439"/>
      <c r="AN43" s="439"/>
      <c r="AO43" s="439"/>
      <c r="AP43" s="439"/>
      <c r="AQ43" s="439"/>
      <c r="AR43" s="439"/>
      <c r="AS43" s="439"/>
      <c r="AT43" s="439"/>
      <c r="AU43" s="439"/>
      <c r="AV43" s="439"/>
      <c r="AW43" s="440"/>
      <c r="AX43" s="2"/>
      <c r="BA43" s="225"/>
      <c r="BB43" s="225"/>
      <c r="BC43" s="225"/>
      <c r="BD43" s="225"/>
    </row>
    <row r="44" spans="1:65" ht="18">
      <c r="A44" s="61" t="s">
        <v>406</v>
      </c>
      <c r="B44" s="64">
        <f>HLOOKUP(B$3,$B$1:$AW$42,42,FALSE)</f>
        <v>1</v>
      </c>
      <c r="C44" s="65">
        <f t="shared" ref="C44:AW44" si="24">HLOOKUP(C$3,$B$1:$AW$42,42,FALSE)</f>
        <v>0</v>
      </c>
      <c r="D44" s="65">
        <f t="shared" si="24"/>
        <v>1</v>
      </c>
      <c r="E44" s="65">
        <f t="shared" si="24"/>
        <v>0</v>
      </c>
      <c r="F44" s="66">
        <f t="shared" si="24"/>
        <v>0</v>
      </c>
      <c r="G44" s="66">
        <f t="shared" si="24"/>
        <v>1</v>
      </c>
      <c r="H44" s="66">
        <f t="shared" si="24"/>
        <v>0</v>
      </c>
      <c r="I44" s="66">
        <f t="shared" si="24"/>
        <v>1</v>
      </c>
      <c r="J44" s="65">
        <f t="shared" si="24"/>
        <v>1</v>
      </c>
      <c r="K44" s="65">
        <f t="shared" si="24"/>
        <v>0</v>
      </c>
      <c r="L44" s="65">
        <f t="shared" si="24"/>
        <v>1</v>
      </c>
      <c r="M44" s="65">
        <f t="shared" si="24"/>
        <v>1</v>
      </c>
      <c r="N44" s="66">
        <f t="shared" si="24"/>
        <v>1</v>
      </c>
      <c r="O44" s="66">
        <f t="shared" si="24"/>
        <v>1</v>
      </c>
      <c r="P44" s="66">
        <f t="shared" si="24"/>
        <v>1</v>
      </c>
      <c r="Q44" s="65">
        <f t="shared" si="24"/>
        <v>0</v>
      </c>
      <c r="R44" s="65">
        <f t="shared" si="24"/>
        <v>0</v>
      </c>
      <c r="S44" s="65">
        <f t="shared" si="24"/>
        <v>1</v>
      </c>
      <c r="T44" s="65">
        <f t="shared" si="24"/>
        <v>0</v>
      </c>
      <c r="U44" s="65">
        <f t="shared" si="24"/>
        <v>1</v>
      </c>
      <c r="V44" s="66">
        <f t="shared" si="24"/>
        <v>0</v>
      </c>
      <c r="W44" s="66">
        <f t="shared" si="24"/>
        <v>0</v>
      </c>
      <c r="X44" s="66">
        <f t="shared" si="24"/>
        <v>0</v>
      </c>
      <c r="Y44" s="66">
        <f t="shared" si="24"/>
        <v>1</v>
      </c>
      <c r="Z44" s="65">
        <f t="shared" si="24"/>
        <v>0</v>
      </c>
      <c r="AA44" s="65">
        <f t="shared" si="24"/>
        <v>1</v>
      </c>
      <c r="AB44" s="65">
        <f t="shared" si="24"/>
        <v>0</v>
      </c>
      <c r="AC44" s="65">
        <f t="shared" si="24"/>
        <v>1</v>
      </c>
      <c r="AD44" s="66">
        <f t="shared" si="24"/>
        <v>0</v>
      </c>
      <c r="AE44" s="66">
        <f t="shared" si="24"/>
        <v>0</v>
      </c>
      <c r="AF44" s="66">
        <f t="shared" si="24"/>
        <v>0</v>
      </c>
      <c r="AG44" s="66">
        <f t="shared" si="24"/>
        <v>0</v>
      </c>
      <c r="AH44" s="65">
        <f t="shared" si="24"/>
        <v>1</v>
      </c>
      <c r="AI44" s="65">
        <f t="shared" si="24"/>
        <v>1</v>
      </c>
      <c r="AJ44" s="65">
        <f t="shared" si="24"/>
        <v>1</v>
      </c>
      <c r="AK44" s="65">
        <f t="shared" si="24"/>
        <v>0</v>
      </c>
      <c r="AL44" s="66">
        <f t="shared" si="24"/>
        <v>1</v>
      </c>
      <c r="AM44" s="66">
        <f t="shared" si="24"/>
        <v>0</v>
      </c>
      <c r="AN44" s="66">
        <f t="shared" si="24"/>
        <v>0</v>
      </c>
      <c r="AO44" s="65">
        <f t="shared" si="24"/>
        <v>1</v>
      </c>
      <c r="AP44" s="65">
        <f t="shared" si="24"/>
        <v>1</v>
      </c>
      <c r="AQ44" s="65">
        <f t="shared" si="24"/>
        <v>0</v>
      </c>
      <c r="AR44" s="65">
        <f t="shared" si="24"/>
        <v>1</v>
      </c>
      <c r="AS44" s="65">
        <f t="shared" si="24"/>
        <v>0</v>
      </c>
      <c r="AT44" s="66">
        <f t="shared" si="24"/>
        <v>1</v>
      </c>
      <c r="AU44" s="66">
        <f t="shared" si="24"/>
        <v>0</v>
      </c>
      <c r="AV44" s="66">
        <f t="shared" si="24"/>
        <v>1</v>
      </c>
      <c r="AW44" s="67">
        <f t="shared" si="24"/>
        <v>0</v>
      </c>
      <c r="AX44" s="2"/>
    </row>
    <row r="45" spans="1:65" ht="18">
      <c r="A45" s="62" t="s">
        <v>467</v>
      </c>
      <c r="B45" s="68" t="str">
        <f>'Key2'!B79</f>
        <v>0</v>
      </c>
      <c r="C45" s="69" t="str">
        <f>'Key2'!C79</f>
        <v>1</v>
      </c>
      <c r="D45" s="69" t="str">
        <f>'Key2'!D79</f>
        <v>1</v>
      </c>
      <c r="E45" s="69" t="str">
        <f>'Key2'!E79</f>
        <v>0</v>
      </c>
      <c r="F45" s="70" t="str">
        <f>'Key2'!F79</f>
        <v>0</v>
      </c>
      <c r="G45" s="70" t="str">
        <f>'Key2'!G79</f>
        <v>1</v>
      </c>
      <c r="H45" s="70" t="str">
        <f>'Key2'!H79</f>
        <v>0</v>
      </c>
      <c r="I45" s="70" t="str">
        <f>'Key2'!I79</f>
        <v>0</v>
      </c>
      <c r="J45" s="69" t="str">
        <f>'Key2'!J79</f>
        <v>0</v>
      </c>
      <c r="K45" s="69" t="str">
        <f>'Key2'!K79</f>
        <v>1</v>
      </c>
      <c r="L45" s="69" t="str">
        <f>'Key2'!L79</f>
        <v>0</v>
      </c>
      <c r="M45" s="70" t="str">
        <f>'Key2'!M79</f>
        <v>1</v>
      </c>
      <c r="N45" s="70" t="str">
        <f>'Key2'!N79</f>
        <v>0</v>
      </c>
      <c r="O45" s="70" t="str">
        <f>'Key2'!O79</f>
        <v>0</v>
      </c>
      <c r="P45" s="70" t="str">
        <f>'Key2'!P79</f>
        <v>0</v>
      </c>
      <c r="Q45" s="70" t="str">
        <f>'Key2'!Q79</f>
        <v>1</v>
      </c>
      <c r="R45" s="69" t="str">
        <f>'Key2'!R79</f>
        <v>0</v>
      </c>
      <c r="S45" s="69" t="str">
        <f>'Key2'!S79</f>
        <v>1</v>
      </c>
      <c r="T45" s="69" t="str">
        <f>'Key2'!T79</f>
        <v>0</v>
      </c>
      <c r="U45" s="69" t="str">
        <f>'Key2'!U79</f>
        <v>1</v>
      </c>
      <c r="V45" s="70" t="str">
        <f>'Key2'!V79</f>
        <v>0</v>
      </c>
      <c r="W45" s="70" t="str">
        <f>'Key2'!W79</f>
        <v>0</v>
      </c>
      <c r="X45" s="70" t="str">
        <f>'Key2'!X79</f>
        <v>0</v>
      </c>
      <c r="Y45" s="70" t="str">
        <f>'Key2'!Y79</f>
        <v>0</v>
      </c>
      <c r="Z45" s="69" t="str">
        <f>'Key2'!Z79</f>
        <v>1</v>
      </c>
      <c r="AA45" s="69" t="str">
        <f>'Key2'!AA79</f>
        <v>1</v>
      </c>
      <c r="AB45" s="69" t="str">
        <f>'Key2'!AB79</f>
        <v>0</v>
      </c>
      <c r="AC45" s="69" t="str">
        <f>'Key2'!AC79</f>
        <v>0</v>
      </c>
      <c r="AD45" s="70" t="str">
        <f>'Key2'!AD79</f>
        <v>0</v>
      </c>
      <c r="AE45" s="70" t="str">
        <f>'Key2'!AE79</f>
        <v>0</v>
      </c>
      <c r="AF45" s="70" t="str">
        <f>'Key2'!AF79</f>
        <v>0</v>
      </c>
      <c r="AG45" s="70" t="str">
        <f>'Key2'!AG79</f>
        <v>1</v>
      </c>
      <c r="AH45" s="69" t="str">
        <f>'Key2'!AH79</f>
        <v>0</v>
      </c>
      <c r="AI45" s="69" t="str">
        <f>'Key2'!AI79</f>
        <v>0</v>
      </c>
      <c r="AJ45" s="69" t="str">
        <f>'Key2'!AJ79</f>
        <v>1</v>
      </c>
      <c r="AK45" s="70" t="str">
        <f>'Key2'!AK79</f>
        <v>0</v>
      </c>
      <c r="AL45" s="70" t="str">
        <f>'Key2'!AL79</f>
        <v>1</v>
      </c>
      <c r="AM45" s="70" t="str">
        <f>'Key2'!AM79</f>
        <v>0</v>
      </c>
      <c r="AN45" s="70" t="str">
        <f>'Key2'!AN79</f>
        <v>0</v>
      </c>
      <c r="AO45" s="70" t="str">
        <f>'Key2'!AO79</f>
        <v>0</v>
      </c>
      <c r="AP45" s="69" t="str">
        <f>'Key2'!AP79</f>
        <v>1</v>
      </c>
      <c r="AQ45" s="69" t="str">
        <f>'Key2'!AQ79</f>
        <v>0</v>
      </c>
      <c r="AR45" s="69" t="str">
        <f>'Key2'!AR79</f>
        <v>0</v>
      </c>
      <c r="AS45" s="69" t="str">
        <f>'Key2'!AS79</f>
        <v>1</v>
      </c>
      <c r="AT45" s="70" t="str">
        <f>'Key2'!AT79</f>
        <v>0</v>
      </c>
      <c r="AU45" s="70" t="str">
        <f>'Key2'!AU79</f>
        <v>0</v>
      </c>
      <c r="AV45" s="70" t="str">
        <f>'Key2'!AV79</f>
        <v>0</v>
      </c>
      <c r="AW45" s="71" t="str">
        <f>'Key2'!AW79</f>
        <v>1</v>
      </c>
      <c r="AX45" s="2"/>
      <c r="BA45" s="121"/>
      <c r="BB45" s="121"/>
      <c r="BC45" s="121"/>
      <c r="BD45" s="121"/>
    </row>
    <row r="46" spans="1:65" ht="18.75" thickBot="1">
      <c r="A46" s="62" t="s">
        <v>407</v>
      </c>
      <c r="B46" s="137">
        <f>IF(B44+B45=1,1,0)</f>
        <v>1</v>
      </c>
      <c r="C46" s="50">
        <f t="shared" ref="C46:AW46" si="25">IF(C44+C45=1,1,0)</f>
        <v>1</v>
      </c>
      <c r="D46" s="50">
        <f t="shared" si="25"/>
        <v>0</v>
      </c>
      <c r="E46" s="50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1</v>
      </c>
      <c r="J46" s="50">
        <f t="shared" si="25"/>
        <v>1</v>
      </c>
      <c r="K46" s="50">
        <f t="shared" si="25"/>
        <v>1</v>
      </c>
      <c r="L46" s="50">
        <f t="shared" si="25"/>
        <v>1</v>
      </c>
      <c r="M46" s="50">
        <f t="shared" si="25"/>
        <v>0</v>
      </c>
      <c r="N46" s="49">
        <f t="shared" si="25"/>
        <v>1</v>
      </c>
      <c r="O46" s="49">
        <f t="shared" si="25"/>
        <v>1</v>
      </c>
      <c r="P46" s="49">
        <f t="shared" si="25"/>
        <v>1</v>
      </c>
      <c r="Q46" s="50">
        <f t="shared" si="25"/>
        <v>1</v>
      </c>
      <c r="R46" s="50">
        <f t="shared" si="25"/>
        <v>0</v>
      </c>
      <c r="S46" s="50">
        <f t="shared" si="25"/>
        <v>0</v>
      </c>
      <c r="T46" s="50">
        <f t="shared" si="25"/>
        <v>0</v>
      </c>
      <c r="U46" s="50">
        <f t="shared" si="25"/>
        <v>0</v>
      </c>
      <c r="V46" s="49">
        <f t="shared" si="25"/>
        <v>0</v>
      </c>
      <c r="W46" s="49">
        <f t="shared" si="25"/>
        <v>0</v>
      </c>
      <c r="X46" s="49">
        <f t="shared" si="25"/>
        <v>0</v>
      </c>
      <c r="Y46" s="49">
        <f t="shared" si="25"/>
        <v>1</v>
      </c>
      <c r="Z46" s="50">
        <f t="shared" si="25"/>
        <v>1</v>
      </c>
      <c r="AA46" s="50">
        <f t="shared" si="25"/>
        <v>0</v>
      </c>
      <c r="AB46" s="50">
        <f t="shared" si="25"/>
        <v>0</v>
      </c>
      <c r="AC46" s="50">
        <f t="shared" si="25"/>
        <v>1</v>
      </c>
      <c r="AD46" s="49">
        <f t="shared" si="25"/>
        <v>0</v>
      </c>
      <c r="AE46" s="49">
        <f t="shared" si="25"/>
        <v>0</v>
      </c>
      <c r="AF46" s="49">
        <f t="shared" si="25"/>
        <v>0</v>
      </c>
      <c r="AG46" s="49">
        <f t="shared" si="25"/>
        <v>1</v>
      </c>
      <c r="AH46" s="50">
        <f t="shared" si="25"/>
        <v>1</v>
      </c>
      <c r="AI46" s="50">
        <f t="shared" si="25"/>
        <v>1</v>
      </c>
      <c r="AJ46" s="50">
        <f t="shared" si="25"/>
        <v>0</v>
      </c>
      <c r="AK46" s="50">
        <f t="shared" si="25"/>
        <v>0</v>
      </c>
      <c r="AL46" s="49">
        <f t="shared" si="25"/>
        <v>0</v>
      </c>
      <c r="AM46" s="49">
        <f t="shared" si="25"/>
        <v>0</v>
      </c>
      <c r="AN46" s="49">
        <f t="shared" si="25"/>
        <v>0</v>
      </c>
      <c r="AO46" s="50">
        <f t="shared" si="25"/>
        <v>1</v>
      </c>
      <c r="AP46" s="50">
        <f t="shared" si="25"/>
        <v>0</v>
      </c>
      <c r="AQ46" s="50">
        <f t="shared" si="25"/>
        <v>0</v>
      </c>
      <c r="AR46" s="50">
        <f t="shared" si="25"/>
        <v>1</v>
      </c>
      <c r="AS46" s="50">
        <f t="shared" si="25"/>
        <v>1</v>
      </c>
      <c r="AT46" s="49">
        <f t="shared" si="25"/>
        <v>1</v>
      </c>
      <c r="AU46" s="49">
        <f t="shared" si="25"/>
        <v>0</v>
      </c>
      <c r="AV46" s="49">
        <f t="shared" si="25"/>
        <v>1</v>
      </c>
      <c r="AW46" s="173">
        <f t="shared" si="25"/>
        <v>1</v>
      </c>
      <c r="AX46" s="2"/>
      <c r="BA46" s="12"/>
      <c r="BB46" s="12"/>
      <c r="BC46" s="12"/>
      <c r="BD46" s="12"/>
      <c r="BE46" s="12"/>
    </row>
    <row r="47" spans="1:65" ht="19.5" thickBot="1">
      <c r="A47" s="441" t="s">
        <v>367</v>
      </c>
      <c r="B47" s="130" t="s">
        <v>379</v>
      </c>
      <c r="C47" s="51" t="str">
        <f>LEFT(VLOOKUP(G47,LookUp!$T$2:$U$17,2,FALSE),1)</f>
        <v>1</v>
      </c>
      <c r="D47" s="51" t="str">
        <f>MID(VLOOKUP(G47,LookUp!$T$2:$U$17,2,FALSE),2,1)</f>
        <v>1</v>
      </c>
      <c r="E47" s="51" t="str">
        <f>MID(VLOOKUP(G47,LookUp!$T$2:$U$17,2,FALSE),3,1)</f>
        <v>1</v>
      </c>
      <c r="F47" s="51" t="str">
        <f>RIGHT(VLOOKUP(G47,LookUp!$T$2:$U$17,2,FALSE),1)</f>
        <v>1</v>
      </c>
      <c r="G47" s="53">
        <f>VLOOKUP(CONCATENATE(B46,C46,D46,E46,F46,G46),LookUp!$W$2:$AE$65,2,FALSE)</f>
        <v>15</v>
      </c>
      <c r="H47" s="130" t="s">
        <v>380</v>
      </c>
      <c r="I47" s="51" t="str">
        <f>LEFT(VLOOKUP(M47,LookUp!$T$2:$U$17,2,FALSE),1)</f>
        <v>1</v>
      </c>
      <c r="J47" s="51" t="str">
        <f>MID(VLOOKUP(M47,LookUp!$T$2:$U$17,2,FALSE),2,1)</f>
        <v>0</v>
      </c>
      <c r="K47" s="51" t="str">
        <f>MID(VLOOKUP(M47,LookUp!$T$2:$U$17,2,FALSE),3,1)</f>
        <v>1</v>
      </c>
      <c r="L47" s="51" t="str">
        <f>RIGHT(VLOOKUP(M47,LookUp!$T$2:$U$17,2,FALSE),1)</f>
        <v>0</v>
      </c>
      <c r="M47" s="53">
        <f>VLOOKUP(CONCATENATE(H46,I46,J46,K46,L46,M46),LookUp!$W$2:$AE$65,3,FALSE)</f>
        <v>10</v>
      </c>
      <c r="N47" s="130" t="s">
        <v>381</v>
      </c>
      <c r="O47" s="51" t="str">
        <f>LEFT(VLOOKUP(S47,LookUp!$T$2:$U$17,2,FALSE),1)</f>
        <v>1</v>
      </c>
      <c r="P47" s="51" t="str">
        <f>MID(VLOOKUP(S47,LookUp!$T$2:$U$17,2,FALSE),2,1)</f>
        <v>1</v>
      </c>
      <c r="Q47" s="51" t="str">
        <f>MID(VLOOKUP(S47,LookUp!$T$2:$U$17,2,FALSE),3,1)</f>
        <v>1</v>
      </c>
      <c r="R47" s="51" t="str">
        <f>RIGHT(VLOOKUP(S47,LookUp!$T$2:$U$17,2,FALSE),1)</f>
        <v>0</v>
      </c>
      <c r="S47" s="53">
        <f>VLOOKUP(CONCATENATE(N46,O46,P46,Q46,R46,S46),LookUp!$W$2:$AE$65,4,FALSE)</f>
        <v>14</v>
      </c>
      <c r="T47" s="130" t="s">
        <v>382</v>
      </c>
      <c r="U47" s="51" t="str">
        <f>LEFT(VLOOKUP(Y47,LookUp!$T$2:$U$17,2,FALSE),1)</f>
        <v>1</v>
      </c>
      <c r="V47" s="51" t="str">
        <f>MID(VLOOKUP(Y47,LookUp!$T$2:$U$17,2,FALSE),2,1)</f>
        <v>1</v>
      </c>
      <c r="W47" s="51" t="str">
        <f>MID(VLOOKUP(Y47,LookUp!$T$2:$U$17,2,FALSE),3,1)</f>
        <v>0</v>
      </c>
      <c r="X47" s="51" t="str">
        <f>RIGHT(VLOOKUP(Y47,LookUp!$T$2:$U$17,2,FALSE),1)</f>
        <v>1</v>
      </c>
      <c r="Y47" s="53">
        <f>VLOOKUP(CONCATENATE(T46,U46,V46,W46,X46,Y46),LookUp!$W$2:$AE$65,5,FALSE)</f>
        <v>13</v>
      </c>
      <c r="Z47" s="130" t="s">
        <v>383</v>
      </c>
      <c r="AA47" s="51" t="str">
        <f>LEFT(VLOOKUP(AE47,LookUp!$T$2:$U$17,2,FALSE),1)</f>
        <v>0</v>
      </c>
      <c r="AB47" s="51" t="str">
        <f>MID(VLOOKUP(AE47,LookUp!$T$2:$U$17,2,FALSE),2,1)</f>
        <v>0</v>
      </c>
      <c r="AC47" s="51" t="str">
        <f>MID(VLOOKUP(AE47,LookUp!$T$2:$U$17,2,FALSE),3,1)</f>
        <v>0</v>
      </c>
      <c r="AD47" s="51" t="str">
        <f>RIGHT(VLOOKUP(AE47,LookUp!$T$2:$U$17,2,FALSE),1)</f>
        <v>1</v>
      </c>
      <c r="AE47" s="53">
        <f>VLOOKUP(CONCATENATE(Z46,AA46,AB46,AC46,AD46,AE46),LookUp!$W$2:$AE$65,6,FALSE)</f>
        <v>1</v>
      </c>
      <c r="AF47" s="130" t="s">
        <v>384</v>
      </c>
      <c r="AG47" s="51" t="str">
        <f>LEFT(VLOOKUP(AK47,LookUp!$T$2:$U$17,2,FALSE),1)</f>
        <v>0</v>
      </c>
      <c r="AH47" s="51" t="str">
        <f>MID(VLOOKUP(AK47,LookUp!$T$2:$U$17,2,FALSE),2,1)</f>
        <v>1</v>
      </c>
      <c r="AI47" s="51" t="str">
        <f>MID(VLOOKUP(AK47,LookUp!$T$2:$U$17,2,FALSE),3,1)</f>
        <v>0</v>
      </c>
      <c r="AJ47" s="51" t="str">
        <f>RIGHT(VLOOKUP(AK47,LookUp!$T$2:$U$17,2,FALSE),1)</f>
        <v>1</v>
      </c>
      <c r="AK47" s="53">
        <f>VLOOKUP(CONCATENATE(AF46,AG46,AH46,AI46,AJ46,AK46),LookUp!$W$2:$AE$65,7,FALSE)</f>
        <v>5</v>
      </c>
      <c r="AL47" s="130" t="s">
        <v>385</v>
      </c>
      <c r="AM47" s="51" t="str">
        <f>LEFT(VLOOKUP(AQ47,LookUp!$T$2:$U$17,2,FALSE),1)</f>
        <v>0</v>
      </c>
      <c r="AN47" s="51" t="str">
        <f>MID(VLOOKUP(AQ47,LookUp!$T$2:$U$17,2,FALSE),2,1)</f>
        <v>0</v>
      </c>
      <c r="AO47" s="51" t="str">
        <f>MID(VLOOKUP(AQ47,LookUp!$T$2:$U$17,2,FALSE),3,1)</f>
        <v>1</v>
      </c>
      <c r="AP47" s="51" t="str">
        <f>RIGHT(VLOOKUP(AQ47,LookUp!$T$2:$U$17,2,FALSE),1)</f>
        <v>0</v>
      </c>
      <c r="AQ47" s="53">
        <f>VLOOKUP(CONCATENATE(AL46,AM46,AN46,AO46,AP46,AQ46),LookUp!$W$2:$AE$65,8,FALSE)</f>
        <v>2</v>
      </c>
      <c r="AR47" s="130" t="s">
        <v>386</v>
      </c>
      <c r="AS47" s="51" t="str">
        <f>LEFT(VLOOKUP(AW47,LookUp!$T$2:$U$17,2,FALSE),1)</f>
        <v>0</v>
      </c>
      <c r="AT47" s="51" t="str">
        <f>MID(VLOOKUP(AW47,LookUp!$T$2:$U$17,2,FALSE),2,1)</f>
        <v>1</v>
      </c>
      <c r="AU47" s="51" t="str">
        <f>MID(VLOOKUP(AW47,LookUp!$T$2:$U$17,2,FALSE),3,1)</f>
        <v>0</v>
      </c>
      <c r="AV47" s="51" t="str">
        <f>RIGHT(VLOOKUP(AW47,LookUp!$T$2:$U$17,2,FALSE),1)</f>
        <v>1</v>
      </c>
      <c r="AW47" s="53">
        <f>VLOOKUP(CONCATENATE(AR46,AS46,AT46,AU46,AV46,AW46),LookUp!$W$2:$AE$65,9,FALSE)</f>
        <v>5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441"/>
      <c r="B48" s="64" t="str">
        <f>C47</f>
        <v>1</v>
      </c>
      <c r="C48" s="65" t="str">
        <f>D47</f>
        <v>1</v>
      </c>
      <c r="D48" s="65" t="str">
        <f>E47</f>
        <v>1</v>
      </c>
      <c r="E48" s="65" t="str">
        <f>F47</f>
        <v>1</v>
      </c>
      <c r="F48" s="66" t="str">
        <f>I47</f>
        <v>1</v>
      </c>
      <c r="G48" s="66" t="str">
        <f>J47</f>
        <v>0</v>
      </c>
      <c r="H48" s="66" t="str">
        <f>K47</f>
        <v>1</v>
      </c>
      <c r="I48" s="66" t="str">
        <f>L47</f>
        <v>0</v>
      </c>
      <c r="J48" s="65" t="str">
        <f>O47</f>
        <v>1</v>
      </c>
      <c r="K48" s="65" t="str">
        <f>P47</f>
        <v>1</v>
      </c>
      <c r="L48" s="65" t="str">
        <f>Q47</f>
        <v>1</v>
      </c>
      <c r="M48" s="65" t="str">
        <f>R47</f>
        <v>0</v>
      </c>
      <c r="N48" s="66" t="str">
        <f>U47</f>
        <v>1</v>
      </c>
      <c r="O48" s="66" t="str">
        <f>V47</f>
        <v>1</v>
      </c>
      <c r="P48" s="66" t="str">
        <f>W47</f>
        <v>0</v>
      </c>
      <c r="Q48" s="66" t="str">
        <f>X47</f>
        <v>1</v>
      </c>
      <c r="R48" s="65" t="str">
        <f>AA47</f>
        <v>0</v>
      </c>
      <c r="S48" s="65" t="str">
        <f>AB47</f>
        <v>0</v>
      </c>
      <c r="T48" s="65" t="str">
        <f>AC47</f>
        <v>0</v>
      </c>
      <c r="U48" s="65" t="str">
        <f>AD47</f>
        <v>1</v>
      </c>
      <c r="V48" s="66" t="str">
        <f>AG47</f>
        <v>0</v>
      </c>
      <c r="W48" s="66" t="str">
        <f>AH47</f>
        <v>1</v>
      </c>
      <c r="X48" s="66" t="str">
        <f>AI47</f>
        <v>0</v>
      </c>
      <c r="Y48" s="66" t="str">
        <f>AJ47</f>
        <v>1</v>
      </c>
      <c r="Z48" s="65" t="str">
        <f>AM47</f>
        <v>0</v>
      </c>
      <c r="AA48" s="65" t="str">
        <f>AN47</f>
        <v>0</v>
      </c>
      <c r="AB48" s="65" t="str">
        <f>AO47</f>
        <v>1</v>
      </c>
      <c r="AC48" s="65" t="str">
        <f>AP47</f>
        <v>0</v>
      </c>
      <c r="AD48" s="66" t="str">
        <f>AS47</f>
        <v>0</v>
      </c>
      <c r="AE48" s="66" t="str">
        <f>AT47</f>
        <v>1</v>
      </c>
      <c r="AF48" s="66" t="str">
        <f>AU47</f>
        <v>0</v>
      </c>
      <c r="AG48" s="67" t="str">
        <f>AV47</f>
        <v>1</v>
      </c>
      <c r="AH48" s="412" t="s">
        <v>574</v>
      </c>
      <c r="AI48" s="413"/>
      <c r="AJ48" s="413"/>
      <c r="AK48" s="413"/>
      <c r="AL48" s="413"/>
      <c r="AM48" s="413"/>
      <c r="AN48" s="413"/>
      <c r="AO48" s="413"/>
      <c r="AP48" s="413"/>
      <c r="AQ48" s="413"/>
      <c r="AR48" s="413"/>
      <c r="AS48" s="413"/>
      <c r="AT48" s="413"/>
      <c r="AU48" s="413"/>
      <c r="AV48" s="413"/>
      <c r="AW48" s="414"/>
      <c r="AX48" s="2"/>
      <c r="AY48" s="2"/>
      <c r="AZ48" s="2"/>
      <c r="BA48" s="2"/>
      <c r="BB48" s="2"/>
      <c r="BC48" s="2"/>
      <c r="BD48" s="2"/>
      <c r="BE48" s="2"/>
    </row>
    <row r="49" spans="1:65" ht="18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1</v>
      </c>
      <c r="D49" s="69" t="str">
        <f t="shared" si="26"/>
        <v>1</v>
      </c>
      <c r="E49" s="69" t="str">
        <f t="shared" si="26"/>
        <v>0</v>
      </c>
      <c r="F49" s="70" t="str">
        <f t="shared" si="26"/>
        <v>0</v>
      </c>
      <c r="G49" s="70" t="str">
        <f t="shared" si="26"/>
        <v>0</v>
      </c>
      <c r="H49" s="70" t="str">
        <f t="shared" si="26"/>
        <v>0</v>
      </c>
      <c r="I49" s="70" t="str">
        <f t="shared" si="26"/>
        <v>0</v>
      </c>
      <c r="J49" s="69" t="str">
        <f t="shared" si="26"/>
        <v>1</v>
      </c>
      <c r="K49" s="69" t="str">
        <f t="shared" si="26"/>
        <v>0</v>
      </c>
      <c r="L49" s="69" t="str">
        <f t="shared" si="26"/>
        <v>0</v>
      </c>
      <c r="M49" s="69" t="str">
        <f t="shared" si="26"/>
        <v>0</v>
      </c>
      <c r="N49" s="70" t="str">
        <f t="shared" si="26"/>
        <v>1</v>
      </c>
      <c r="O49" s="70" t="str">
        <f t="shared" si="26"/>
        <v>0</v>
      </c>
      <c r="P49" s="70" t="str">
        <f t="shared" si="26"/>
        <v>0</v>
      </c>
      <c r="Q49" s="70" t="str">
        <f t="shared" si="26"/>
        <v>1</v>
      </c>
      <c r="R49" s="69" t="str">
        <f t="shared" si="26"/>
        <v>1</v>
      </c>
      <c r="S49" s="69" t="str">
        <f t="shared" si="26"/>
        <v>0</v>
      </c>
      <c r="T49" s="69" t="str">
        <f t="shared" si="26"/>
        <v>1</v>
      </c>
      <c r="U49" s="69" t="str">
        <f t="shared" si="26"/>
        <v>1</v>
      </c>
      <c r="V49" s="70" t="str">
        <f t="shared" si="26"/>
        <v>1</v>
      </c>
      <c r="W49" s="70" t="str">
        <f t="shared" si="26"/>
        <v>1</v>
      </c>
      <c r="X49" s="70" t="str">
        <f t="shared" si="26"/>
        <v>1</v>
      </c>
      <c r="Y49" s="70" t="str">
        <f t="shared" si="26"/>
        <v>1</v>
      </c>
      <c r="Z49" s="69" t="str">
        <f t="shared" si="26"/>
        <v>0</v>
      </c>
      <c r="AA49" s="69" t="str">
        <f t="shared" si="26"/>
        <v>1</v>
      </c>
      <c r="AB49" s="69" t="str">
        <f t="shared" si="26"/>
        <v>1</v>
      </c>
      <c r="AC49" s="69" t="str">
        <f t="shared" si="26"/>
        <v>0</v>
      </c>
      <c r="AD49" s="70" t="str">
        <f t="shared" si="26"/>
        <v>1</v>
      </c>
      <c r="AE49" s="70" t="str">
        <f t="shared" si="26"/>
        <v>1</v>
      </c>
      <c r="AF49" s="70" t="str">
        <f t="shared" si="26"/>
        <v>1</v>
      </c>
      <c r="AG49" s="71" t="str">
        <f t="shared" si="26"/>
        <v>0</v>
      </c>
      <c r="AH49" s="415"/>
      <c r="AI49" s="416"/>
      <c r="AJ49" s="416"/>
      <c r="AK49" s="416"/>
      <c r="AL49" s="416"/>
      <c r="AM49" s="416"/>
      <c r="AN49" s="416"/>
      <c r="AO49" s="416"/>
      <c r="AP49" s="416"/>
      <c r="AQ49" s="416"/>
      <c r="AR49" s="416"/>
      <c r="AS49" s="416"/>
      <c r="AT49" s="416"/>
      <c r="AU49" s="416"/>
      <c r="AV49" s="416"/>
      <c r="AW49" s="417"/>
      <c r="AX49" s="409" t="s">
        <v>655</v>
      </c>
      <c r="AY49" s="410"/>
      <c r="AZ49" s="410"/>
      <c r="BA49" s="410"/>
      <c r="BB49" s="410"/>
      <c r="BC49" s="410"/>
      <c r="BD49" s="410"/>
      <c r="BE49" s="410"/>
      <c r="BF49" s="410"/>
      <c r="BG49" s="410"/>
      <c r="BH49" s="410"/>
      <c r="BI49" s="410"/>
      <c r="BJ49" s="410"/>
      <c r="BK49" s="410"/>
      <c r="BL49" s="410"/>
      <c r="BM49" s="411"/>
    </row>
    <row r="50" spans="1:65" ht="18.75" thickBot="1">
      <c r="A50" s="62" t="s">
        <v>408</v>
      </c>
      <c r="B50" s="72">
        <f>IF(B49+B35=1,1,0)</f>
        <v>1</v>
      </c>
      <c r="C50" s="70">
        <f t="shared" ref="C50:AG50" si="27">IF(C49+C35=1,1,0)</f>
        <v>0</v>
      </c>
      <c r="D50" s="70">
        <f t="shared" si="27"/>
        <v>1</v>
      </c>
      <c r="E50" s="70">
        <f t="shared" si="27"/>
        <v>0</v>
      </c>
      <c r="F50" s="69">
        <f t="shared" si="27"/>
        <v>1</v>
      </c>
      <c r="G50" s="69">
        <f t="shared" si="27"/>
        <v>1</v>
      </c>
      <c r="H50" s="69">
        <f t="shared" si="27"/>
        <v>1</v>
      </c>
      <c r="I50" s="69">
        <f t="shared" si="27"/>
        <v>0</v>
      </c>
      <c r="J50" s="70">
        <f t="shared" si="27"/>
        <v>1</v>
      </c>
      <c r="K50" s="70">
        <f t="shared" si="27"/>
        <v>1</v>
      </c>
      <c r="L50" s="70">
        <f t="shared" si="27"/>
        <v>1</v>
      </c>
      <c r="M50" s="70">
        <f t="shared" si="27"/>
        <v>0</v>
      </c>
      <c r="N50" s="69">
        <f t="shared" si="27"/>
        <v>0</v>
      </c>
      <c r="O50" s="69">
        <f t="shared" si="27"/>
        <v>1</v>
      </c>
      <c r="P50" s="69">
        <f t="shared" si="27"/>
        <v>1</v>
      </c>
      <c r="Q50" s="69">
        <f t="shared" si="27"/>
        <v>1</v>
      </c>
      <c r="R50" s="70">
        <f t="shared" si="27"/>
        <v>1</v>
      </c>
      <c r="S50" s="70">
        <f t="shared" si="27"/>
        <v>1</v>
      </c>
      <c r="T50" s="70">
        <f t="shared" si="27"/>
        <v>0</v>
      </c>
      <c r="U50" s="70">
        <f t="shared" si="27"/>
        <v>1</v>
      </c>
      <c r="V50" s="69">
        <f t="shared" si="27"/>
        <v>0</v>
      </c>
      <c r="W50" s="69">
        <f t="shared" si="27"/>
        <v>1</v>
      </c>
      <c r="X50" s="69">
        <f t="shared" si="27"/>
        <v>1</v>
      </c>
      <c r="Y50" s="69">
        <f t="shared" si="27"/>
        <v>0</v>
      </c>
      <c r="Z50" s="70">
        <f t="shared" si="27"/>
        <v>1</v>
      </c>
      <c r="AA50" s="70">
        <f t="shared" si="27"/>
        <v>1</v>
      </c>
      <c r="AB50" s="70">
        <f t="shared" si="27"/>
        <v>1</v>
      </c>
      <c r="AC50" s="70">
        <f t="shared" si="27"/>
        <v>0</v>
      </c>
      <c r="AD50" s="69">
        <f t="shared" si="27"/>
        <v>0</v>
      </c>
      <c r="AE50" s="69">
        <f t="shared" si="27"/>
        <v>0</v>
      </c>
      <c r="AF50" s="69">
        <f t="shared" si="27"/>
        <v>1</v>
      </c>
      <c r="AG50" s="73">
        <f t="shared" si="27"/>
        <v>0</v>
      </c>
      <c r="AH50" s="415"/>
      <c r="AI50" s="416"/>
      <c r="AJ50" s="416"/>
      <c r="AK50" s="416"/>
      <c r="AL50" s="416"/>
      <c r="AM50" s="416"/>
      <c r="AN50" s="416"/>
      <c r="AO50" s="416"/>
      <c r="AP50" s="416"/>
      <c r="AQ50" s="416"/>
      <c r="AR50" s="416"/>
      <c r="AS50" s="416"/>
      <c r="AT50" s="416"/>
      <c r="AU50" s="416"/>
      <c r="AV50" s="416"/>
      <c r="AW50" s="417"/>
      <c r="AX50" s="250">
        <f>VLOOKUP(CONCATENATE(B43,C43,D43,E43),LookUp!$AG$2:$AH$17,2,FALSE)</f>
        <v>4</v>
      </c>
      <c r="AY50" s="251" t="str">
        <f>VLOOKUP(CONCATENATE(F43,G43,H43,I43),LookUp!$AG$2:$AH$17,2,FALSE)</f>
        <v>D</v>
      </c>
      <c r="AZ50" s="251" t="str">
        <f>VLOOKUP(CONCATENATE(J43,K43,L43,M43),LookUp!$AG$2:$AH$17,2,FALSE)</f>
        <v>C</v>
      </c>
      <c r="BA50" s="251">
        <f>VLOOKUP(CONCATENATE(N43,O43,P43,Q43),LookUp!$AG$2:$AH$17,2,FALSE)</f>
        <v>8</v>
      </c>
      <c r="BB50" s="251" t="str">
        <f>VLOOKUP(CONCATENATE(R43,S43,T43,U43),LookUp!$AG$2:$AH$17,2,FALSE)</f>
        <v>A</v>
      </c>
      <c r="BC50" s="251">
        <f>VLOOKUP(CONCATENATE(V43,W43,X43,Y43),LookUp!$AG$2:$AH$17,2,FALSE)</f>
        <v>7</v>
      </c>
      <c r="BD50" s="251">
        <f>VLOOKUP(CONCATENATE(Z43,AA43,AB43,AC43),LookUp!$AG$2:$AH$17,2,FALSE)</f>
        <v>3</v>
      </c>
      <c r="BE50" s="251">
        <f>VLOOKUP(CONCATENATE(AD43,AE43,AF43,AG43),LookUp!$AG$2:$AH$17,2,FALSE)</f>
        <v>5</v>
      </c>
      <c r="BF50" s="251" t="str">
        <f>VLOOKUP(CONCATENATE(B50,C50,D50,E50),LookUp!$AG$2:$AH$17,2,FALSE)</f>
        <v>A</v>
      </c>
      <c r="BG50" s="251" t="str">
        <f>VLOOKUP(CONCATENATE(F50,G50,H50,I50),LookUp!$AG$2:$AH$17,2,FALSE)</f>
        <v>E</v>
      </c>
      <c r="BH50" s="251" t="str">
        <f>VLOOKUP(CONCATENATE(J50,K50,L50,M50),LookUp!$AG$2:$AH$17,2,FALSE)</f>
        <v>E</v>
      </c>
      <c r="BI50" s="251">
        <f>VLOOKUP(CONCATENATE(N50,O50,P50,Q50),LookUp!$AG$2:$AH$17,2,FALSE)</f>
        <v>7</v>
      </c>
      <c r="BJ50" s="251" t="str">
        <f>VLOOKUP(CONCATENATE(R50,S50,T50,U50),LookUp!$AG$2:$AH$17,2,FALSE)</f>
        <v>D</v>
      </c>
      <c r="BK50" s="251">
        <f>VLOOKUP(CONCATENATE(V50,W50,X50,Y50),LookUp!$AG$2:$AH$17,2,FALSE)</f>
        <v>6</v>
      </c>
      <c r="BL50" s="251" t="str">
        <f>VLOOKUP(CONCATENATE(Z50,AA50,AB50,AC50),LookUp!$AG$2:$AH$17,2,FALSE)</f>
        <v>E</v>
      </c>
      <c r="BM50" s="252">
        <f>VLOOKUP(CONCATENATE(AD50,AE50,AF50,AG50),LookUp!$AG$2:$AH$17,2,FALSE)</f>
        <v>2</v>
      </c>
    </row>
    <row r="51" spans="1:65" ht="18.75" thickBot="1">
      <c r="A51" s="63" t="s">
        <v>409</v>
      </c>
      <c r="B51" s="172">
        <f>B50</f>
        <v>1</v>
      </c>
      <c r="C51" s="171">
        <f t="shared" ref="C51:AG51" si="28">C50</f>
        <v>0</v>
      </c>
      <c r="D51" s="171">
        <f t="shared" si="28"/>
        <v>1</v>
      </c>
      <c r="E51" s="171">
        <f t="shared" si="28"/>
        <v>0</v>
      </c>
      <c r="F51" s="170">
        <f t="shared" si="28"/>
        <v>1</v>
      </c>
      <c r="G51" s="170">
        <f t="shared" si="28"/>
        <v>1</v>
      </c>
      <c r="H51" s="170">
        <f t="shared" si="28"/>
        <v>1</v>
      </c>
      <c r="I51" s="170">
        <f t="shared" si="28"/>
        <v>0</v>
      </c>
      <c r="J51" s="171">
        <f t="shared" si="28"/>
        <v>1</v>
      </c>
      <c r="K51" s="171">
        <f t="shared" si="28"/>
        <v>1</v>
      </c>
      <c r="L51" s="171">
        <f t="shared" si="28"/>
        <v>1</v>
      </c>
      <c r="M51" s="171">
        <f t="shared" si="28"/>
        <v>0</v>
      </c>
      <c r="N51" s="170">
        <f t="shared" si="28"/>
        <v>0</v>
      </c>
      <c r="O51" s="170">
        <f t="shared" si="28"/>
        <v>1</v>
      </c>
      <c r="P51" s="170">
        <f t="shared" si="28"/>
        <v>1</v>
      </c>
      <c r="Q51" s="170">
        <f t="shared" si="28"/>
        <v>1</v>
      </c>
      <c r="R51" s="171">
        <f t="shared" si="28"/>
        <v>1</v>
      </c>
      <c r="S51" s="171">
        <f t="shared" si="28"/>
        <v>1</v>
      </c>
      <c r="T51" s="171">
        <f t="shared" si="28"/>
        <v>0</v>
      </c>
      <c r="U51" s="171">
        <f t="shared" si="28"/>
        <v>1</v>
      </c>
      <c r="V51" s="170">
        <f t="shared" si="28"/>
        <v>0</v>
      </c>
      <c r="W51" s="170">
        <f t="shared" si="28"/>
        <v>1</v>
      </c>
      <c r="X51" s="170">
        <f t="shared" si="28"/>
        <v>1</v>
      </c>
      <c r="Y51" s="170">
        <f t="shared" si="28"/>
        <v>0</v>
      </c>
      <c r="Z51" s="171">
        <f t="shared" si="28"/>
        <v>1</v>
      </c>
      <c r="AA51" s="171">
        <f t="shared" si="28"/>
        <v>1</v>
      </c>
      <c r="AB51" s="171">
        <f t="shared" si="28"/>
        <v>1</v>
      </c>
      <c r="AC51" s="171">
        <f t="shared" si="28"/>
        <v>0</v>
      </c>
      <c r="AD51" s="170">
        <f t="shared" si="28"/>
        <v>0</v>
      </c>
      <c r="AE51" s="170">
        <f t="shared" si="28"/>
        <v>0</v>
      </c>
      <c r="AF51" s="170">
        <f t="shared" si="28"/>
        <v>1</v>
      </c>
      <c r="AG51" s="136">
        <f t="shared" si="28"/>
        <v>0</v>
      </c>
      <c r="AH51" s="418"/>
      <c r="AI51" s="419"/>
      <c r="AJ51" s="419"/>
      <c r="AK51" s="419"/>
      <c r="AL51" s="419"/>
      <c r="AM51" s="419"/>
      <c r="AN51" s="419"/>
      <c r="AO51" s="419"/>
      <c r="AP51" s="419"/>
      <c r="AQ51" s="419"/>
      <c r="AR51" s="419"/>
      <c r="AS51" s="419"/>
      <c r="AT51" s="419"/>
      <c r="AU51" s="419"/>
      <c r="AV51" s="419"/>
      <c r="AW51" s="42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410</v>
      </c>
      <c r="B52" s="64">
        <f>HLOOKUP(B$3,$B$1:$AW$50,50,FALSE)</f>
        <v>0</v>
      </c>
      <c r="C52" s="65">
        <f t="shared" ref="C52:AW52" si="29">HLOOKUP(C$3,$B$1:$AW$50,50,FALSE)</f>
        <v>1</v>
      </c>
      <c r="D52" s="65">
        <f t="shared" si="29"/>
        <v>0</v>
      </c>
      <c r="E52" s="65">
        <f t="shared" si="29"/>
        <v>1</v>
      </c>
      <c r="F52" s="66">
        <f t="shared" si="29"/>
        <v>0</v>
      </c>
      <c r="G52" s="66">
        <f t="shared" si="29"/>
        <v>1</v>
      </c>
      <c r="H52" s="66">
        <f t="shared" si="29"/>
        <v>0</v>
      </c>
      <c r="I52" s="66">
        <f t="shared" si="29"/>
        <v>1</v>
      </c>
      <c r="J52" s="65">
        <f t="shared" si="29"/>
        <v>1</v>
      </c>
      <c r="K52" s="65">
        <f t="shared" si="29"/>
        <v>1</v>
      </c>
      <c r="L52" s="65">
        <f t="shared" si="29"/>
        <v>0</v>
      </c>
      <c r="M52" s="65">
        <f t="shared" si="29"/>
        <v>1</v>
      </c>
      <c r="N52" s="66">
        <f t="shared" si="29"/>
        <v>0</v>
      </c>
      <c r="O52" s="66">
        <f t="shared" si="29"/>
        <v>1</v>
      </c>
      <c r="P52" s="66">
        <f t="shared" si="29"/>
        <v>1</v>
      </c>
      <c r="Q52" s="65">
        <f t="shared" si="29"/>
        <v>1</v>
      </c>
      <c r="R52" s="65">
        <f t="shared" si="29"/>
        <v>0</v>
      </c>
      <c r="S52" s="65">
        <f t="shared" si="29"/>
        <v>0</v>
      </c>
      <c r="T52" s="65">
        <f t="shared" si="29"/>
        <v>0</v>
      </c>
      <c r="U52" s="65">
        <f t="shared" si="29"/>
        <v>0</v>
      </c>
      <c r="V52" s="66">
        <f t="shared" si="29"/>
        <v>1</v>
      </c>
      <c r="W52" s="66">
        <f t="shared" si="29"/>
        <v>1</v>
      </c>
      <c r="X52" s="66">
        <f t="shared" si="29"/>
        <v>1</v>
      </c>
      <c r="Y52" s="66">
        <f t="shared" si="29"/>
        <v>1</v>
      </c>
      <c r="Z52" s="65">
        <f t="shared" si="29"/>
        <v>1</v>
      </c>
      <c r="AA52" s="65">
        <f t="shared" si="29"/>
        <v>1</v>
      </c>
      <c r="AB52" s="65">
        <f t="shared" si="29"/>
        <v>1</v>
      </c>
      <c r="AC52" s="65">
        <f t="shared" si="29"/>
        <v>0</v>
      </c>
      <c r="AD52" s="66">
        <f t="shared" si="29"/>
        <v>1</v>
      </c>
      <c r="AE52" s="66">
        <f t="shared" si="29"/>
        <v>0</v>
      </c>
      <c r="AF52" s="66">
        <f t="shared" si="29"/>
        <v>1</v>
      </c>
      <c r="AG52" s="66">
        <f t="shared" si="29"/>
        <v>0</v>
      </c>
      <c r="AH52" s="65">
        <f t="shared" si="29"/>
        <v>1</v>
      </c>
      <c r="AI52" s="65">
        <f t="shared" si="29"/>
        <v>1</v>
      </c>
      <c r="AJ52" s="65">
        <f t="shared" si="29"/>
        <v>0</v>
      </c>
      <c r="AK52" s="65">
        <f t="shared" si="29"/>
        <v>1</v>
      </c>
      <c r="AL52" s="66">
        <f t="shared" si="29"/>
        <v>0</v>
      </c>
      <c r="AM52" s="66">
        <f t="shared" si="29"/>
        <v>1</v>
      </c>
      <c r="AN52" s="66">
        <f t="shared" si="29"/>
        <v>1</v>
      </c>
      <c r="AO52" s="65">
        <f t="shared" si="29"/>
        <v>1</v>
      </c>
      <c r="AP52" s="65">
        <f t="shared" si="29"/>
        <v>0</v>
      </c>
      <c r="AQ52" s="65">
        <f t="shared" si="29"/>
        <v>0</v>
      </c>
      <c r="AR52" s="65">
        <f t="shared" si="29"/>
        <v>0</v>
      </c>
      <c r="AS52" s="65">
        <f t="shared" si="29"/>
        <v>0</v>
      </c>
      <c r="AT52" s="66">
        <f t="shared" si="29"/>
        <v>0</v>
      </c>
      <c r="AU52" s="66">
        <f t="shared" si="29"/>
        <v>1</v>
      </c>
      <c r="AV52" s="66">
        <f t="shared" si="29"/>
        <v>0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468</v>
      </c>
      <c r="B53" s="68" t="str">
        <f>'Key2'!B80</f>
        <v>0</v>
      </c>
      <c r="C53" s="69" t="str">
        <f>'Key2'!C80</f>
        <v>0</v>
      </c>
      <c r="D53" s="69" t="str">
        <f>'Key2'!D80</f>
        <v>0</v>
      </c>
      <c r="E53" s="69" t="str">
        <f>'Key2'!E80</f>
        <v>0</v>
      </c>
      <c r="F53" s="70" t="str">
        <f>'Key2'!F80</f>
        <v>0</v>
      </c>
      <c r="G53" s="70" t="str">
        <f>'Key2'!G80</f>
        <v>1</v>
      </c>
      <c r="H53" s="70" t="str">
        <f>'Key2'!H80</f>
        <v>1</v>
      </c>
      <c r="I53" s="70" t="str">
        <f>'Key2'!I80</f>
        <v>0</v>
      </c>
      <c r="J53" s="69" t="str">
        <f>'Key2'!J80</f>
        <v>1</v>
      </c>
      <c r="K53" s="69" t="str">
        <f>'Key2'!K80</f>
        <v>1</v>
      </c>
      <c r="L53" s="69" t="str">
        <f>'Key2'!L80</f>
        <v>0</v>
      </c>
      <c r="M53" s="70" t="str">
        <f>'Key2'!M80</f>
        <v>0</v>
      </c>
      <c r="N53" s="70" t="str">
        <f>'Key2'!N80</f>
        <v>0</v>
      </c>
      <c r="O53" s="70" t="str">
        <f>'Key2'!O80</f>
        <v>0</v>
      </c>
      <c r="P53" s="70" t="str">
        <f>'Key2'!P80</f>
        <v>0</v>
      </c>
      <c r="Q53" s="70" t="str">
        <f>'Key2'!Q80</f>
        <v>1</v>
      </c>
      <c r="R53" s="69" t="str">
        <f>'Key2'!R80</f>
        <v>0</v>
      </c>
      <c r="S53" s="69" t="str">
        <f>'Key2'!S80</f>
        <v>1</v>
      </c>
      <c r="T53" s="69" t="str">
        <f>'Key2'!T80</f>
        <v>1</v>
      </c>
      <c r="U53" s="69" t="str">
        <f>'Key2'!U80</f>
        <v>1</v>
      </c>
      <c r="V53" s="70" t="str">
        <f>'Key2'!V80</f>
        <v>0</v>
      </c>
      <c r="W53" s="70" t="str">
        <f>'Key2'!W80</f>
        <v>0</v>
      </c>
      <c r="X53" s="70" t="str">
        <f>'Key2'!X80</f>
        <v>0</v>
      </c>
      <c r="Y53" s="70" t="str">
        <f>'Key2'!Y80</f>
        <v>1</v>
      </c>
      <c r="Z53" s="69" t="str">
        <f>'Key2'!Z80</f>
        <v>0</v>
      </c>
      <c r="AA53" s="69" t="str">
        <f>'Key2'!AA80</f>
        <v>0</v>
      </c>
      <c r="AB53" s="69" t="str">
        <f>'Key2'!AB80</f>
        <v>1</v>
      </c>
      <c r="AC53" s="69" t="str">
        <f>'Key2'!AC80</f>
        <v>0</v>
      </c>
      <c r="AD53" s="70" t="str">
        <f>'Key2'!AD80</f>
        <v>0</v>
      </c>
      <c r="AE53" s="70" t="str">
        <f>'Key2'!AE80</f>
        <v>0</v>
      </c>
      <c r="AF53" s="70" t="str">
        <f>'Key2'!AF80</f>
        <v>1</v>
      </c>
      <c r="AG53" s="70" t="str">
        <f>'Key2'!AG80</f>
        <v>1</v>
      </c>
      <c r="AH53" s="69" t="str">
        <f>'Key2'!AH80</f>
        <v>0</v>
      </c>
      <c r="AI53" s="69" t="str">
        <f>'Key2'!AI80</f>
        <v>0</v>
      </c>
      <c r="AJ53" s="69" t="str">
        <f>'Key2'!AJ80</f>
        <v>1</v>
      </c>
      <c r="AK53" s="70" t="str">
        <f>'Key2'!AK80</f>
        <v>0</v>
      </c>
      <c r="AL53" s="70" t="str">
        <f>'Key2'!AL80</f>
        <v>0</v>
      </c>
      <c r="AM53" s="70" t="str">
        <f>'Key2'!AM80</f>
        <v>0</v>
      </c>
      <c r="AN53" s="70" t="str">
        <f>'Key2'!AN80</f>
        <v>1</v>
      </c>
      <c r="AO53" s="70" t="str">
        <f>'Key2'!AO80</f>
        <v>0</v>
      </c>
      <c r="AP53" s="69" t="str">
        <f>'Key2'!AP80</f>
        <v>0</v>
      </c>
      <c r="AQ53" s="69" t="str">
        <f>'Key2'!AQ80</f>
        <v>0</v>
      </c>
      <c r="AR53" s="69" t="str">
        <f>'Key2'!AR80</f>
        <v>0</v>
      </c>
      <c r="AS53" s="69" t="str">
        <f>'Key2'!AS80</f>
        <v>1</v>
      </c>
      <c r="AT53" s="70" t="str">
        <f>'Key2'!AT80</f>
        <v>1</v>
      </c>
      <c r="AU53" s="70" t="str">
        <f>'Key2'!AU80</f>
        <v>0</v>
      </c>
      <c r="AV53" s="70" t="str">
        <f>'Key2'!AV80</f>
        <v>0</v>
      </c>
      <c r="AW53" s="71" t="str">
        <f>'Key2'!AW80</f>
        <v>1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411</v>
      </c>
      <c r="B54" s="137">
        <f>IF(B52+B53=1,1,0)</f>
        <v>0</v>
      </c>
      <c r="C54" s="50">
        <f t="shared" ref="C54:AW54" si="30">IF(C52+C53=1,1,0)</f>
        <v>1</v>
      </c>
      <c r="D54" s="50">
        <f t="shared" si="30"/>
        <v>0</v>
      </c>
      <c r="E54" s="50">
        <f t="shared" si="30"/>
        <v>1</v>
      </c>
      <c r="F54" s="49">
        <f t="shared" si="30"/>
        <v>0</v>
      </c>
      <c r="G54" s="49">
        <f t="shared" si="30"/>
        <v>0</v>
      </c>
      <c r="H54" s="49">
        <f t="shared" si="30"/>
        <v>1</v>
      </c>
      <c r="I54" s="49">
        <f t="shared" si="30"/>
        <v>1</v>
      </c>
      <c r="J54" s="50">
        <f t="shared" si="30"/>
        <v>0</v>
      </c>
      <c r="K54" s="50">
        <f t="shared" si="30"/>
        <v>0</v>
      </c>
      <c r="L54" s="50">
        <f t="shared" si="30"/>
        <v>0</v>
      </c>
      <c r="M54" s="50">
        <f t="shared" si="30"/>
        <v>1</v>
      </c>
      <c r="N54" s="49">
        <f t="shared" si="30"/>
        <v>0</v>
      </c>
      <c r="O54" s="49">
        <f t="shared" si="30"/>
        <v>1</v>
      </c>
      <c r="P54" s="49">
        <f t="shared" si="30"/>
        <v>1</v>
      </c>
      <c r="Q54" s="50">
        <f t="shared" si="30"/>
        <v>0</v>
      </c>
      <c r="R54" s="50">
        <f t="shared" si="30"/>
        <v>0</v>
      </c>
      <c r="S54" s="50">
        <f t="shared" si="30"/>
        <v>1</v>
      </c>
      <c r="T54" s="50">
        <f t="shared" si="30"/>
        <v>1</v>
      </c>
      <c r="U54" s="50">
        <f t="shared" si="30"/>
        <v>1</v>
      </c>
      <c r="V54" s="49">
        <f t="shared" si="30"/>
        <v>1</v>
      </c>
      <c r="W54" s="49">
        <f t="shared" si="30"/>
        <v>1</v>
      </c>
      <c r="X54" s="49">
        <f t="shared" si="30"/>
        <v>1</v>
      </c>
      <c r="Y54" s="49">
        <f t="shared" si="30"/>
        <v>0</v>
      </c>
      <c r="Z54" s="50">
        <f t="shared" si="30"/>
        <v>1</v>
      </c>
      <c r="AA54" s="50">
        <f t="shared" si="30"/>
        <v>1</v>
      </c>
      <c r="AB54" s="50">
        <f t="shared" si="30"/>
        <v>0</v>
      </c>
      <c r="AC54" s="50">
        <f t="shared" si="30"/>
        <v>0</v>
      </c>
      <c r="AD54" s="49">
        <f t="shared" si="30"/>
        <v>1</v>
      </c>
      <c r="AE54" s="49">
        <f t="shared" si="30"/>
        <v>0</v>
      </c>
      <c r="AF54" s="49">
        <f t="shared" si="30"/>
        <v>0</v>
      </c>
      <c r="AG54" s="49">
        <f t="shared" si="30"/>
        <v>1</v>
      </c>
      <c r="AH54" s="50">
        <f t="shared" si="30"/>
        <v>1</v>
      </c>
      <c r="AI54" s="50">
        <f t="shared" si="30"/>
        <v>1</v>
      </c>
      <c r="AJ54" s="50">
        <f t="shared" si="30"/>
        <v>1</v>
      </c>
      <c r="AK54" s="50">
        <f t="shared" si="30"/>
        <v>1</v>
      </c>
      <c r="AL54" s="49">
        <f t="shared" si="30"/>
        <v>0</v>
      </c>
      <c r="AM54" s="49">
        <f t="shared" si="30"/>
        <v>1</v>
      </c>
      <c r="AN54" s="49">
        <f t="shared" si="30"/>
        <v>0</v>
      </c>
      <c r="AO54" s="50">
        <f t="shared" si="30"/>
        <v>1</v>
      </c>
      <c r="AP54" s="50">
        <f t="shared" si="30"/>
        <v>0</v>
      </c>
      <c r="AQ54" s="50">
        <f t="shared" si="30"/>
        <v>0</v>
      </c>
      <c r="AR54" s="50">
        <f t="shared" si="30"/>
        <v>0</v>
      </c>
      <c r="AS54" s="50">
        <f t="shared" si="30"/>
        <v>1</v>
      </c>
      <c r="AT54" s="49">
        <f t="shared" si="30"/>
        <v>1</v>
      </c>
      <c r="AU54" s="49">
        <f t="shared" si="30"/>
        <v>1</v>
      </c>
      <c r="AV54" s="49">
        <f t="shared" si="30"/>
        <v>0</v>
      </c>
      <c r="AW54" s="173">
        <f t="shared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65" ht="19.5" thickBot="1">
      <c r="A55" s="430" t="s">
        <v>389</v>
      </c>
      <c r="B55" s="52" t="s">
        <v>379</v>
      </c>
      <c r="C55" s="51" t="str">
        <f>LEFT(VLOOKUP(G55,LookUp!$T$2:$U$17,2,FALSE),1)</f>
        <v>0</v>
      </c>
      <c r="D55" s="51" t="str">
        <f>MID(VLOOKUP(G55,LookUp!$T$2:$U$17,2,FALSE),2,1)</f>
        <v>1</v>
      </c>
      <c r="E55" s="51" t="str">
        <f>MID(VLOOKUP(G55,LookUp!$T$2:$U$17,2,FALSE),3,1)</f>
        <v>1</v>
      </c>
      <c r="F55" s="51" t="str">
        <f>RIGHT(VLOOKUP(G55,LookUp!$T$2:$U$17,2,FALSE),1)</f>
        <v>0</v>
      </c>
      <c r="G55" s="53">
        <f>VLOOKUP(CONCATENATE(B54,C54,D54,E54,F54,G54),LookUp!$W$2:$AE$65,2,FALSE)</f>
        <v>6</v>
      </c>
      <c r="H55" s="52" t="s">
        <v>380</v>
      </c>
      <c r="I55" s="51" t="str">
        <f>LEFT(VLOOKUP(M55,LookUp!$T$2:$U$17,2,FALSE),1)</f>
        <v>1</v>
      </c>
      <c r="J55" s="51" t="str">
        <f>MID(VLOOKUP(M55,LookUp!$T$2:$U$17,2,FALSE),2,1)</f>
        <v>0</v>
      </c>
      <c r="K55" s="51" t="str">
        <f>MID(VLOOKUP(M55,LookUp!$T$2:$U$17,2,FALSE),3,1)</f>
        <v>1</v>
      </c>
      <c r="L55" s="51" t="str">
        <f>RIGHT(VLOOKUP(M55,LookUp!$T$2:$U$17,2,FALSE),1)</f>
        <v>1</v>
      </c>
      <c r="M55" s="53">
        <f>VLOOKUP(CONCATENATE(H54,I54,J54,K54,L54,M54),LookUp!$W$2:$AE$65,3,FALSE)</f>
        <v>11</v>
      </c>
      <c r="N55" s="52" t="s">
        <v>381</v>
      </c>
      <c r="O55" s="51" t="str">
        <f>LEFT(VLOOKUP(S55,LookUp!$T$2:$U$17,2,FALSE),1)</f>
        <v>1</v>
      </c>
      <c r="P55" s="51" t="str">
        <f>MID(VLOOKUP(S55,LookUp!$T$2:$U$17,2,FALSE),2,1)</f>
        <v>1</v>
      </c>
      <c r="Q55" s="51" t="str">
        <f>MID(VLOOKUP(S55,LookUp!$T$2:$U$17,2,FALSE),3,1)</f>
        <v>0</v>
      </c>
      <c r="R55" s="51" t="str">
        <f>RIGHT(VLOOKUP(S55,LookUp!$T$2:$U$17,2,FALSE),1)</f>
        <v>0</v>
      </c>
      <c r="S55" s="53">
        <f>VLOOKUP(CONCATENATE(N54,O54,P54,Q54,R54,S54),LookUp!$W$2:$AE$65,4,FALSE)</f>
        <v>12</v>
      </c>
      <c r="T55" s="52" t="s">
        <v>382</v>
      </c>
      <c r="U55" s="51" t="str">
        <f>LEFT(VLOOKUP(Y55,LookUp!$T$2:$U$17,2,FALSE),1)</f>
        <v>0</v>
      </c>
      <c r="V55" s="51" t="str">
        <f>MID(VLOOKUP(Y55,LookUp!$T$2:$U$17,2,FALSE),2,1)</f>
        <v>1</v>
      </c>
      <c r="W55" s="51" t="str">
        <f>MID(VLOOKUP(Y55,LookUp!$T$2:$U$17,2,FALSE),3,1)</f>
        <v>0</v>
      </c>
      <c r="X55" s="51" t="str">
        <f>RIGHT(VLOOKUP(Y55,LookUp!$T$2:$U$17,2,FALSE),1)</f>
        <v>0</v>
      </c>
      <c r="Y55" s="53">
        <f>VLOOKUP(CONCATENATE(T54,U54,V54,W54,X54,Y54),LookUp!$W$2:$AE$65,5,FALSE)</f>
        <v>4</v>
      </c>
      <c r="Z55" s="52" t="s">
        <v>383</v>
      </c>
      <c r="AA55" s="51" t="str">
        <f>LEFT(VLOOKUP(AE55,LookUp!$T$2:$U$17,2,FALSE),1)</f>
        <v>1</v>
      </c>
      <c r="AB55" s="51" t="str">
        <f>MID(VLOOKUP(AE55,LookUp!$T$2:$U$17,2,FALSE),2,1)</f>
        <v>0</v>
      </c>
      <c r="AC55" s="51" t="str">
        <f>MID(VLOOKUP(AE55,LookUp!$T$2:$U$17,2,FALSE),3,1)</f>
        <v>0</v>
      </c>
      <c r="AD55" s="51" t="str">
        <f>RIGHT(VLOOKUP(AE55,LookUp!$T$2:$U$17,2,FALSE),1)</f>
        <v>1</v>
      </c>
      <c r="AE55" s="53">
        <f>VLOOKUP(CONCATENATE(Z54,AA54,AB54,AC54,AD54,AE54),LookUp!$W$2:$AE$65,6,FALSE)</f>
        <v>9</v>
      </c>
      <c r="AF55" s="52" t="s">
        <v>384</v>
      </c>
      <c r="AG55" s="51" t="str">
        <f>LEFT(VLOOKUP(AK55,LookUp!$T$2:$U$17,2,FALSE),1)</f>
        <v>1</v>
      </c>
      <c r="AH55" s="131" t="str">
        <f>MID(VLOOKUP(AK55,LookUp!$T$2:$U$17,2,FALSE),2,1)</f>
        <v>0</v>
      </c>
      <c r="AI55" s="131" t="str">
        <f>MID(VLOOKUP(AK55,LookUp!$T$2:$U$17,2,FALSE),3,1)</f>
        <v>0</v>
      </c>
      <c r="AJ55" s="131" t="str">
        <f>RIGHT(VLOOKUP(AK55,LookUp!$T$2:$U$17,2,FALSE),1)</f>
        <v>0</v>
      </c>
      <c r="AK55" s="132">
        <f>VLOOKUP(CONCATENATE(AF54,AG54,AH54,AI54,AJ54,AK54),LookUp!$W$2:$AE$65,7,FALSE)</f>
        <v>8</v>
      </c>
      <c r="AL55" s="130" t="s">
        <v>385</v>
      </c>
      <c r="AM55" s="131" t="str">
        <f>LEFT(VLOOKUP(AQ55,LookUp!$T$2:$U$17,2,FALSE),1)</f>
        <v>1</v>
      </c>
      <c r="AN55" s="131" t="str">
        <f>MID(VLOOKUP(AQ55,LookUp!$T$2:$U$17,2,FALSE),2,1)</f>
        <v>0</v>
      </c>
      <c r="AO55" s="131" t="str">
        <f>MID(VLOOKUP(AQ55,LookUp!$T$2:$U$17,2,FALSE),3,1)</f>
        <v>0</v>
      </c>
      <c r="AP55" s="131" t="str">
        <f>RIGHT(VLOOKUP(AQ55,LookUp!$T$2:$U$17,2,FALSE),1)</f>
        <v>1</v>
      </c>
      <c r="AQ55" s="132">
        <f>VLOOKUP(CONCATENATE(AL54,AM54,AN54,AO54,AP54,AQ54),LookUp!$W$2:$AE$65,8,FALSE)</f>
        <v>9</v>
      </c>
      <c r="AR55" s="130" t="s">
        <v>386</v>
      </c>
      <c r="AS55" s="131" t="str">
        <f>LEFT(VLOOKUP(AW55,LookUp!$T$2:$U$17,2,FALSE),1)</f>
        <v>1</v>
      </c>
      <c r="AT55" s="131" t="str">
        <f>MID(VLOOKUP(AW55,LookUp!$T$2:$U$17,2,FALSE),2,1)</f>
        <v>1</v>
      </c>
      <c r="AU55" s="131" t="str">
        <f>MID(VLOOKUP(AW55,LookUp!$T$2:$U$17,2,FALSE),3,1)</f>
        <v>0</v>
      </c>
      <c r="AV55" s="131" t="str">
        <f>RIGHT(VLOOKUP(AW55,LookUp!$T$2:$U$17,2,FALSE),1)</f>
        <v>0</v>
      </c>
      <c r="AW55" s="132">
        <f>VLOOKUP(CONCATENATE(AR54,AS54,AT54,AU54,AV54,AW54),LookUp!$W$2:$AE$65,9,FALSE)</f>
        <v>12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430"/>
      <c r="B56" s="64" t="str">
        <f>C55</f>
        <v>0</v>
      </c>
      <c r="C56" s="65" t="str">
        <f>D55</f>
        <v>1</v>
      </c>
      <c r="D56" s="65" t="str">
        <f>E55</f>
        <v>1</v>
      </c>
      <c r="E56" s="65" t="str">
        <f>F55</f>
        <v>0</v>
      </c>
      <c r="F56" s="66" t="str">
        <f>I55</f>
        <v>1</v>
      </c>
      <c r="G56" s="66" t="str">
        <f>J55</f>
        <v>0</v>
      </c>
      <c r="H56" s="66" t="str">
        <f>K55</f>
        <v>1</v>
      </c>
      <c r="I56" s="66" t="str">
        <f>L55</f>
        <v>1</v>
      </c>
      <c r="J56" s="65" t="str">
        <f>O55</f>
        <v>1</v>
      </c>
      <c r="K56" s="65" t="str">
        <f>P55</f>
        <v>1</v>
      </c>
      <c r="L56" s="65" t="str">
        <f>Q55</f>
        <v>0</v>
      </c>
      <c r="M56" s="65" t="str">
        <f>R55</f>
        <v>0</v>
      </c>
      <c r="N56" s="66" t="str">
        <f>U55</f>
        <v>0</v>
      </c>
      <c r="O56" s="66" t="str">
        <f>V55</f>
        <v>1</v>
      </c>
      <c r="P56" s="66" t="str">
        <f>W55</f>
        <v>0</v>
      </c>
      <c r="Q56" s="66" t="str">
        <f>X55</f>
        <v>0</v>
      </c>
      <c r="R56" s="65" t="str">
        <f>AA55</f>
        <v>1</v>
      </c>
      <c r="S56" s="65" t="str">
        <f>AB55</f>
        <v>0</v>
      </c>
      <c r="T56" s="65" t="str">
        <f>AC55</f>
        <v>0</v>
      </c>
      <c r="U56" s="65" t="str">
        <f>AD55</f>
        <v>1</v>
      </c>
      <c r="V56" s="66" t="str">
        <f>AG55</f>
        <v>1</v>
      </c>
      <c r="W56" s="66" t="str">
        <f>AH55</f>
        <v>0</v>
      </c>
      <c r="X56" s="66" t="str">
        <f>AI55</f>
        <v>0</v>
      </c>
      <c r="Y56" s="66" t="str">
        <f>AJ55</f>
        <v>0</v>
      </c>
      <c r="Z56" s="65" t="str">
        <f>AM55</f>
        <v>1</v>
      </c>
      <c r="AA56" s="65" t="str">
        <f>AN55</f>
        <v>0</v>
      </c>
      <c r="AB56" s="65" t="str">
        <f>AO55</f>
        <v>0</v>
      </c>
      <c r="AC56" s="65" t="str">
        <f>AP55</f>
        <v>1</v>
      </c>
      <c r="AD56" s="66" t="str">
        <f>AS55</f>
        <v>1</v>
      </c>
      <c r="AE56" s="66" t="str">
        <f>AT55</f>
        <v>1</v>
      </c>
      <c r="AF56" s="66" t="str">
        <f>AU55</f>
        <v>0</v>
      </c>
      <c r="AG56" s="67" t="str">
        <f>AV55</f>
        <v>0</v>
      </c>
      <c r="AH56" s="432" t="s">
        <v>575</v>
      </c>
      <c r="AI56" s="433"/>
      <c r="AJ56" s="433"/>
      <c r="AK56" s="433"/>
      <c r="AL56" s="433"/>
      <c r="AM56" s="433"/>
      <c r="AN56" s="433"/>
      <c r="AO56" s="433"/>
      <c r="AP56" s="433"/>
      <c r="AQ56" s="433"/>
      <c r="AR56" s="433"/>
      <c r="AS56" s="433"/>
      <c r="AT56" s="433"/>
      <c r="AU56" s="433"/>
      <c r="AV56" s="433"/>
      <c r="AW56" s="434"/>
      <c r="AX56" s="2"/>
      <c r="AY56" s="2"/>
      <c r="AZ56" s="2"/>
      <c r="BA56" s="2"/>
      <c r="BB56" s="2"/>
      <c r="BC56" s="2"/>
      <c r="BD56" s="2"/>
      <c r="BE56" s="2"/>
    </row>
    <row r="57" spans="1:65" ht="18">
      <c r="A57" s="58" t="s">
        <v>390</v>
      </c>
      <c r="B57" s="68" t="str">
        <f>HLOOKUP(B$4,$B$1:$AG$56,56,FALSE)</f>
        <v>0</v>
      </c>
      <c r="C57" s="69" t="str">
        <f t="shared" ref="C57:AG57" si="31">HLOOKUP(C$4,$B$1:$AG$56,56,FALSE)</f>
        <v>1</v>
      </c>
      <c r="D57" s="69" t="str">
        <f t="shared" si="31"/>
        <v>1</v>
      </c>
      <c r="E57" s="69" t="str">
        <f t="shared" si="31"/>
        <v>1</v>
      </c>
      <c r="F57" s="70" t="str">
        <f t="shared" si="31"/>
        <v>1</v>
      </c>
      <c r="G57" s="70" t="str">
        <f t="shared" si="31"/>
        <v>0</v>
      </c>
      <c r="H57" s="70" t="str">
        <f t="shared" si="31"/>
        <v>1</v>
      </c>
      <c r="I57" s="70" t="str">
        <f t="shared" si="31"/>
        <v>1</v>
      </c>
      <c r="J57" s="69" t="str">
        <f t="shared" si="31"/>
        <v>0</v>
      </c>
      <c r="K57" s="69" t="str">
        <f t="shared" si="31"/>
        <v>0</v>
      </c>
      <c r="L57" s="69" t="str">
        <f t="shared" si="31"/>
        <v>0</v>
      </c>
      <c r="M57" s="69" t="str">
        <f t="shared" si="31"/>
        <v>0</v>
      </c>
      <c r="N57" s="70" t="str">
        <f t="shared" si="31"/>
        <v>1</v>
      </c>
      <c r="O57" s="70" t="str">
        <f t="shared" si="31"/>
        <v>0</v>
      </c>
      <c r="P57" s="70" t="str">
        <f t="shared" si="31"/>
        <v>0</v>
      </c>
      <c r="Q57" s="70" t="str">
        <f t="shared" si="31"/>
        <v>1</v>
      </c>
      <c r="R57" s="69" t="str">
        <f t="shared" si="31"/>
        <v>1</v>
      </c>
      <c r="S57" s="69" t="str">
        <f t="shared" si="31"/>
        <v>1</v>
      </c>
      <c r="T57" s="69" t="str">
        <f t="shared" si="31"/>
        <v>0</v>
      </c>
      <c r="U57" s="69" t="str">
        <f t="shared" si="31"/>
        <v>1</v>
      </c>
      <c r="V57" s="70" t="str">
        <f t="shared" si="31"/>
        <v>0</v>
      </c>
      <c r="W57" s="70" t="str">
        <f t="shared" si="31"/>
        <v>0</v>
      </c>
      <c r="X57" s="70" t="str">
        <f t="shared" si="31"/>
        <v>1</v>
      </c>
      <c r="Y57" s="70" t="str">
        <f t="shared" si="31"/>
        <v>1</v>
      </c>
      <c r="Z57" s="69" t="str">
        <f t="shared" si="31"/>
        <v>0</v>
      </c>
      <c r="AA57" s="69" t="str">
        <f t="shared" si="31"/>
        <v>0</v>
      </c>
      <c r="AB57" s="69" t="str">
        <f t="shared" si="31"/>
        <v>1</v>
      </c>
      <c r="AC57" s="69" t="str">
        <f t="shared" si="31"/>
        <v>0</v>
      </c>
      <c r="AD57" s="70" t="str">
        <f t="shared" si="31"/>
        <v>0</v>
      </c>
      <c r="AE57" s="70" t="str">
        <f t="shared" si="31"/>
        <v>0</v>
      </c>
      <c r="AF57" s="70" t="str">
        <f t="shared" si="31"/>
        <v>0</v>
      </c>
      <c r="AG57" s="71" t="str">
        <f t="shared" si="31"/>
        <v>1</v>
      </c>
      <c r="AH57" s="435"/>
      <c r="AI57" s="436"/>
      <c r="AJ57" s="436"/>
      <c r="AK57" s="436"/>
      <c r="AL57" s="436"/>
      <c r="AM57" s="436"/>
      <c r="AN57" s="436"/>
      <c r="AO57" s="436"/>
      <c r="AP57" s="436"/>
      <c r="AQ57" s="436"/>
      <c r="AR57" s="436"/>
      <c r="AS57" s="436"/>
      <c r="AT57" s="436"/>
      <c r="AU57" s="436"/>
      <c r="AV57" s="436"/>
      <c r="AW57" s="437"/>
      <c r="AX57" s="409" t="s">
        <v>656</v>
      </c>
      <c r="AY57" s="410"/>
      <c r="AZ57" s="410"/>
      <c r="BA57" s="410"/>
      <c r="BB57" s="410"/>
      <c r="BC57" s="410"/>
      <c r="BD57" s="410"/>
      <c r="BE57" s="410"/>
      <c r="BF57" s="410"/>
      <c r="BG57" s="410"/>
      <c r="BH57" s="410"/>
      <c r="BI57" s="410"/>
      <c r="BJ57" s="410"/>
      <c r="BK57" s="410"/>
      <c r="BL57" s="410"/>
      <c r="BM57" s="411"/>
    </row>
    <row r="58" spans="1:65" ht="18.75" thickBot="1">
      <c r="A58" s="58" t="s">
        <v>412</v>
      </c>
      <c r="B58" s="72">
        <f>IF(B57+B43=1,1,0)</f>
        <v>0</v>
      </c>
      <c r="C58" s="70">
        <f t="shared" ref="C58:AG58" si="32">IF(C57+C43=1,1,0)</f>
        <v>0</v>
      </c>
      <c r="D58" s="70">
        <f t="shared" si="32"/>
        <v>1</v>
      </c>
      <c r="E58" s="70">
        <f t="shared" si="32"/>
        <v>1</v>
      </c>
      <c r="F58" s="69">
        <f t="shared" si="32"/>
        <v>0</v>
      </c>
      <c r="G58" s="69">
        <f t="shared" si="32"/>
        <v>1</v>
      </c>
      <c r="H58" s="69">
        <f t="shared" si="32"/>
        <v>1</v>
      </c>
      <c r="I58" s="69">
        <f t="shared" si="32"/>
        <v>0</v>
      </c>
      <c r="J58" s="70">
        <f t="shared" si="32"/>
        <v>1</v>
      </c>
      <c r="K58" s="70">
        <f t="shared" si="32"/>
        <v>1</v>
      </c>
      <c r="L58" s="70">
        <f t="shared" si="32"/>
        <v>0</v>
      </c>
      <c r="M58" s="70">
        <f t="shared" si="32"/>
        <v>0</v>
      </c>
      <c r="N58" s="69">
        <f t="shared" si="32"/>
        <v>0</v>
      </c>
      <c r="O58" s="69">
        <f t="shared" si="32"/>
        <v>0</v>
      </c>
      <c r="P58" s="69">
        <f t="shared" si="32"/>
        <v>0</v>
      </c>
      <c r="Q58" s="69">
        <f t="shared" si="32"/>
        <v>1</v>
      </c>
      <c r="R58" s="70">
        <f t="shared" si="32"/>
        <v>0</v>
      </c>
      <c r="S58" s="70">
        <f t="shared" si="32"/>
        <v>1</v>
      </c>
      <c r="T58" s="70">
        <f t="shared" si="32"/>
        <v>1</v>
      </c>
      <c r="U58" s="70">
        <f t="shared" si="32"/>
        <v>1</v>
      </c>
      <c r="V58" s="69">
        <f t="shared" si="32"/>
        <v>0</v>
      </c>
      <c r="W58" s="69">
        <f t="shared" si="32"/>
        <v>1</v>
      </c>
      <c r="X58" s="69">
        <f t="shared" si="32"/>
        <v>0</v>
      </c>
      <c r="Y58" s="69">
        <f t="shared" si="32"/>
        <v>0</v>
      </c>
      <c r="Z58" s="70">
        <f t="shared" si="32"/>
        <v>0</v>
      </c>
      <c r="AA58" s="70">
        <f t="shared" si="32"/>
        <v>0</v>
      </c>
      <c r="AB58" s="70">
        <f t="shared" si="32"/>
        <v>0</v>
      </c>
      <c r="AC58" s="70">
        <f t="shared" si="32"/>
        <v>1</v>
      </c>
      <c r="AD58" s="69">
        <f t="shared" si="32"/>
        <v>0</v>
      </c>
      <c r="AE58" s="69">
        <f t="shared" si="32"/>
        <v>1</v>
      </c>
      <c r="AF58" s="69">
        <f t="shared" si="32"/>
        <v>0</v>
      </c>
      <c r="AG58" s="73">
        <f t="shared" si="32"/>
        <v>0</v>
      </c>
      <c r="AH58" s="435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437"/>
      <c r="AX58" s="250" t="str">
        <f>VLOOKUP(CONCATENATE(B51,C51,D51,E51),LookUp!$AG$2:$AH$17,2,FALSE)</f>
        <v>A</v>
      </c>
      <c r="AY58" s="251" t="str">
        <f>VLOOKUP(CONCATENATE(F51,G51,H51,I51),LookUp!$AG$2:$AH$17,2,FALSE)</f>
        <v>E</v>
      </c>
      <c r="AZ58" s="251" t="str">
        <f>VLOOKUP(CONCATENATE(J51,K51,L51,M51),LookUp!$AG$2:$AH$17,2,FALSE)</f>
        <v>E</v>
      </c>
      <c r="BA58" s="251">
        <f>VLOOKUP(CONCATENATE(N51,O51,P51,Q51),LookUp!$AG$2:$AH$17,2,FALSE)</f>
        <v>7</v>
      </c>
      <c r="BB58" s="251" t="str">
        <f>VLOOKUP(CONCATENATE(R51,S51,T51,U51),LookUp!$AG$2:$AH$17,2,FALSE)</f>
        <v>D</v>
      </c>
      <c r="BC58" s="251">
        <f>VLOOKUP(CONCATENATE(V51,W51,X51,Y51),LookUp!$AG$2:$AH$17,2,FALSE)</f>
        <v>6</v>
      </c>
      <c r="BD58" s="251" t="str">
        <f>VLOOKUP(CONCATENATE(Z51,AA51,AB51,AC51),LookUp!$AG$2:$AH$17,2,FALSE)</f>
        <v>E</v>
      </c>
      <c r="BE58" s="251">
        <f>VLOOKUP(CONCATENATE(AD51,AE51,AF51,AG51),LookUp!$AG$2:$AH$17,2,FALSE)</f>
        <v>2</v>
      </c>
      <c r="BF58" s="251">
        <f>VLOOKUP(CONCATENATE(B58,C58,D58,E58),LookUp!$AG$2:$AH$17,2,FALSE)</f>
        <v>3</v>
      </c>
      <c r="BG58" s="251">
        <f>VLOOKUP(CONCATENATE(F58,G58,H58,I58),LookUp!$AG$2:$AH$17,2,FALSE)</f>
        <v>6</v>
      </c>
      <c r="BH58" s="251" t="str">
        <f>VLOOKUP(CONCATENATE(J58,K58,L58,M58),LookUp!$AG$2:$AH$17,2,FALSE)</f>
        <v>C</v>
      </c>
      <c r="BI58" s="251">
        <f>VLOOKUP(CONCATENATE(N58,O58,P58,Q58),LookUp!$AG$2:$AH$17,2,FALSE)</f>
        <v>1</v>
      </c>
      <c r="BJ58" s="251">
        <f>VLOOKUP(CONCATENATE(R58,S58,T58,U58),LookUp!$AG$2:$AH$17,2,FALSE)</f>
        <v>7</v>
      </c>
      <c r="BK58" s="251">
        <f>VLOOKUP(CONCATENATE(V58,W58,X58,Y58),LookUp!$AG$2:$AH$17,2,FALSE)</f>
        <v>4</v>
      </c>
      <c r="BL58" s="251">
        <f>VLOOKUP(CONCATENATE(Z58,AA58,AB58,AC58),LookUp!$AG$2:$AH$17,2,FALSE)</f>
        <v>1</v>
      </c>
      <c r="BM58" s="252">
        <f>VLOOKUP(CONCATENATE(AD58,AE58,AF58,AG58),LookUp!$AG$2:$AH$17,2,FALSE)</f>
        <v>4</v>
      </c>
    </row>
    <row r="59" spans="1:65" ht="18.75" thickBot="1">
      <c r="A59" s="59" t="s">
        <v>413</v>
      </c>
      <c r="B59" s="172">
        <f>B58</f>
        <v>0</v>
      </c>
      <c r="C59" s="171">
        <f t="shared" ref="C59:AG59" si="33">C58</f>
        <v>0</v>
      </c>
      <c r="D59" s="171">
        <f t="shared" si="33"/>
        <v>1</v>
      </c>
      <c r="E59" s="171">
        <f t="shared" si="33"/>
        <v>1</v>
      </c>
      <c r="F59" s="170">
        <f t="shared" si="33"/>
        <v>0</v>
      </c>
      <c r="G59" s="170">
        <f t="shared" si="33"/>
        <v>1</v>
      </c>
      <c r="H59" s="170">
        <f t="shared" si="33"/>
        <v>1</v>
      </c>
      <c r="I59" s="170">
        <f t="shared" si="33"/>
        <v>0</v>
      </c>
      <c r="J59" s="171">
        <f t="shared" si="33"/>
        <v>1</v>
      </c>
      <c r="K59" s="171">
        <f t="shared" si="33"/>
        <v>1</v>
      </c>
      <c r="L59" s="171">
        <f t="shared" si="33"/>
        <v>0</v>
      </c>
      <c r="M59" s="171">
        <f t="shared" si="33"/>
        <v>0</v>
      </c>
      <c r="N59" s="170">
        <f t="shared" si="33"/>
        <v>0</v>
      </c>
      <c r="O59" s="170">
        <f t="shared" si="33"/>
        <v>0</v>
      </c>
      <c r="P59" s="170">
        <f t="shared" si="33"/>
        <v>0</v>
      </c>
      <c r="Q59" s="170">
        <f t="shared" si="33"/>
        <v>1</v>
      </c>
      <c r="R59" s="171">
        <f t="shared" si="33"/>
        <v>0</v>
      </c>
      <c r="S59" s="171">
        <f t="shared" si="33"/>
        <v>1</v>
      </c>
      <c r="T59" s="171">
        <f t="shared" si="33"/>
        <v>1</v>
      </c>
      <c r="U59" s="171">
        <f t="shared" si="33"/>
        <v>1</v>
      </c>
      <c r="V59" s="170">
        <f t="shared" si="33"/>
        <v>0</v>
      </c>
      <c r="W59" s="170">
        <f t="shared" si="33"/>
        <v>1</v>
      </c>
      <c r="X59" s="170">
        <f t="shared" si="33"/>
        <v>0</v>
      </c>
      <c r="Y59" s="170">
        <f t="shared" si="33"/>
        <v>0</v>
      </c>
      <c r="Z59" s="171">
        <f t="shared" si="33"/>
        <v>0</v>
      </c>
      <c r="AA59" s="171">
        <f t="shared" si="33"/>
        <v>0</v>
      </c>
      <c r="AB59" s="171">
        <f t="shared" si="33"/>
        <v>0</v>
      </c>
      <c r="AC59" s="171">
        <f t="shared" si="33"/>
        <v>1</v>
      </c>
      <c r="AD59" s="170">
        <f t="shared" si="33"/>
        <v>0</v>
      </c>
      <c r="AE59" s="170">
        <f t="shared" si="33"/>
        <v>1</v>
      </c>
      <c r="AF59" s="170">
        <f t="shared" si="33"/>
        <v>0</v>
      </c>
      <c r="AG59" s="136">
        <f t="shared" si="33"/>
        <v>0</v>
      </c>
      <c r="AH59" s="438"/>
      <c r="AI59" s="439"/>
      <c r="AJ59" s="439"/>
      <c r="AK59" s="439"/>
      <c r="AL59" s="439"/>
      <c r="AM59" s="439"/>
      <c r="AN59" s="439"/>
      <c r="AO59" s="439"/>
      <c r="AP59" s="439"/>
      <c r="AQ59" s="439"/>
      <c r="AR59" s="439"/>
      <c r="AS59" s="439"/>
      <c r="AT59" s="439"/>
      <c r="AU59" s="439"/>
      <c r="AV59" s="439"/>
      <c r="AW59" s="44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414</v>
      </c>
      <c r="B60" s="64">
        <f>HLOOKUP(B$3,$B$1:$AW$58,58,FALSE)</f>
        <v>0</v>
      </c>
      <c r="C60" s="65">
        <f t="shared" ref="C60:AW60" si="34">HLOOKUP(C$3,$B$1:$AW$58,58,FALSE)</f>
        <v>0</v>
      </c>
      <c r="D60" s="65">
        <f t="shared" si="34"/>
        <v>0</v>
      </c>
      <c r="E60" s="65">
        <f t="shared" si="34"/>
        <v>1</v>
      </c>
      <c r="F60" s="66">
        <f t="shared" si="34"/>
        <v>1</v>
      </c>
      <c r="G60" s="66">
        <f t="shared" si="34"/>
        <v>0</v>
      </c>
      <c r="H60" s="66">
        <f t="shared" si="34"/>
        <v>1</v>
      </c>
      <c r="I60" s="66">
        <f t="shared" si="34"/>
        <v>0</v>
      </c>
      <c r="J60" s="65">
        <f t="shared" si="34"/>
        <v>1</v>
      </c>
      <c r="K60" s="65">
        <f t="shared" si="34"/>
        <v>1</v>
      </c>
      <c r="L60" s="65">
        <f t="shared" si="34"/>
        <v>0</v>
      </c>
      <c r="M60" s="65">
        <f t="shared" si="34"/>
        <v>1</v>
      </c>
      <c r="N60" s="66">
        <f t="shared" si="34"/>
        <v>0</v>
      </c>
      <c r="O60" s="66">
        <f t="shared" si="34"/>
        <v>1</v>
      </c>
      <c r="P60" s="66">
        <f t="shared" si="34"/>
        <v>1</v>
      </c>
      <c r="Q60" s="65">
        <f t="shared" si="34"/>
        <v>0</v>
      </c>
      <c r="R60" s="65">
        <f t="shared" si="34"/>
        <v>0</v>
      </c>
      <c r="S60" s="65">
        <f t="shared" si="34"/>
        <v>0</v>
      </c>
      <c r="T60" s="65">
        <f t="shared" si="34"/>
        <v>0</v>
      </c>
      <c r="U60" s="65">
        <f t="shared" si="34"/>
        <v>0</v>
      </c>
      <c r="V60" s="66">
        <f t="shared" si="34"/>
        <v>0</v>
      </c>
      <c r="W60" s="66">
        <f t="shared" si="34"/>
        <v>0</v>
      </c>
      <c r="X60" s="66">
        <f t="shared" si="34"/>
        <v>1</v>
      </c>
      <c r="Y60" s="66">
        <f t="shared" si="34"/>
        <v>0</v>
      </c>
      <c r="Z60" s="65">
        <f t="shared" si="34"/>
        <v>1</v>
      </c>
      <c r="AA60" s="65">
        <f t="shared" si="34"/>
        <v>0</v>
      </c>
      <c r="AB60" s="65">
        <f t="shared" si="34"/>
        <v>1</v>
      </c>
      <c r="AC60" s="65">
        <f t="shared" si="34"/>
        <v>1</v>
      </c>
      <c r="AD60" s="66">
        <f t="shared" si="34"/>
        <v>1</v>
      </c>
      <c r="AE60" s="66">
        <f t="shared" si="34"/>
        <v>0</v>
      </c>
      <c r="AF60" s="66">
        <f t="shared" si="34"/>
        <v>1</v>
      </c>
      <c r="AG60" s="66">
        <f t="shared" si="34"/>
        <v>0</v>
      </c>
      <c r="AH60" s="65">
        <f t="shared" si="34"/>
        <v>1</v>
      </c>
      <c r="AI60" s="65">
        <f t="shared" si="34"/>
        <v>0</v>
      </c>
      <c r="AJ60" s="65">
        <f t="shared" si="34"/>
        <v>0</v>
      </c>
      <c r="AK60" s="65">
        <f t="shared" si="34"/>
        <v>0</v>
      </c>
      <c r="AL60" s="66">
        <f t="shared" si="34"/>
        <v>0</v>
      </c>
      <c r="AM60" s="66">
        <f t="shared" si="34"/>
        <v>0</v>
      </c>
      <c r="AN60" s="66">
        <f t="shared" si="34"/>
        <v>0</v>
      </c>
      <c r="AO60" s="65">
        <f t="shared" si="34"/>
        <v>0</v>
      </c>
      <c r="AP60" s="65">
        <f t="shared" si="34"/>
        <v>1</v>
      </c>
      <c r="AQ60" s="65">
        <f t="shared" si="34"/>
        <v>0</v>
      </c>
      <c r="AR60" s="65">
        <f t="shared" si="34"/>
        <v>1</v>
      </c>
      <c r="AS60" s="65">
        <f t="shared" si="34"/>
        <v>0</v>
      </c>
      <c r="AT60" s="66">
        <f t="shared" si="34"/>
        <v>1</v>
      </c>
      <c r="AU60" s="66">
        <f t="shared" si="34"/>
        <v>0</v>
      </c>
      <c r="AV60" s="66">
        <f t="shared" si="34"/>
        <v>0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469</v>
      </c>
      <c r="B61" s="68" t="str">
        <f>'Key2'!B81</f>
        <v>1</v>
      </c>
      <c r="C61" s="69" t="str">
        <f>'Key2'!C81</f>
        <v>0</v>
      </c>
      <c r="D61" s="69" t="str">
        <f>'Key2'!D81</f>
        <v>0</v>
      </c>
      <c r="E61" s="69" t="str">
        <f>'Key2'!E81</f>
        <v>0</v>
      </c>
      <c r="F61" s="70" t="str">
        <f>'Key2'!F81</f>
        <v>1</v>
      </c>
      <c r="G61" s="70" t="str">
        <f>'Key2'!G81</f>
        <v>1</v>
      </c>
      <c r="H61" s="70" t="str">
        <f>'Key2'!H81</f>
        <v>1</v>
      </c>
      <c r="I61" s="70" t="str">
        <f>'Key2'!I81</f>
        <v>1</v>
      </c>
      <c r="J61" s="69" t="str">
        <f>'Key2'!J81</f>
        <v>0</v>
      </c>
      <c r="K61" s="69" t="str">
        <f>'Key2'!K81</f>
        <v>1</v>
      </c>
      <c r="L61" s="69" t="str">
        <f>'Key2'!L81</f>
        <v>0</v>
      </c>
      <c r="M61" s="70" t="str">
        <f>'Key2'!M81</f>
        <v>0</v>
      </c>
      <c r="N61" s="70" t="str">
        <f>'Key2'!N81</f>
        <v>0</v>
      </c>
      <c r="O61" s="70" t="str">
        <f>'Key2'!O81</f>
        <v>0</v>
      </c>
      <c r="P61" s="70" t="str">
        <f>'Key2'!P81</f>
        <v>0</v>
      </c>
      <c r="Q61" s="70" t="str">
        <f>'Key2'!Q81</f>
        <v>1</v>
      </c>
      <c r="R61" s="69" t="str">
        <f>'Key2'!R81</f>
        <v>0</v>
      </c>
      <c r="S61" s="69" t="str">
        <f>'Key2'!S81</f>
        <v>0</v>
      </c>
      <c r="T61" s="69" t="str">
        <f>'Key2'!T81</f>
        <v>0</v>
      </c>
      <c r="U61" s="69" t="str">
        <f>'Key2'!U81</f>
        <v>1</v>
      </c>
      <c r="V61" s="70" t="str">
        <f>'Key2'!V81</f>
        <v>0</v>
      </c>
      <c r="W61" s="70" t="str">
        <f>'Key2'!W81</f>
        <v>0</v>
      </c>
      <c r="X61" s="70" t="str">
        <f>'Key2'!X81</f>
        <v>1</v>
      </c>
      <c r="Y61" s="70" t="str">
        <f>'Key2'!Y81</f>
        <v>1</v>
      </c>
      <c r="Z61" s="69" t="str">
        <f>'Key2'!Z81</f>
        <v>0</v>
      </c>
      <c r="AA61" s="69" t="str">
        <f>'Key2'!AA81</f>
        <v>0</v>
      </c>
      <c r="AB61" s="69" t="str">
        <f>'Key2'!AB81</f>
        <v>1</v>
      </c>
      <c r="AC61" s="69" t="str">
        <f>'Key2'!AC81</f>
        <v>1</v>
      </c>
      <c r="AD61" s="70" t="str">
        <f>'Key2'!AD81</f>
        <v>0</v>
      </c>
      <c r="AE61" s="70" t="str">
        <f>'Key2'!AE81</f>
        <v>0</v>
      </c>
      <c r="AF61" s="70" t="str">
        <f>'Key2'!AF81</f>
        <v>1</v>
      </c>
      <c r="AG61" s="70" t="str">
        <f>'Key2'!AG81</f>
        <v>1</v>
      </c>
      <c r="AH61" s="69" t="str">
        <f>'Key2'!AH81</f>
        <v>0</v>
      </c>
      <c r="AI61" s="69" t="str">
        <f>'Key2'!AI81</f>
        <v>0</v>
      </c>
      <c r="AJ61" s="69" t="str">
        <f>'Key2'!AJ81</f>
        <v>0</v>
      </c>
      <c r="AK61" s="70" t="str">
        <f>'Key2'!AK81</f>
        <v>1</v>
      </c>
      <c r="AL61" s="70" t="str">
        <f>'Key2'!AL81</f>
        <v>0</v>
      </c>
      <c r="AM61" s="70" t="str">
        <f>'Key2'!AM81</f>
        <v>0</v>
      </c>
      <c r="AN61" s="70" t="str">
        <f>'Key2'!AN81</f>
        <v>0</v>
      </c>
      <c r="AO61" s="70" t="str">
        <f>'Key2'!AO81</f>
        <v>1</v>
      </c>
      <c r="AP61" s="69" t="str">
        <f>'Key2'!AP81</f>
        <v>0</v>
      </c>
      <c r="AQ61" s="69" t="str">
        <f>'Key2'!AQ81</f>
        <v>0</v>
      </c>
      <c r="AR61" s="69" t="str">
        <f>'Key2'!AR81</f>
        <v>0</v>
      </c>
      <c r="AS61" s="69" t="str">
        <f>'Key2'!AS81</f>
        <v>0</v>
      </c>
      <c r="AT61" s="70" t="str">
        <f>'Key2'!AT81</f>
        <v>0</v>
      </c>
      <c r="AU61" s="70" t="str">
        <f>'Key2'!AU81</f>
        <v>1</v>
      </c>
      <c r="AV61" s="70" t="str">
        <f>'Key2'!AV81</f>
        <v>1</v>
      </c>
      <c r="AW61" s="71" t="str">
        <f>'Key2'!AW81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415</v>
      </c>
      <c r="B62" s="137">
        <f>IF(B60+B61=1,1,0)</f>
        <v>1</v>
      </c>
      <c r="C62" s="50">
        <f t="shared" ref="C62:AW62" si="35">IF(C60+C61=1,1,0)</f>
        <v>0</v>
      </c>
      <c r="D62" s="50">
        <f t="shared" si="35"/>
        <v>0</v>
      </c>
      <c r="E62" s="50">
        <f t="shared" si="35"/>
        <v>1</v>
      </c>
      <c r="F62" s="49">
        <f t="shared" si="35"/>
        <v>0</v>
      </c>
      <c r="G62" s="49">
        <f t="shared" si="35"/>
        <v>1</v>
      </c>
      <c r="H62" s="49">
        <f t="shared" si="35"/>
        <v>0</v>
      </c>
      <c r="I62" s="49">
        <f t="shared" si="35"/>
        <v>1</v>
      </c>
      <c r="J62" s="50">
        <f t="shared" si="35"/>
        <v>1</v>
      </c>
      <c r="K62" s="50">
        <f t="shared" si="35"/>
        <v>0</v>
      </c>
      <c r="L62" s="50">
        <f t="shared" si="35"/>
        <v>0</v>
      </c>
      <c r="M62" s="50">
        <f t="shared" si="35"/>
        <v>1</v>
      </c>
      <c r="N62" s="49">
        <f t="shared" si="35"/>
        <v>0</v>
      </c>
      <c r="O62" s="49">
        <f t="shared" si="35"/>
        <v>1</v>
      </c>
      <c r="P62" s="49">
        <f t="shared" si="35"/>
        <v>1</v>
      </c>
      <c r="Q62" s="50">
        <f t="shared" si="35"/>
        <v>1</v>
      </c>
      <c r="R62" s="50">
        <f t="shared" si="35"/>
        <v>0</v>
      </c>
      <c r="S62" s="50">
        <f t="shared" si="35"/>
        <v>0</v>
      </c>
      <c r="T62" s="50">
        <f t="shared" si="35"/>
        <v>0</v>
      </c>
      <c r="U62" s="50">
        <f t="shared" si="35"/>
        <v>1</v>
      </c>
      <c r="V62" s="49">
        <f t="shared" si="35"/>
        <v>0</v>
      </c>
      <c r="W62" s="49">
        <f t="shared" si="35"/>
        <v>0</v>
      </c>
      <c r="X62" s="49">
        <f t="shared" si="35"/>
        <v>0</v>
      </c>
      <c r="Y62" s="49">
        <f t="shared" si="35"/>
        <v>1</v>
      </c>
      <c r="Z62" s="50">
        <f t="shared" si="35"/>
        <v>1</v>
      </c>
      <c r="AA62" s="50">
        <f t="shared" si="35"/>
        <v>0</v>
      </c>
      <c r="AB62" s="50">
        <f t="shared" si="35"/>
        <v>0</v>
      </c>
      <c r="AC62" s="50">
        <f t="shared" si="35"/>
        <v>0</v>
      </c>
      <c r="AD62" s="49">
        <f t="shared" si="35"/>
        <v>1</v>
      </c>
      <c r="AE62" s="49">
        <f t="shared" si="35"/>
        <v>0</v>
      </c>
      <c r="AF62" s="49">
        <f t="shared" si="35"/>
        <v>0</v>
      </c>
      <c r="AG62" s="49">
        <f t="shared" si="35"/>
        <v>1</v>
      </c>
      <c r="AH62" s="50">
        <f t="shared" si="35"/>
        <v>1</v>
      </c>
      <c r="AI62" s="50">
        <f t="shared" si="35"/>
        <v>0</v>
      </c>
      <c r="AJ62" s="50">
        <f t="shared" si="35"/>
        <v>0</v>
      </c>
      <c r="AK62" s="50">
        <f t="shared" si="35"/>
        <v>1</v>
      </c>
      <c r="AL62" s="49">
        <f t="shared" si="35"/>
        <v>0</v>
      </c>
      <c r="AM62" s="49">
        <f t="shared" si="35"/>
        <v>0</v>
      </c>
      <c r="AN62" s="49">
        <f t="shared" si="35"/>
        <v>0</v>
      </c>
      <c r="AO62" s="50">
        <f t="shared" si="35"/>
        <v>1</v>
      </c>
      <c r="AP62" s="50">
        <f t="shared" si="35"/>
        <v>1</v>
      </c>
      <c r="AQ62" s="50">
        <f t="shared" si="35"/>
        <v>0</v>
      </c>
      <c r="AR62" s="50">
        <f t="shared" si="35"/>
        <v>1</v>
      </c>
      <c r="AS62" s="50">
        <f t="shared" si="35"/>
        <v>0</v>
      </c>
      <c r="AT62" s="49">
        <f t="shared" si="35"/>
        <v>1</v>
      </c>
      <c r="AU62" s="49">
        <f t="shared" si="35"/>
        <v>1</v>
      </c>
      <c r="AV62" s="49">
        <f t="shared" si="35"/>
        <v>1</v>
      </c>
      <c r="AW62" s="173">
        <f t="shared" si="35"/>
        <v>0</v>
      </c>
      <c r="AX62" s="2"/>
      <c r="AY62" s="2"/>
      <c r="AZ62" s="2"/>
      <c r="BA62" s="12"/>
      <c r="BB62" s="12"/>
      <c r="BC62" s="12"/>
      <c r="BD62" s="12"/>
      <c r="BE62" s="12"/>
    </row>
    <row r="63" spans="1:65" ht="19.5" thickBot="1">
      <c r="A63" s="441" t="s">
        <v>367</v>
      </c>
      <c r="B63" s="130" t="s">
        <v>379</v>
      </c>
      <c r="C63" s="51" t="str">
        <f>LEFT(VLOOKUP(G63,LookUp!$T$2:$U$17,2,FALSE),1)</f>
        <v>1</v>
      </c>
      <c r="D63" s="51" t="str">
        <f>MID(VLOOKUP(G63,LookUp!$T$2:$U$17,2,FALSE),2,1)</f>
        <v>0</v>
      </c>
      <c r="E63" s="51" t="str">
        <f>MID(VLOOKUP(G63,LookUp!$T$2:$U$17,2,FALSE),3,1)</f>
        <v>0</v>
      </c>
      <c r="F63" s="51" t="str">
        <f>RIGHT(VLOOKUP(G63,LookUp!$T$2:$U$17,2,FALSE),1)</f>
        <v>0</v>
      </c>
      <c r="G63" s="53">
        <f>VLOOKUP(CONCATENATE(B62,C62,D62,E62,F62,G62),LookUp!$W$2:$AE$65,2,FALSE)</f>
        <v>8</v>
      </c>
      <c r="H63" s="130" t="s">
        <v>380</v>
      </c>
      <c r="I63" s="51" t="str">
        <f>LEFT(VLOOKUP(M63,LookUp!$T$2:$U$17,2,FALSE),1)</f>
        <v>0</v>
      </c>
      <c r="J63" s="51" t="str">
        <f>MID(VLOOKUP(M63,LookUp!$T$2:$U$17,2,FALSE),2,1)</f>
        <v>1</v>
      </c>
      <c r="K63" s="51" t="str">
        <f>MID(VLOOKUP(M63,LookUp!$T$2:$U$17,2,FALSE),3,1)</f>
        <v>1</v>
      </c>
      <c r="L63" s="51" t="str">
        <f>RIGHT(VLOOKUP(M63,LookUp!$T$2:$U$17,2,FALSE),1)</f>
        <v>0</v>
      </c>
      <c r="M63" s="53">
        <f>VLOOKUP(CONCATENATE(H62,I62,J62,K62,L62,M62),LookUp!$W$2:$AE$65,3,FALSE)</f>
        <v>6</v>
      </c>
      <c r="N63" s="130" t="s">
        <v>381</v>
      </c>
      <c r="O63" s="51" t="str">
        <f>LEFT(VLOOKUP(S63,LookUp!$T$2:$U$17,2,FALSE),1)</f>
        <v>0</v>
      </c>
      <c r="P63" s="51" t="str">
        <f>MID(VLOOKUP(S63,LookUp!$T$2:$U$17,2,FALSE),2,1)</f>
        <v>0</v>
      </c>
      <c r="Q63" s="51" t="str">
        <f>MID(VLOOKUP(S63,LookUp!$T$2:$U$17,2,FALSE),3,1)</f>
        <v>1</v>
      </c>
      <c r="R63" s="51" t="str">
        <f>RIGHT(VLOOKUP(S63,LookUp!$T$2:$U$17,2,FALSE),1)</f>
        <v>0</v>
      </c>
      <c r="S63" s="53">
        <f>VLOOKUP(CONCATENATE(N62,O62,P62,Q62,R62,S62),LookUp!$W$2:$AE$65,4,FALSE)</f>
        <v>2</v>
      </c>
      <c r="T63" s="130" t="s">
        <v>382</v>
      </c>
      <c r="U63" s="51" t="str">
        <f>LEFT(VLOOKUP(Y63,LookUp!$T$2:$U$17,2,FALSE),1)</f>
        <v>0</v>
      </c>
      <c r="V63" s="51" t="str">
        <f>MID(VLOOKUP(Y63,LookUp!$T$2:$U$17,2,FALSE),2,1)</f>
        <v>1</v>
      </c>
      <c r="W63" s="51" t="str">
        <f>MID(VLOOKUP(Y63,LookUp!$T$2:$U$17,2,FALSE),3,1)</f>
        <v>0</v>
      </c>
      <c r="X63" s="51" t="str">
        <f>RIGHT(VLOOKUP(Y63,LookUp!$T$2:$U$17,2,FALSE),1)</f>
        <v>0</v>
      </c>
      <c r="Y63" s="53">
        <f>VLOOKUP(CONCATENATE(T62,U62,V62,W62,X62,Y62),LookUp!$W$2:$AE$65,5,FALSE)</f>
        <v>4</v>
      </c>
      <c r="Z63" s="130" t="s">
        <v>383</v>
      </c>
      <c r="AA63" s="51" t="str">
        <f>LEFT(VLOOKUP(AE63,LookUp!$T$2:$U$17,2,FALSE),1)</f>
        <v>0</v>
      </c>
      <c r="AB63" s="51" t="str">
        <f>MID(VLOOKUP(AE63,LookUp!$T$2:$U$17,2,FALSE),2,1)</f>
        <v>0</v>
      </c>
      <c r="AC63" s="51" t="str">
        <f>MID(VLOOKUP(AE63,LookUp!$T$2:$U$17,2,FALSE),3,1)</f>
        <v>1</v>
      </c>
      <c r="AD63" s="51" t="str">
        <f>RIGHT(VLOOKUP(AE63,LookUp!$T$2:$U$17,2,FALSE),1)</f>
        <v>0</v>
      </c>
      <c r="AE63" s="53">
        <f>VLOOKUP(CONCATENATE(Z62,AA62,AB62,AC62,AD62,AE62),LookUp!$W$2:$AE$65,6,FALSE)</f>
        <v>2</v>
      </c>
      <c r="AF63" s="130" t="s">
        <v>384</v>
      </c>
      <c r="AG63" s="51" t="str">
        <f>LEFT(VLOOKUP(AK63,LookUp!$T$2:$U$17,2,FALSE),1)</f>
        <v>0</v>
      </c>
      <c r="AH63" s="51" t="str">
        <f>MID(VLOOKUP(AK63,LookUp!$T$2:$U$17,2,FALSE),2,1)</f>
        <v>0</v>
      </c>
      <c r="AI63" s="51" t="str">
        <f>MID(VLOOKUP(AK63,LookUp!$T$2:$U$17,2,FALSE),3,1)</f>
        <v>0</v>
      </c>
      <c r="AJ63" s="51" t="str">
        <f>RIGHT(VLOOKUP(AK63,LookUp!$T$2:$U$17,2,FALSE),1)</f>
        <v>0</v>
      </c>
      <c r="AK63" s="53">
        <f>VLOOKUP(CONCATENATE(AF62,AG62,AH62,AI62,AJ62,AK62),LookUp!$W$2:$AE$65,7,FALSE)</f>
        <v>0</v>
      </c>
      <c r="AL63" s="130" t="s">
        <v>385</v>
      </c>
      <c r="AM63" s="51" t="str">
        <f>LEFT(VLOOKUP(AQ63,LookUp!$T$2:$U$17,2,FALSE),1)</f>
        <v>1</v>
      </c>
      <c r="AN63" s="51" t="str">
        <f>MID(VLOOKUP(AQ63,LookUp!$T$2:$U$17,2,FALSE),2,1)</f>
        <v>1</v>
      </c>
      <c r="AO63" s="51" t="str">
        <f>MID(VLOOKUP(AQ63,LookUp!$T$2:$U$17,2,FALSE),3,1)</f>
        <v>1</v>
      </c>
      <c r="AP63" s="51" t="str">
        <f>RIGHT(VLOOKUP(AQ63,LookUp!$T$2:$U$17,2,FALSE),1)</f>
        <v>0</v>
      </c>
      <c r="AQ63" s="53">
        <f>VLOOKUP(CONCATENATE(AL62,AM62,AN62,AO62,AP62,AQ62),LookUp!$W$2:$AE$65,8,FALSE)</f>
        <v>14</v>
      </c>
      <c r="AR63" s="130" t="s">
        <v>386</v>
      </c>
      <c r="AS63" s="51" t="str">
        <f>LEFT(VLOOKUP(AW63,LookUp!$T$2:$U$17,2,FALSE),1)</f>
        <v>0</v>
      </c>
      <c r="AT63" s="51" t="str">
        <f>MID(VLOOKUP(AW63,LookUp!$T$2:$U$17,2,FALSE),2,1)</f>
        <v>0</v>
      </c>
      <c r="AU63" s="51" t="str">
        <f>MID(VLOOKUP(AW63,LookUp!$T$2:$U$17,2,FALSE),3,1)</f>
        <v>1</v>
      </c>
      <c r="AV63" s="51" t="str">
        <f>RIGHT(VLOOKUP(AW63,LookUp!$T$2:$U$17,2,FALSE),1)</f>
        <v>0</v>
      </c>
      <c r="AW63" s="53">
        <f>VLOOKUP(CONCATENATE(AR62,AS62,AT62,AU62,AV62,AW62),LookUp!$W$2:$AE$65,9,FALSE)</f>
        <v>2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441"/>
      <c r="B64" s="64" t="str">
        <f>C63</f>
        <v>1</v>
      </c>
      <c r="C64" s="65" t="str">
        <f>D63</f>
        <v>0</v>
      </c>
      <c r="D64" s="65" t="str">
        <f>E63</f>
        <v>0</v>
      </c>
      <c r="E64" s="65" t="str">
        <f>F63</f>
        <v>0</v>
      </c>
      <c r="F64" s="66" t="str">
        <f>I63</f>
        <v>0</v>
      </c>
      <c r="G64" s="66" t="str">
        <f>J63</f>
        <v>1</v>
      </c>
      <c r="H64" s="66" t="str">
        <f>K63</f>
        <v>1</v>
      </c>
      <c r="I64" s="66" t="str">
        <f>L63</f>
        <v>0</v>
      </c>
      <c r="J64" s="65" t="str">
        <f>O63</f>
        <v>0</v>
      </c>
      <c r="K64" s="65" t="str">
        <f>P63</f>
        <v>0</v>
      </c>
      <c r="L64" s="65" t="str">
        <f>Q63</f>
        <v>1</v>
      </c>
      <c r="M64" s="65" t="str">
        <f>R63</f>
        <v>0</v>
      </c>
      <c r="N64" s="66" t="str">
        <f>U63</f>
        <v>0</v>
      </c>
      <c r="O64" s="66" t="str">
        <f>V63</f>
        <v>1</v>
      </c>
      <c r="P64" s="66" t="str">
        <f>W63</f>
        <v>0</v>
      </c>
      <c r="Q64" s="66" t="str">
        <f>X63</f>
        <v>0</v>
      </c>
      <c r="R64" s="65" t="str">
        <f>AA63</f>
        <v>0</v>
      </c>
      <c r="S64" s="65" t="str">
        <f>AB63</f>
        <v>0</v>
      </c>
      <c r="T64" s="65" t="str">
        <f>AC63</f>
        <v>1</v>
      </c>
      <c r="U64" s="65" t="str">
        <f>AD63</f>
        <v>0</v>
      </c>
      <c r="V64" s="66" t="str">
        <f>AG63</f>
        <v>0</v>
      </c>
      <c r="W64" s="66" t="str">
        <f>AH63</f>
        <v>0</v>
      </c>
      <c r="X64" s="66" t="str">
        <f>AI63</f>
        <v>0</v>
      </c>
      <c r="Y64" s="66" t="str">
        <f>AJ63</f>
        <v>0</v>
      </c>
      <c r="Z64" s="65" t="str">
        <f>AM63</f>
        <v>1</v>
      </c>
      <c r="AA64" s="65" t="str">
        <f>AN63</f>
        <v>1</v>
      </c>
      <c r="AB64" s="65" t="str">
        <f>AO63</f>
        <v>1</v>
      </c>
      <c r="AC64" s="65" t="str">
        <f>AP63</f>
        <v>0</v>
      </c>
      <c r="AD64" s="66" t="str">
        <f>AS63</f>
        <v>0</v>
      </c>
      <c r="AE64" s="66" t="str">
        <f>AT63</f>
        <v>0</v>
      </c>
      <c r="AF64" s="66" t="str">
        <f>AU63</f>
        <v>1</v>
      </c>
      <c r="AG64" s="67" t="str">
        <f>AV63</f>
        <v>0</v>
      </c>
      <c r="AH64" s="412" t="s">
        <v>576</v>
      </c>
      <c r="AI64" s="413"/>
      <c r="AJ64" s="413"/>
      <c r="AK64" s="413"/>
      <c r="AL64" s="413"/>
      <c r="AM64" s="413"/>
      <c r="AN64" s="413"/>
      <c r="AO64" s="413"/>
      <c r="AP64" s="413"/>
      <c r="AQ64" s="413"/>
      <c r="AR64" s="413"/>
      <c r="AS64" s="413"/>
      <c r="AT64" s="413"/>
      <c r="AU64" s="413"/>
      <c r="AV64" s="413"/>
      <c r="AW64" s="414"/>
      <c r="AX64" s="2"/>
      <c r="AY64" s="2"/>
      <c r="AZ64" s="2"/>
      <c r="BA64" s="2"/>
      <c r="BB64" s="2"/>
      <c r="BC64" s="2"/>
      <c r="BD64" s="2"/>
      <c r="BE64" s="2"/>
    </row>
    <row r="65" spans="1:65" ht="18">
      <c r="A65" s="62" t="s">
        <v>368</v>
      </c>
      <c r="B65" s="68" t="str">
        <f>HLOOKUP(B$4,$B$1:$AG$64,64,FALSE)</f>
        <v>0</v>
      </c>
      <c r="C65" s="69" t="str">
        <f t="shared" ref="C65:AG65" si="36">HLOOKUP(C$4,$B$1:$AG$64,64,FALSE)</f>
        <v>1</v>
      </c>
      <c r="D65" s="69" t="str">
        <f t="shared" si="36"/>
        <v>0</v>
      </c>
      <c r="E65" s="69" t="str">
        <f t="shared" si="36"/>
        <v>0</v>
      </c>
      <c r="F65" s="70" t="str">
        <f t="shared" si="36"/>
        <v>0</v>
      </c>
      <c r="G65" s="70" t="str">
        <f t="shared" si="36"/>
        <v>0</v>
      </c>
      <c r="H65" s="70" t="str">
        <f t="shared" si="36"/>
        <v>0</v>
      </c>
      <c r="I65" s="70" t="str">
        <f t="shared" si="36"/>
        <v>0</v>
      </c>
      <c r="J65" s="69" t="str">
        <f t="shared" si="36"/>
        <v>1</v>
      </c>
      <c r="K65" s="69" t="str">
        <f t="shared" si="36"/>
        <v>0</v>
      </c>
      <c r="L65" s="69" t="str">
        <f t="shared" si="36"/>
        <v>0</v>
      </c>
      <c r="M65" s="69" t="str">
        <f t="shared" si="36"/>
        <v>1</v>
      </c>
      <c r="N65" s="70" t="str">
        <f t="shared" si="36"/>
        <v>0</v>
      </c>
      <c r="O65" s="70" t="str">
        <f t="shared" si="36"/>
        <v>0</v>
      </c>
      <c r="P65" s="70" t="str">
        <f t="shared" si="36"/>
        <v>1</v>
      </c>
      <c r="Q65" s="70" t="str">
        <f t="shared" si="36"/>
        <v>0</v>
      </c>
      <c r="R65" s="69" t="str">
        <f t="shared" si="36"/>
        <v>0</v>
      </c>
      <c r="S65" s="69" t="str">
        <f t="shared" si="36"/>
        <v>0</v>
      </c>
      <c r="T65" s="69" t="str">
        <f t="shared" si="36"/>
        <v>0</v>
      </c>
      <c r="U65" s="69" t="str">
        <f t="shared" si="36"/>
        <v>1</v>
      </c>
      <c r="V65" s="70" t="str">
        <f t="shared" si="36"/>
        <v>0</v>
      </c>
      <c r="W65" s="70" t="str">
        <f t="shared" si="36"/>
        <v>1</v>
      </c>
      <c r="X65" s="70" t="str">
        <f t="shared" si="36"/>
        <v>0</v>
      </c>
      <c r="Y65" s="70" t="str">
        <f t="shared" si="36"/>
        <v>0</v>
      </c>
      <c r="Z65" s="69" t="str">
        <f t="shared" si="36"/>
        <v>1</v>
      </c>
      <c r="AA65" s="69" t="str">
        <f t="shared" si="36"/>
        <v>0</v>
      </c>
      <c r="AB65" s="69" t="str">
        <f t="shared" si="36"/>
        <v>0</v>
      </c>
      <c r="AC65" s="69" t="str">
        <f t="shared" si="36"/>
        <v>1</v>
      </c>
      <c r="AD65" s="70" t="str">
        <f t="shared" si="36"/>
        <v>0</v>
      </c>
      <c r="AE65" s="70" t="str">
        <f t="shared" si="36"/>
        <v>1</v>
      </c>
      <c r="AF65" s="70" t="str">
        <f t="shared" si="36"/>
        <v>0</v>
      </c>
      <c r="AG65" s="71" t="str">
        <f t="shared" si="36"/>
        <v>1</v>
      </c>
      <c r="AH65" s="415"/>
      <c r="AI65" s="416"/>
      <c r="AJ65" s="416"/>
      <c r="AK65" s="416"/>
      <c r="AL65" s="416"/>
      <c r="AM65" s="416"/>
      <c r="AN65" s="416"/>
      <c r="AO65" s="416"/>
      <c r="AP65" s="416"/>
      <c r="AQ65" s="416"/>
      <c r="AR65" s="416"/>
      <c r="AS65" s="416"/>
      <c r="AT65" s="416"/>
      <c r="AU65" s="416"/>
      <c r="AV65" s="416"/>
      <c r="AW65" s="417"/>
      <c r="AX65" s="409" t="s">
        <v>657</v>
      </c>
      <c r="AY65" s="410"/>
      <c r="AZ65" s="410"/>
      <c r="BA65" s="410"/>
      <c r="BB65" s="410"/>
      <c r="BC65" s="410"/>
      <c r="BD65" s="410"/>
      <c r="BE65" s="410"/>
      <c r="BF65" s="410"/>
      <c r="BG65" s="410"/>
      <c r="BH65" s="410"/>
      <c r="BI65" s="410"/>
      <c r="BJ65" s="410"/>
      <c r="BK65" s="410"/>
      <c r="BL65" s="410"/>
      <c r="BM65" s="411"/>
    </row>
    <row r="66" spans="1:65" ht="18.75" thickBot="1">
      <c r="A66" s="62" t="s">
        <v>416</v>
      </c>
      <c r="B66" s="72">
        <f>IF(B65+B51=1,1,0)</f>
        <v>1</v>
      </c>
      <c r="C66" s="70">
        <f t="shared" ref="C66:AG66" si="37">IF(C65+C51=1,1,0)</f>
        <v>1</v>
      </c>
      <c r="D66" s="70">
        <f t="shared" si="37"/>
        <v>1</v>
      </c>
      <c r="E66" s="70">
        <f t="shared" si="37"/>
        <v>0</v>
      </c>
      <c r="F66" s="69">
        <f t="shared" si="37"/>
        <v>1</v>
      </c>
      <c r="G66" s="69">
        <f t="shared" si="37"/>
        <v>1</v>
      </c>
      <c r="H66" s="69">
        <f t="shared" si="37"/>
        <v>1</v>
      </c>
      <c r="I66" s="69">
        <f t="shared" si="37"/>
        <v>0</v>
      </c>
      <c r="J66" s="70">
        <f t="shared" si="37"/>
        <v>0</v>
      </c>
      <c r="K66" s="70">
        <f t="shared" si="37"/>
        <v>1</v>
      </c>
      <c r="L66" s="70">
        <f t="shared" si="37"/>
        <v>1</v>
      </c>
      <c r="M66" s="70">
        <f t="shared" si="37"/>
        <v>1</v>
      </c>
      <c r="N66" s="69">
        <f t="shared" si="37"/>
        <v>0</v>
      </c>
      <c r="O66" s="69">
        <f t="shared" si="37"/>
        <v>1</v>
      </c>
      <c r="P66" s="69">
        <f t="shared" si="37"/>
        <v>0</v>
      </c>
      <c r="Q66" s="69">
        <f t="shared" si="37"/>
        <v>1</v>
      </c>
      <c r="R66" s="70">
        <f t="shared" si="37"/>
        <v>1</v>
      </c>
      <c r="S66" s="70">
        <f t="shared" si="37"/>
        <v>1</v>
      </c>
      <c r="T66" s="70">
        <f t="shared" si="37"/>
        <v>0</v>
      </c>
      <c r="U66" s="70">
        <f t="shared" si="37"/>
        <v>0</v>
      </c>
      <c r="V66" s="69">
        <f t="shared" si="37"/>
        <v>0</v>
      </c>
      <c r="W66" s="69">
        <f t="shared" si="37"/>
        <v>0</v>
      </c>
      <c r="X66" s="69">
        <f t="shared" si="37"/>
        <v>1</v>
      </c>
      <c r="Y66" s="69">
        <f t="shared" si="37"/>
        <v>0</v>
      </c>
      <c r="Z66" s="70">
        <f t="shared" si="37"/>
        <v>0</v>
      </c>
      <c r="AA66" s="70">
        <f t="shared" si="37"/>
        <v>1</v>
      </c>
      <c r="AB66" s="70">
        <f t="shared" si="37"/>
        <v>1</v>
      </c>
      <c r="AC66" s="70">
        <f t="shared" si="37"/>
        <v>1</v>
      </c>
      <c r="AD66" s="69">
        <f t="shared" si="37"/>
        <v>0</v>
      </c>
      <c r="AE66" s="69">
        <f t="shared" si="37"/>
        <v>1</v>
      </c>
      <c r="AF66" s="69">
        <f t="shared" si="37"/>
        <v>1</v>
      </c>
      <c r="AG66" s="73">
        <f t="shared" si="37"/>
        <v>1</v>
      </c>
      <c r="AH66" s="415"/>
      <c r="AI66" s="416"/>
      <c r="AJ66" s="416"/>
      <c r="AK66" s="416"/>
      <c r="AL66" s="416"/>
      <c r="AM66" s="416"/>
      <c r="AN66" s="416"/>
      <c r="AO66" s="416"/>
      <c r="AP66" s="416"/>
      <c r="AQ66" s="416"/>
      <c r="AR66" s="416"/>
      <c r="AS66" s="416"/>
      <c r="AT66" s="416"/>
      <c r="AU66" s="416"/>
      <c r="AV66" s="416"/>
      <c r="AW66" s="417"/>
      <c r="AX66" s="250">
        <f>VLOOKUP(CONCATENATE(B59,C59,D59,E59),LookUp!$AG$2:$AH$17,2,FALSE)</f>
        <v>3</v>
      </c>
      <c r="AY66" s="251">
        <f>VLOOKUP(CONCATENATE(F59,G59,H59,I59),LookUp!$AG$2:$AH$17,2,FALSE)</f>
        <v>6</v>
      </c>
      <c r="AZ66" s="251" t="str">
        <f>VLOOKUP(CONCATENATE(J59,K59,L59,M59),LookUp!$AG$2:$AH$17,2,FALSE)</f>
        <v>C</v>
      </c>
      <c r="BA66" s="251">
        <f>VLOOKUP(CONCATENATE(N59,O59,P59,Q59),LookUp!$AG$2:$AH$17,2,FALSE)</f>
        <v>1</v>
      </c>
      <c r="BB66" s="251">
        <f>VLOOKUP(CONCATENATE(R59,S59,T59,U59),LookUp!$AG$2:$AH$17,2,FALSE)</f>
        <v>7</v>
      </c>
      <c r="BC66" s="251">
        <f>VLOOKUP(CONCATENATE(V59,W59,X59,Y59),LookUp!$AG$2:$AH$17,2,FALSE)</f>
        <v>4</v>
      </c>
      <c r="BD66" s="251">
        <f>VLOOKUP(CONCATENATE(Z59,AA59,AB59,AC59),LookUp!$AG$2:$AH$17,2,FALSE)</f>
        <v>1</v>
      </c>
      <c r="BE66" s="251">
        <f>VLOOKUP(CONCATENATE(AD59,AE59,AF59,AG59),LookUp!$AG$2:$AH$17,2,FALSE)</f>
        <v>4</v>
      </c>
      <c r="BF66" s="251" t="str">
        <f>VLOOKUP(CONCATENATE(B66,C66,D66,E66),LookUp!$AG$2:$AH$17,2,FALSE)</f>
        <v>E</v>
      </c>
      <c r="BG66" s="251" t="str">
        <f>VLOOKUP(CONCATENATE(F66,G66,H66,I66),LookUp!$AG$2:$AH$17,2,FALSE)</f>
        <v>E</v>
      </c>
      <c r="BH66" s="251">
        <f>VLOOKUP(CONCATENATE(J66,K66,L66,M66),LookUp!$AG$2:$AH$17,2,FALSE)</f>
        <v>7</v>
      </c>
      <c r="BI66" s="251">
        <f>VLOOKUP(CONCATENATE(N66,O66,P66,Q66),LookUp!$AG$2:$AH$17,2,FALSE)</f>
        <v>5</v>
      </c>
      <c r="BJ66" s="251" t="str">
        <f>VLOOKUP(CONCATENATE(R66,S66,T66,U66),LookUp!$AG$2:$AH$17,2,FALSE)</f>
        <v>C</v>
      </c>
      <c r="BK66" s="251">
        <f>VLOOKUP(CONCATENATE(V66,W66,X66,Y66),LookUp!$AG$2:$AH$17,2,FALSE)</f>
        <v>2</v>
      </c>
      <c r="BL66" s="251">
        <f>VLOOKUP(CONCATENATE(Z66,AA66,AB66,AC66),LookUp!$AG$2:$AH$17,2,FALSE)</f>
        <v>7</v>
      </c>
      <c r="BM66" s="252">
        <f>VLOOKUP(CONCATENATE(AD66,AE66,AF66,AG66),LookUp!$AG$2:$AH$17,2,FALSE)</f>
        <v>7</v>
      </c>
    </row>
    <row r="67" spans="1:65" ht="18.75" thickBot="1">
      <c r="A67" s="63" t="s">
        <v>417</v>
      </c>
      <c r="B67" s="172">
        <f>B66</f>
        <v>1</v>
      </c>
      <c r="C67" s="171">
        <f t="shared" ref="C67:AG67" si="38">C66</f>
        <v>1</v>
      </c>
      <c r="D67" s="171">
        <f t="shared" si="38"/>
        <v>1</v>
      </c>
      <c r="E67" s="171">
        <f t="shared" si="38"/>
        <v>0</v>
      </c>
      <c r="F67" s="170">
        <f t="shared" si="38"/>
        <v>1</v>
      </c>
      <c r="G67" s="170">
        <f t="shared" si="38"/>
        <v>1</v>
      </c>
      <c r="H67" s="170">
        <f t="shared" si="38"/>
        <v>1</v>
      </c>
      <c r="I67" s="170">
        <f t="shared" si="38"/>
        <v>0</v>
      </c>
      <c r="J67" s="171">
        <f t="shared" si="38"/>
        <v>0</v>
      </c>
      <c r="K67" s="171">
        <f t="shared" si="38"/>
        <v>1</v>
      </c>
      <c r="L67" s="171">
        <f t="shared" si="38"/>
        <v>1</v>
      </c>
      <c r="M67" s="171">
        <f t="shared" si="38"/>
        <v>1</v>
      </c>
      <c r="N67" s="170">
        <f t="shared" si="38"/>
        <v>0</v>
      </c>
      <c r="O67" s="170">
        <f t="shared" si="38"/>
        <v>1</v>
      </c>
      <c r="P67" s="170">
        <f t="shared" si="38"/>
        <v>0</v>
      </c>
      <c r="Q67" s="170">
        <f t="shared" si="38"/>
        <v>1</v>
      </c>
      <c r="R67" s="171">
        <f t="shared" si="38"/>
        <v>1</v>
      </c>
      <c r="S67" s="171">
        <f t="shared" si="38"/>
        <v>1</v>
      </c>
      <c r="T67" s="171">
        <f t="shared" si="38"/>
        <v>0</v>
      </c>
      <c r="U67" s="171">
        <f t="shared" si="38"/>
        <v>0</v>
      </c>
      <c r="V67" s="170">
        <f t="shared" si="38"/>
        <v>0</v>
      </c>
      <c r="W67" s="170">
        <f t="shared" si="38"/>
        <v>0</v>
      </c>
      <c r="X67" s="170">
        <f t="shared" si="38"/>
        <v>1</v>
      </c>
      <c r="Y67" s="170">
        <f t="shared" si="38"/>
        <v>0</v>
      </c>
      <c r="Z67" s="171">
        <f t="shared" si="38"/>
        <v>0</v>
      </c>
      <c r="AA67" s="171">
        <f t="shared" si="38"/>
        <v>1</v>
      </c>
      <c r="AB67" s="171">
        <f t="shared" si="38"/>
        <v>1</v>
      </c>
      <c r="AC67" s="171">
        <f t="shared" si="38"/>
        <v>1</v>
      </c>
      <c r="AD67" s="170">
        <f t="shared" si="38"/>
        <v>0</v>
      </c>
      <c r="AE67" s="170">
        <f t="shared" si="38"/>
        <v>1</v>
      </c>
      <c r="AF67" s="170">
        <f t="shared" si="38"/>
        <v>1</v>
      </c>
      <c r="AG67" s="136">
        <f t="shared" si="38"/>
        <v>1</v>
      </c>
      <c r="AH67" s="418"/>
      <c r="AI67" s="419"/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2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418</v>
      </c>
      <c r="B68" s="64">
        <f>HLOOKUP(B$3,$B$1:$AW$66,66,FALSE)</f>
        <v>1</v>
      </c>
      <c r="C68" s="65">
        <f t="shared" ref="C68:AW68" si="39">HLOOKUP(C$3,$B$1:$AW$66,66,FALSE)</f>
        <v>1</v>
      </c>
      <c r="D68" s="65">
        <f t="shared" si="39"/>
        <v>1</v>
      </c>
      <c r="E68" s="65">
        <f t="shared" si="39"/>
        <v>1</v>
      </c>
      <c r="F68" s="66">
        <f t="shared" si="39"/>
        <v>0</v>
      </c>
      <c r="G68" s="66">
        <f t="shared" si="39"/>
        <v>1</v>
      </c>
      <c r="H68" s="66">
        <f t="shared" si="39"/>
        <v>0</v>
      </c>
      <c r="I68" s="66">
        <f t="shared" si="39"/>
        <v>1</v>
      </c>
      <c r="J68" s="65">
        <f t="shared" si="39"/>
        <v>1</v>
      </c>
      <c r="K68" s="65">
        <f t="shared" si="39"/>
        <v>1</v>
      </c>
      <c r="L68" s="65">
        <f t="shared" si="39"/>
        <v>0</v>
      </c>
      <c r="M68" s="65">
        <f t="shared" si="39"/>
        <v>0</v>
      </c>
      <c r="N68" s="66">
        <f t="shared" si="39"/>
        <v>0</v>
      </c>
      <c r="O68" s="66">
        <f t="shared" si="39"/>
        <v>0</v>
      </c>
      <c r="P68" s="66">
        <f t="shared" si="39"/>
        <v>1</v>
      </c>
      <c r="Q68" s="65">
        <f t="shared" si="39"/>
        <v>1</v>
      </c>
      <c r="R68" s="65">
        <f t="shared" si="39"/>
        <v>1</v>
      </c>
      <c r="S68" s="65">
        <f t="shared" si="39"/>
        <v>0</v>
      </c>
      <c r="T68" s="65">
        <f t="shared" si="39"/>
        <v>1</v>
      </c>
      <c r="U68" s="65">
        <f t="shared" si="39"/>
        <v>0</v>
      </c>
      <c r="V68" s="66">
        <f t="shared" si="39"/>
        <v>1</v>
      </c>
      <c r="W68" s="66">
        <f t="shared" si="39"/>
        <v>0</v>
      </c>
      <c r="X68" s="66">
        <f t="shared" si="39"/>
        <v>1</v>
      </c>
      <c r="Y68" s="66">
        <f t="shared" si="39"/>
        <v>1</v>
      </c>
      <c r="Z68" s="65">
        <f t="shared" si="39"/>
        <v>1</v>
      </c>
      <c r="AA68" s="65">
        <f t="shared" si="39"/>
        <v>1</v>
      </c>
      <c r="AB68" s="65">
        <f t="shared" si="39"/>
        <v>1</v>
      </c>
      <c r="AC68" s="65">
        <f t="shared" si="39"/>
        <v>0</v>
      </c>
      <c r="AD68" s="66">
        <f t="shared" si="39"/>
        <v>0</v>
      </c>
      <c r="AE68" s="66">
        <f t="shared" si="39"/>
        <v>0</v>
      </c>
      <c r="AF68" s="66">
        <f t="shared" si="39"/>
        <v>0</v>
      </c>
      <c r="AG68" s="66">
        <f t="shared" si="39"/>
        <v>0</v>
      </c>
      <c r="AH68" s="65">
        <f t="shared" si="39"/>
        <v>0</v>
      </c>
      <c r="AI68" s="65">
        <f t="shared" si="39"/>
        <v>1</v>
      </c>
      <c r="AJ68" s="65">
        <f t="shared" si="39"/>
        <v>0</v>
      </c>
      <c r="AK68" s="65">
        <f t="shared" si="39"/>
        <v>0</v>
      </c>
      <c r="AL68" s="66">
        <f t="shared" si="39"/>
        <v>0</v>
      </c>
      <c r="AM68" s="66">
        <f t="shared" si="39"/>
        <v>0</v>
      </c>
      <c r="AN68" s="66">
        <f t="shared" si="39"/>
        <v>1</v>
      </c>
      <c r="AO68" s="65">
        <f t="shared" si="39"/>
        <v>1</v>
      </c>
      <c r="AP68" s="65">
        <f t="shared" si="39"/>
        <v>1</v>
      </c>
      <c r="AQ68" s="65">
        <f t="shared" si="39"/>
        <v>0</v>
      </c>
      <c r="AR68" s="65">
        <f t="shared" si="39"/>
        <v>1</v>
      </c>
      <c r="AS68" s="65">
        <f t="shared" si="39"/>
        <v>0</v>
      </c>
      <c r="AT68" s="66">
        <f t="shared" si="39"/>
        <v>1</v>
      </c>
      <c r="AU68" s="66">
        <f t="shared" si="39"/>
        <v>1</v>
      </c>
      <c r="AV68" s="66">
        <f t="shared" si="39"/>
        <v>1</v>
      </c>
      <c r="AW68" s="67">
        <f t="shared" si="39"/>
        <v>1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470</v>
      </c>
      <c r="B69" s="68" t="str">
        <f>'Key2'!B82</f>
        <v>0</v>
      </c>
      <c r="C69" s="69" t="str">
        <f>'Key2'!C82</f>
        <v>0</v>
      </c>
      <c r="D69" s="69" t="str">
        <f>'Key2'!D82</f>
        <v>1</v>
      </c>
      <c r="E69" s="69" t="str">
        <f>'Key2'!E82</f>
        <v>0</v>
      </c>
      <c r="F69" s="70" t="str">
        <f>'Key2'!F82</f>
        <v>1</v>
      </c>
      <c r="G69" s="70" t="str">
        <f>'Key2'!G82</f>
        <v>1</v>
      </c>
      <c r="H69" s="70" t="str">
        <f>'Key2'!H82</f>
        <v>1</v>
      </c>
      <c r="I69" s="70" t="str">
        <f>'Key2'!I82</f>
        <v>1</v>
      </c>
      <c r="J69" s="69" t="str">
        <f>'Key2'!J82</f>
        <v>0</v>
      </c>
      <c r="K69" s="69" t="str">
        <f>'Key2'!K82</f>
        <v>0</v>
      </c>
      <c r="L69" s="69" t="str">
        <f>'Key2'!L82</f>
        <v>0</v>
      </c>
      <c r="M69" s="70" t="str">
        <f>'Key2'!M82</f>
        <v>0</v>
      </c>
      <c r="N69" s="70" t="str">
        <f>'Key2'!N82</f>
        <v>0</v>
      </c>
      <c r="O69" s="70" t="str">
        <f>'Key2'!O82</f>
        <v>0</v>
      </c>
      <c r="P69" s="70" t="str">
        <f>'Key2'!P82</f>
        <v>1</v>
      </c>
      <c r="Q69" s="70" t="str">
        <f>'Key2'!Q82</f>
        <v>1</v>
      </c>
      <c r="R69" s="69" t="str">
        <f>'Key2'!R82</f>
        <v>1</v>
      </c>
      <c r="S69" s="69" t="str">
        <f>'Key2'!S82</f>
        <v>0</v>
      </c>
      <c r="T69" s="69" t="str">
        <f>'Key2'!T82</f>
        <v>0</v>
      </c>
      <c r="U69" s="69" t="str">
        <f>'Key2'!U82</f>
        <v>0</v>
      </c>
      <c r="V69" s="70" t="str">
        <f>'Key2'!V82</f>
        <v>1</v>
      </c>
      <c r="W69" s="70" t="str">
        <f>'Key2'!W82</f>
        <v>0</v>
      </c>
      <c r="X69" s="70" t="str">
        <f>'Key2'!X82</f>
        <v>0</v>
      </c>
      <c r="Y69" s="70" t="str">
        <f>'Key2'!Y82</f>
        <v>1</v>
      </c>
      <c r="Z69" s="69" t="str">
        <f>'Key2'!Z82</f>
        <v>0</v>
      </c>
      <c r="AA69" s="69" t="str">
        <f>'Key2'!AA82</f>
        <v>0</v>
      </c>
      <c r="AB69" s="69" t="str">
        <f>'Key2'!AB82</f>
        <v>0</v>
      </c>
      <c r="AC69" s="69" t="str">
        <f>'Key2'!AC82</f>
        <v>0</v>
      </c>
      <c r="AD69" s="70" t="str">
        <f>'Key2'!AD82</f>
        <v>0</v>
      </c>
      <c r="AE69" s="70" t="str">
        <f>'Key2'!AE82</f>
        <v>1</v>
      </c>
      <c r="AF69" s="70" t="str">
        <f>'Key2'!AF82</f>
        <v>0</v>
      </c>
      <c r="AG69" s="70" t="str">
        <f>'Key2'!AG82</f>
        <v>0</v>
      </c>
      <c r="AH69" s="69" t="str">
        <f>'Key2'!AH82</f>
        <v>0</v>
      </c>
      <c r="AI69" s="69" t="str">
        <f>'Key2'!AI82</f>
        <v>0</v>
      </c>
      <c r="AJ69" s="69" t="str">
        <f>'Key2'!AJ82</f>
        <v>0</v>
      </c>
      <c r="AK69" s="70" t="str">
        <f>'Key2'!AK82</f>
        <v>0</v>
      </c>
      <c r="AL69" s="70" t="str">
        <f>'Key2'!AL82</f>
        <v>0</v>
      </c>
      <c r="AM69" s="70" t="str">
        <f>'Key2'!AM82</f>
        <v>0</v>
      </c>
      <c r="AN69" s="70" t="str">
        <f>'Key2'!AN82</f>
        <v>0</v>
      </c>
      <c r="AO69" s="70" t="str">
        <f>'Key2'!AO82</f>
        <v>1</v>
      </c>
      <c r="AP69" s="69" t="str">
        <f>'Key2'!AP82</f>
        <v>1</v>
      </c>
      <c r="AQ69" s="69" t="str">
        <f>'Key2'!AQ82</f>
        <v>0</v>
      </c>
      <c r="AR69" s="69" t="str">
        <f>'Key2'!AR82</f>
        <v>1</v>
      </c>
      <c r="AS69" s="69" t="str">
        <f>'Key2'!AS82</f>
        <v>0</v>
      </c>
      <c r="AT69" s="70" t="str">
        <f>'Key2'!AT82</f>
        <v>0</v>
      </c>
      <c r="AU69" s="70" t="str">
        <f>'Key2'!AU82</f>
        <v>1</v>
      </c>
      <c r="AV69" s="70" t="str">
        <f>'Key2'!AV82</f>
        <v>1</v>
      </c>
      <c r="AW69" s="71" t="str">
        <f>'Key2'!AW82</f>
        <v>0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419</v>
      </c>
      <c r="B70" s="137">
        <f>IF(B68+B69=1,1,0)</f>
        <v>1</v>
      </c>
      <c r="C70" s="50">
        <f t="shared" ref="C70:AW70" si="40">IF(C68+C69=1,1,0)</f>
        <v>1</v>
      </c>
      <c r="D70" s="50">
        <f t="shared" si="40"/>
        <v>0</v>
      </c>
      <c r="E70" s="50">
        <f t="shared" si="40"/>
        <v>1</v>
      </c>
      <c r="F70" s="49">
        <f t="shared" si="40"/>
        <v>1</v>
      </c>
      <c r="G70" s="49">
        <f t="shared" si="40"/>
        <v>0</v>
      </c>
      <c r="H70" s="49">
        <f t="shared" si="40"/>
        <v>1</v>
      </c>
      <c r="I70" s="49">
        <f t="shared" si="40"/>
        <v>0</v>
      </c>
      <c r="J70" s="50">
        <f t="shared" si="40"/>
        <v>1</v>
      </c>
      <c r="K70" s="50">
        <f t="shared" si="40"/>
        <v>1</v>
      </c>
      <c r="L70" s="50">
        <f t="shared" si="40"/>
        <v>0</v>
      </c>
      <c r="M70" s="50">
        <f t="shared" si="40"/>
        <v>0</v>
      </c>
      <c r="N70" s="49">
        <f t="shared" si="40"/>
        <v>0</v>
      </c>
      <c r="O70" s="49">
        <f t="shared" si="40"/>
        <v>0</v>
      </c>
      <c r="P70" s="49">
        <f t="shared" si="40"/>
        <v>0</v>
      </c>
      <c r="Q70" s="50">
        <f t="shared" si="40"/>
        <v>0</v>
      </c>
      <c r="R70" s="50">
        <f t="shared" si="40"/>
        <v>0</v>
      </c>
      <c r="S70" s="50">
        <f t="shared" si="40"/>
        <v>0</v>
      </c>
      <c r="T70" s="50">
        <f t="shared" si="40"/>
        <v>1</v>
      </c>
      <c r="U70" s="50">
        <f t="shared" si="40"/>
        <v>0</v>
      </c>
      <c r="V70" s="49">
        <f t="shared" si="40"/>
        <v>0</v>
      </c>
      <c r="W70" s="49">
        <f t="shared" si="40"/>
        <v>0</v>
      </c>
      <c r="X70" s="49">
        <f t="shared" si="40"/>
        <v>1</v>
      </c>
      <c r="Y70" s="49">
        <f t="shared" si="40"/>
        <v>0</v>
      </c>
      <c r="Z70" s="50">
        <f t="shared" si="40"/>
        <v>1</v>
      </c>
      <c r="AA70" s="50">
        <f t="shared" si="40"/>
        <v>1</v>
      </c>
      <c r="AB70" s="50">
        <f t="shared" si="40"/>
        <v>1</v>
      </c>
      <c r="AC70" s="50">
        <f t="shared" si="40"/>
        <v>0</v>
      </c>
      <c r="AD70" s="49">
        <f t="shared" si="40"/>
        <v>0</v>
      </c>
      <c r="AE70" s="49">
        <f t="shared" si="40"/>
        <v>1</v>
      </c>
      <c r="AF70" s="49">
        <f t="shared" si="40"/>
        <v>0</v>
      </c>
      <c r="AG70" s="49">
        <f t="shared" si="40"/>
        <v>0</v>
      </c>
      <c r="AH70" s="50">
        <f t="shared" si="40"/>
        <v>0</v>
      </c>
      <c r="AI70" s="50">
        <f t="shared" si="40"/>
        <v>1</v>
      </c>
      <c r="AJ70" s="50">
        <f t="shared" si="40"/>
        <v>0</v>
      </c>
      <c r="AK70" s="50">
        <f t="shared" si="40"/>
        <v>0</v>
      </c>
      <c r="AL70" s="49">
        <f t="shared" si="40"/>
        <v>0</v>
      </c>
      <c r="AM70" s="49">
        <f t="shared" si="40"/>
        <v>0</v>
      </c>
      <c r="AN70" s="49">
        <f t="shared" si="40"/>
        <v>1</v>
      </c>
      <c r="AO70" s="50">
        <f t="shared" si="40"/>
        <v>0</v>
      </c>
      <c r="AP70" s="50">
        <f t="shared" si="40"/>
        <v>0</v>
      </c>
      <c r="AQ70" s="50">
        <f t="shared" si="40"/>
        <v>0</v>
      </c>
      <c r="AR70" s="50">
        <f t="shared" si="40"/>
        <v>0</v>
      </c>
      <c r="AS70" s="50">
        <f t="shared" si="40"/>
        <v>0</v>
      </c>
      <c r="AT70" s="49">
        <f t="shared" si="40"/>
        <v>1</v>
      </c>
      <c r="AU70" s="49">
        <f t="shared" si="40"/>
        <v>0</v>
      </c>
      <c r="AV70" s="49">
        <f t="shared" si="40"/>
        <v>0</v>
      </c>
      <c r="AW70" s="173">
        <f t="shared" si="40"/>
        <v>1</v>
      </c>
      <c r="AX70" s="2"/>
      <c r="AY70" s="2"/>
      <c r="AZ70" s="2"/>
      <c r="BA70" s="12"/>
      <c r="BB70" s="12"/>
      <c r="BC70" s="12"/>
      <c r="BD70" s="12"/>
      <c r="BE70" s="12"/>
    </row>
    <row r="71" spans="1:65" ht="19.5" thickBot="1">
      <c r="A71" s="430" t="s">
        <v>389</v>
      </c>
      <c r="B71" s="130" t="s">
        <v>379</v>
      </c>
      <c r="C71" s="51" t="str">
        <f>LEFT(VLOOKUP(G71,LookUp!$T$2:$U$17,2,FALSE),1)</f>
        <v>0</v>
      </c>
      <c r="D71" s="51" t="str">
        <f>MID(VLOOKUP(G71,LookUp!$T$2:$U$17,2,FALSE),2,1)</f>
        <v>1</v>
      </c>
      <c r="E71" s="51" t="str">
        <f>MID(VLOOKUP(G71,LookUp!$T$2:$U$17,2,FALSE),3,1)</f>
        <v>1</v>
      </c>
      <c r="F71" s="51" t="str">
        <f>RIGHT(VLOOKUP(G71,LookUp!$T$2:$U$17,2,FALSE),1)</f>
        <v>1</v>
      </c>
      <c r="G71" s="53">
        <f>VLOOKUP(CONCATENATE(B70,C70,D70,E70,F70,G70),LookUp!$W$2:$AE$65,2,FALSE)</f>
        <v>7</v>
      </c>
      <c r="H71" s="130" t="s">
        <v>380</v>
      </c>
      <c r="I71" s="51" t="str">
        <f>LEFT(VLOOKUP(M71,LookUp!$T$2:$U$17,2,FALSE),1)</f>
        <v>1</v>
      </c>
      <c r="J71" s="51" t="str">
        <f>MID(VLOOKUP(M71,LookUp!$T$2:$U$17,2,FALSE),2,1)</f>
        <v>1</v>
      </c>
      <c r="K71" s="51" t="str">
        <f>MID(VLOOKUP(M71,LookUp!$T$2:$U$17,2,FALSE),3,1)</f>
        <v>0</v>
      </c>
      <c r="L71" s="51" t="str">
        <f>RIGHT(VLOOKUP(M71,LookUp!$T$2:$U$17,2,FALSE),1)</f>
        <v>1</v>
      </c>
      <c r="M71" s="53">
        <f>VLOOKUP(CONCATENATE(H70,I70,J70,K70,L70,M70),LookUp!$W$2:$AE$65,3,FALSE)</f>
        <v>13</v>
      </c>
      <c r="N71" s="130" t="s">
        <v>381</v>
      </c>
      <c r="O71" s="51" t="str">
        <f>LEFT(VLOOKUP(S71,LookUp!$T$2:$U$17,2,FALSE),1)</f>
        <v>1</v>
      </c>
      <c r="P71" s="51" t="str">
        <f>MID(VLOOKUP(S71,LookUp!$T$2:$U$17,2,FALSE),2,1)</f>
        <v>0</v>
      </c>
      <c r="Q71" s="51" t="str">
        <f>MID(VLOOKUP(S71,LookUp!$T$2:$U$17,2,FALSE),3,1)</f>
        <v>1</v>
      </c>
      <c r="R71" s="51" t="str">
        <f>RIGHT(VLOOKUP(S71,LookUp!$T$2:$U$17,2,FALSE),1)</f>
        <v>0</v>
      </c>
      <c r="S71" s="53">
        <f>VLOOKUP(CONCATENATE(N70,O70,P70,Q70,R70,S70),LookUp!$W$2:$AE$65,4,FALSE)</f>
        <v>10</v>
      </c>
      <c r="T71" s="130" t="s">
        <v>382</v>
      </c>
      <c r="U71" s="51" t="str">
        <f>LEFT(VLOOKUP(Y71,LookUp!$T$2:$U$17,2,FALSE),1)</f>
        <v>0</v>
      </c>
      <c r="V71" s="51" t="str">
        <f>MID(VLOOKUP(Y71,LookUp!$T$2:$U$17,2,FALSE),2,1)</f>
        <v>1</v>
      </c>
      <c r="W71" s="51" t="str">
        <f>MID(VLOOKUP(Y71,LookUp!$T$2:$U$17,2,FALSE),3,1)</f>
        <v>1</v>
      </c>
      <c r="X71" s="51" t="str">
        <f>RIGHT(VLOOKUP(Y71,LookUp!$T$2:$U$17,2,FALSE),1)</f>
        <v>0</v>
      </c>
      <c r="Y71" s="53">
        <f>VLOOKUP(CONCATENATE(T70,U70,V70,W70,X70,Y70),LookUp!$W$2:$AE$65,5,FALSE)</f>
        <v>6</v>
      </c>
      <c r="Z71" s="130" t="s">
        <v>383</v>
      </c>
      <c r="AA71" s="51" t="str">
        <f>LEFT(VLOOKUP(AE71,LookUp!$T$2:$U$17,2,FALSE),1)</f>
        <v>1</v>
      </c>
      <c r="AB71" s="51" t="str">
        <f>MID(VLOOKUP(AE71,LookUp!$T$2:$U$17,2,FALSE),2,1)</f>
        <v>0</v>
      </c>
      <c r="AC71" s="51" t="str">
        <f>MID(VLOOKUP(AE71,LookUp!$T$2:$U$17,2,FALSE),3,1)</f>
        <v>1</v>
      </c>
      <c r="AD71" s="51" t="str">
        <f>RIGHT(VLOOKUP(AE71,LookUp!$T$2:$U$17,2,FALSE),1)</f>
        <v>0</v>
      </c>
      <c r="AE71" s="53">
        <f>VLOOKUP(CONCATENATE(Z70,AA70,AB70,AC70,AD70,AE70),LookUp!$W$2:$AE$65,6,FALSE)</f>
        <v>10</v>
      </c>
      <c r="AF71" s="130" t="s">
        <v>384</v>
      </c>
      <c r="AG71" s="51" t="str">
        <f>LEFT(VLOOKUP(AK71,LookUp!$T$2:$U$17,2,FALSE),1)</f>
        <v>1</v>
      </c>
      <c r="AH71" s="131" t="str">
        <f>MID(VLOOKUP(AK71,LookUp!$T$2:$U$17,2,FALSE),2,1)</f>
        <v>0</v>
      </c>
      <c r="AI71" s="131" t="str">
        <f>MID(VLOOKUP(AK71,LookUp!$T$2:$U$17,2,FALSE),3,1)</f>
        <v>1</v>
      </c>
      <c r="AJ71" s="131" t="str">
        <f>RIGHT(VLOOKUP(AK71,LookUp!$T$2:$U$17,2,FALSE),1)</f>
        <v>0</v>
      </c>
      <c r="AK71" s="132">
        <f>VLOOKUP(CONCATENATE(AF70,AG70,AH70,AI70,AJ70,AK70),LookUp!$W$2:$AE$65,7,FALSE)</f>
        <v>10</v>
      </c>
      <c r="AL71" s="130" t="s">
        <v>385</v>
      </c>
      <c r="AM71" s="131" t="str">
        <f>LEFT(VLOOKUP(AQ71,LookUp!$T$2:$U$17,2,FALSE),1)</f>
        <v>1</v>
      </c>
      <c r="AN71" s="131" t="str">
        <f>MID(VLOOKUP(AQ71,LookUp!$T$2:$U$17,2,FALSE),2,1)</f>
        <v>1</v>
      </c>
      <c r="AO71" s="131" t="str">
        <f>MID(VLOOKUP(AQ71,LookUp!$T$2:$U$17,2,FALSE),3,1)</f>
        <v>1</v>
      </c>
      <c r="AP71" s="131" t="str">
        <f>RIGHT(VLOOKUP(AQ71,LookUp!$T$2:$U$17,2,FALSE),1)</f>
        <v>1</v>
      </c>
      <c r="AQ71" s="132">
        <f>VLOOKUP(CONCATENATE(AL70,AM70,AN70,AO70,AP70,AQ70),LookUp!$W$2:$AE$65,8,FALSE)</f>
        <v>15</v>
      </c>
      <c r="AR71" s="130" t="s">
        <v>386</v>
      </c>
      <c r="AS71" s="131" t="str">
        <f>LEFT(VLOOKUP(AW71,LookUp!$T$2:$U$17,2,FALSE),1)</f>
        <v>1</v>
      </c>
      <c r="AT71" s="131" t="str">
        <f>MID(VLOOKUP(AW71,LookUp!$T$2:$U$17,2,FALSE),2,1)</f>
        <v>0</v>
      </c>
      <c r="AU71" s="131" t="str">
        <f>MID(VLOOKUP(AW71,LookUp!$T$2:$U$17,2,FALSE),3,1)</f>
        <v>1</v>
      </c>
      <c r="AV71" s="131" t="str">
        <f>RIGHT(VLOOKUP(AW71,LookUp!$T$2:$U$17,2,FALSE),1)</f>
        <v>0</v>
      </c>
      <c r="AW71" s="132">
        <f>VLOOKUP(CONCATENATE(AR70,AS70,AT70,AU70,AV70,AW70),LookUp!$W$2:$AE$65,9,FALSE)</f>
        <v>10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430"/>
      <c r="B72" s="64" t="str">
        <f>C71</f>
        <v>0</v>
      </c>
      <c r="C72" s="65" t="str">
        <f>D71</f>
        <v>1</v>
      </c>
      <c r="D72" s="65" t="str">
        <f>E71</f>
        <v>1</v>
      </c>
      <c r="E72" s="65" t="str">
        <f>F71</f>
        <v>1</v>
      </c>
      <c r="F72" s="66" t="str">
        <f>I71</f>
        <v>1</v>
      </c>
      <c r="G72" s="66" t="str">
        <f>J71</f>
        <v>1</v>
      </c>
      <c r="H72" s="66" t="str">
        <f>K71</f>
        <v>0</v>
      </c>
      <c r="I72" s="66" t="str">
        <f>L71</f>
        <v>1</v>
      </c>
      <c r="J72" s="65" t="str">
        <f>O71</f>
        <v>1</v>
      </c>
      <c r="K72" s="65" t="str">
        <f>P71</f>
        <v>0</v>
      </c>
      <c r="L72" s="65" t="str">
        <f>Q71</f>
        <v>1</v>
      </c>
      <c r="M72" s="65" t="str">
        <f>R71</f>
        <v>0</v>
      </c>
      <c r="N72" s="66" t="str">
        <f>U71</f>
        <v>0</v>
      </c>
      <c r="O72" s="66" t="str">
        <f>V71</f>
        <v>1</v>
      </c>
      <c r="P72" s="66" t="str">
        <f>W71</f>
        <v>1</v>
      </c>
      <c r="Q72" s="66" t="str">
        <f>X71</f>
        <v>0</v>
      </c>
      <c r="R72" s="65" t="str">
        <f>AA71</f>
        <v>1</v>
      </c>
      <c r="S72" s="65" t="str">
        <f>AB71</f>
        <v>0</v>
      </c>
      <c r="T72" s="65" t="str">
        <f>AC71</f>
        <v>1</v>
      </c>
      <c r="U72" s="65" t="str">
        <f>AD71</f>
        <v>0</v>
      </c>
      <c r="V72" s="66" t="str">
        <f>AG71</f>
        <v>1</v>
      </c>
      <c r="W72" s="66" t="str">
        <f>AH71</f>
        <v>0</v>
      </c>
      <c r="X72" s="66" t="str">
        <f>AI71</f>
        <v>1</v>
      </c>
      <c r="Y72" s="66" t="str">
        <f>AJ71</f>
        <v>0</v>
      </c>
      <c r="Z72" s="65" t="str">
        <f>AM71</f>
        <v>1</v>
      </c>
      <c r="AA72" s="65" t="str">
        <f>AN71</f>
        <v>1</v>
      </c>
      <c r="AB72" s="65" t="str">
        <f>AO71</f>
        <v>1</v>
      </c>
      <c r="AC72" s="65" t="str">
        <f>AP71</f>
        <v>1</v>
      </c>
      <c r="AD72" s="66" t="str">
        <f>AS71</f>
        <v>1</v>
      </c>
      <c r="AE72" s="66" t="str">
        <f>AT71</f>
        <v>0</v>
      </c>
      <c r="AF72" s="66" t="str">
        <f>AU71</f>
        <v>1</v>
      </c>
      <c r="AG72" s="67" t="str">
        <f>AV71</f>
        <v>0</v>
      </c>
      <c r="AH72" s="432" t="s">
        <v>577</v>
      </c>
      <c r="AI72" s="433"/>
      <c r="AJ72" s="433"/>
      <c r="AK72" s="433"/>
      <c r="AL72" s="433"/>
      <c r="AM72" s="433"/>
      <c r="AN72" s="433"/>
      <c r="AO72" s="433"/>
      <c r="AP72" s="433"/>
      <c r="AQ72" s="433"/>
      <c r="AR72" s="433"/>
      <c r="AS72" s="433"/>
      <c r="AT72" s="433"/>
      <c r="AU72" s="433"/>
      <c r="AV72" s="433"/>
      <c r="AW72" s="434"/>
      <c r="AX72" s="2"/>
      <c r="AY72" s="2"/>
      <c r="AZ72" s="2"/>
      <c r="BA72" s="2"/>
      <c r="BB72" s="2"/>
      <c r="BC72" s="2"/>
      <c r="BD72" s="2"/>
      <c r="BE72" s="2"/>
    </row>
    <row r="73" spans="1:65" ht="18">
      <c r="A73" s="58" t="s">
        <v>390</v>
      </c>
      <c r="B73" s="68" t="str">
        <f>HLOOKUP(B$4,$B$1:$AG$72,72,FALSE)</f>
        <v>0</v>
      </c>
      <c r="C73" s="69" t="str">
        <f t="shared" ref="C73:AG73" si="41">HLOOKUP(C$4,$B$1:$AG$72,72,FALSE)</f>
        <v>0</v>
      </c>
      <c r="D73" s="69" t="str">
        <f t="shared" si="41"/>
        <v>0</v>
      </c>
      <c r="E73" s="69" t="str">
        <f t="shared" si="41"/>
        <v>1</v>
      </c>
      <c r="F73" s="70" t="str">
        <f t="shared" si="41"/>
        <v>1</v>
      </c>
      <c r="G73" s="70" t="str">
        <f t="shared" si="41"/>
        <v>0</v>
      </c>
      <c r="H73" s="70" t="str">
        <f t="shared" si="41"/>
        <v>1</v>
      </c>
      <c r="I73" s="70" t="str">
        <f t="shared" si="41"/>
        <v>1</v>
      </c>
      <c r="J73" s="69" t="str">
        <f t="shared" si="41"/>
        <v>0</v>
      </c>
      <c r="K73" s="69" t="str">
        <f t="shared" si="41"/>
        <v>1</v>
      </c>
      <c r="L73" s="69" t="str">
        <f t="shared" si="41"/>
        <v>1</v>
      </c>
      <c r="M73" s="69" t="str">
        <f t="shared" si="41"/>
        <v>1</v>
      </c>
      <c r="N73" s="70" t="str">
        <f t="shared" si="41"/>
        <v>1</v>
      </c>
      <c r="O73" s="70" t="str">
        <f t="shared" si="41"/>
        <v>0</v>
      </c>
      <c r="P73" s="70" t="str">
        <f t="shared" si="41"/>
        <v>1</v>
      </c>
      <c r="Q73" s="70" t="str">
        <f t="shared" si="41"/>
        <v>0</v>
      </c>
      <c r="R73" s="69" t="str">
        <f t="shared" si="41"/>
        <v>1</v>
      </c>
      <c r="S73" s="69" t="str">
        <f t="shared" si="41"/>
        <v>1</v>
      </c>
      <c r="T73" s="69" t="str">
        <f t="shared" si="41"/>
        <v>0</v>
      </c>
      <c r="U73" s="69" t="str">
        <f t="shared" si="41"/>
        <v>1</v>
      </c>
      <c r="V73" s="70" t="str">
        <f t="shared" si="41"/>
        <v>0</v>
      </c>
      <c r="W73" s="70" t="str">
        <f t="shared" si="41"/>
        <v>1</v>
      </c>
      <c r="X73" s="70" t="str">
        <f t="shared" si="41"/>
        <v>1</v>
      </c>
      <c r="Y73" s="70" t="str">
        <f t="shared" si="41"/>
        <v>1</v>
      </c>
      <c r="Z73" s="69" t="str">
        <f t="shared" si="41"/>
        <v>1</v>
      </c>
      <c r="AA73" s="69" t="str">
        <f t="shared" si="41"/>
        <v>0</v>
      </c>
      <c r="AB73" s="69" t="str">
        <f t="shared" si="41"/>
        <v>0</v>
      </c>
      <c r="AC73" s="69" t="str">
        <f t="shared" si="41"/>
        <v>1</v>
      </c>
      <c r="AD73" s="70" t="str">
        <f t="shared" si="41"/>
        <v>0</v>
      </c>
      <c r="AE73" s="70" t="str">
        <f t="shared" si="41"/>
        <v>1</v>
      </c>
      <c r="AF73" s="70" t="str">
        <f t="shared" si="41"/>
        <v>1</v>
      </c>
      <c r="AG73" s="71" t="str">
        <f t="shared" si="41"/>
        <v>1</v>
      </c>
      <c r="AH73" s="435"/>
      <c r="AI73" s="436"/>
      <c r="AJ73" s="436"/>
      <c r="AK73" s="436"/>
      <c r="AL73" s="436"/>
      <c r="AM73" s="436"/>
      <c r="AN73" s="436"/>
      <c r="AO73" s="436"/>
      <c r="AP73" s="436"/>
      <c r="AQ73" s="436"/>
      <c r="AR73" s="436"/>
      <c r="AS73" s="436"/>
      <c r="AT73" s="436"/>
      <c r="AU73" s="436"/>
      <c r="AV73" s="436"/>
      <c r="AW73" s="437"/>
      <c r="AX73" s="409" t="s">
        <v>658</v>
      </c>
      <c r="AY73" s="410"/>
      <c r="AZ73" s="410"/>
      <c r="BA73" s="410"/>
      <c r="BB73" s="410"/>
      <c r="BC73" s="410"/>
      <c r="BD73" s="410"/>
      <c r="BE73" s="410"/>
      <c r="BF73" s="410"/>
      <c r="BG73" s="410"/>
      <c r="BH73" s="410"/>
      <c r="BI73" s="410"/>
      <c r="BJ73" s="410"/>
      <c r="BK73" s="410"/>
      <c r="BL73" s="410"/>
      <c r="BM73" s="411"/>
    </row>
    <row r="74" spans="1:65" ht="18.75" thickBot="1">
      <c r="A74" s="58" t="s">
        <v>420</v>
      </c>
      <c r="B74" s="72">
        <f>IF(B73+B59=1,1,0)</f>
        <v>0</v>
      </c>
      <c r="C74" s="70">
        <f t="shared" ref="C74:AG74" si="42">IF(C73+C59=1,1,0)</f>
        <v>0</v>
      </c>
      <c r="D74" s="70">
        <f t="shared" si="42"/>
        <v>1</v>
      </c>
      <c r="E74" s="70">
        <f t="shared" si="42"/>
        <v>0</v>
      </c>
      <c r="F74" s="69">
        <f t="shared" si="42"/>
        <v>1</v>
      </c>
      <c r="G74" s="69">
        <f t="shared" si="42"/>
        <v>1</v>
      </c>
      <c r="H74" s="69">
        <f t="shared" si="42"/>
        <v>0</v>
      </c>
      <c r="I74" s="69">
        <f t="shared" si="42"/>
        <v>1</v>
      </c>
      <c r="J74" s="70">
        <f t="shared" si="42"/>
        <v>1</v>
      </c>
      <c r="K74" s="70">
        <f t="shared" si="42"/>
        <v>0</v>
      </c>
      <c r="L74" s="70">
        <f t="shared" si="42"/>
        <v>1</v>
      </c>
      <c r="M74" s="70">
        <f t="shared" si="42"/>
        <v>1</v>
      </c>
      <c r="N74" s="69">
        <f t="shared" si="42"/>
        <v>1</v>
      </c>
      <c r="O74" s="69">
        <f t="shared" si="42"/>
        <v>0</v>
      </c>
      <c r="P74" s="69">
        <f t="shared" si="42"/>
        <v>1</v>
      </c>
      <c r="Q74" s="69">
        <f t="shared" si="42"/>
        <v>1</v>
      </c>
      <c r="R74" s="70">
        <f t="shared" si="42"/>
        <v>1</v>
      </c>
      <c r="S74" s="70">
        <f t="shared" si="42"/>
        <v>0</v>
      </c>
      <c r="T74" s="70">
        <f t="shared" si="42"/>
        <v>1</v>
      </c>
      <c r="U74" s="70">
        <f t="shared" si="42"/>
        <v>0</v>
      </c>
      <c r="V74" s="69">
        <f t="shared" si="42"/>
        <v>0</v>
      </c>
      <c r="W74" s="69">
        <f t="shared" si="42"/>
        <v>0</v>
      </c>
      <c r="X74" s="69">
        <f t="shared" si="42"/>
        <v>1</v>
      </c>
      <c r="Y74" s="69">
        <f t="shared" si="42"/>
        <v>1</v>
      </c>
      <c r="Z74" s="70">
        <f t="shared" si="42"/>
        <v>1</v>
      </c>
      <c r="AA74" s="70">
        <f t="shared" si="42"/>
        <v>0</v>
      </c>
      <c r="AB74" s="70">
        <f t="shared" si="42"/>
        <v>0</v>
      </c>
      <c r="AC74" s="70">
        <f t="shared" si="42"/>
        <v>0</v>
      </c>
      <c r="AD74" s="69">
        <f t="shared" si="42"/>
        <v>0</v>
      </c>
      <c r="AE74" s="69">
        <f t="shared" si="42"/>
        <v>0</v>
      </c>
      <c r="AF74" s="69">
        <f t="shared" si="42"/>
        <v>1</v>
      </c>
      <c r="AG74" s="73">
        <f t="shared" si="42"/>
        <v>1</v>
      </c>
      <c r="AH74" s="435"/>
      <c r="AI74" s="436"/>
      <c r="AJ74" s="436"/>
      <c r="AK74" s="436"/>
      <c r="AL74" s="436"/>
      <c r="AM74" s="436"/>
      <c r="AN74" s="436"/>
      <c r="AO74" s="436"/>
      <c r="AP74" s="436"/>
      <c r="AQ74" s="436"/>
      <c r="AR74" s="436"/>
      <c r="AS74" s="436"/>
      <c r="AT74" s="436"/>
      <c r="AU74" s="436"/>
      <c r="AV74" s="436"/>
      <c r="AW74" s="437"/>
      <c r="AX74" s="250" t="str">
        <f>VLOOKUP(CONCATENATE(B67,C67,D67,E67),LookUp!$AG$2:$AH$17,2,FALSE)</f>
        <v>E</v>
      </c>
      <c r="AY74" s="251" t="str">
        <f>VLOOKUP(CONCATENATE(F67,G67,H67,I67),LookUp!$AG$2:$AH$17,2,FALSE)</f>
        <v>E</v>
      </c>
      <c r="AZ74" s="251">
        <f>VLOOKUP(CONCATENATE(J67,K67,L67,M67),LookUp!$AG$2:$AH$17,2,FALSE)</f>
        <v>7</v>
      </c>
      <c r="BA74" s="251">
        <f>VLOOKUP(CONCATENATE(N67,O67,P67,Q67),LookUp!$AG$2:$AH$17,2,FALSE)</f>
        <v>5</v>
      </c>
      <c r="BB74" s="251" t="str">
        <f>VLOOKUP(CONCATENATE(R67,S67,T67,U67),LookUp!$AG$2:$AH$17,2,FALSE)</f>
        <v>C</v>
      </c>
      <c r="BC74" s="251">
        <f>VLOOKUP(CONCATENATE(V67,W67,X67,Y67),LookUp!$AG$2:$AH$17,2,FALSE)</f>
        <v>2</v>
      </c>
      <c r="BD74" s="251">
        <f>VLOOKUP(CONCATENATE(Z67,AA67,AB67,AC67),LookUp!$AG$2:$AH$17,2,FALSE)</f>
        <v>7</v>
      </c>
      <c r="BE74" s="251">
        <f>VLOOKUP(CONCATENATE(AD67,AE67,AF67,AG67),LookUp!$AG$2:$AH$17,2,FALSE)</f>
        <v>7</v>
      </c>
      <c r="BF74" s="251">
        <f>VLOOKUP(CONCATENATE(B74,C74,D74,E74),LookUp!$AG$2:$AH$17,2,FALSE)</f>
        <v>2</v>
      </c>
      <c r="BG74" s="251" t="str">
        <f>VLOOKUP(CONCATENATE(F74,G74,H74,I74),LookUp!$AG$2:$AH$17,2,FALSE)</f>
        <v>D</v>
      </c>
      <c r="BH74" s="251" t="str">
        <f>VLOOKUP(CONCATENATE(J74,K74,L74,M74),LookUp!$AG$2:$AH$17,2,FALSE)</f>
        <v>B</v>
      </c>
      <c r="BI74" s="251" t="str">
        <f>VLOOKUP(CONCATENATE(N74,O74,P74,Q74),LookUp!$AG$2:$AH$17,2,FALSE)</f>
        <v>B</v>
      </c>
      <c r="BJ74" s="251" t="str">
        <f>VLOOKUP(CONCATENATE(R74,S74,T74,U74),LookUp!$AG$2:$AH$17,2,FALSE)</f>
        <v>A</v>
      </c>
      <c r="BK74" s="251">
        <f>VLOOKUP(CONCATENATE(V74,W74,X74,Y74),LookUp!$AG$2:$AH$17,2,FALSE)</f>
        <v>3</v>
      </c>
      <c r="BL74" s="251">
        <f>VLOOKUP(CONCATENATE(Z74,AA74,AB74,AC74),LookUp!$AG$2:$AH$17,2,FALSE)</f>
        <v>8</v>
      </c>
      <c r="BM74" s="252">
        <f>VLOOKUP(CONCATENATE(AD74,AE74,AF74,AG74),LookUp!$AG$2:$AH$17,2,FALSE)</f>
        <v>3</v>
      </c>
    </row>
    <row r="75" spans="1:65" ht="18.75" thickBot="1">
      <c r="A75" s="59" t="s">
        <v>421</v>
      </c>
      <c r="B75" s="172">
        <f>B74</f>
        <v>0</v>
      </c>
      <c r="C75" s="171">
        <f t="shared" ref="C75:AG75" si="43">C74</f>
        <v>0</v>
      </c>
      <c r="D75" s="171">
        <f t="shared" si="43"/>
        <v>1</v>
      </c>
      <c r="E75" s="171">
        <f t="shared" si="43"/>
        <v>0</v>
      </c>
      <c r="F75" s="170">
        <f t="shared" si="43"/>
        <v>1</v>
      </c>
      <c r="G75" s="170">
        <f t="shared" si="43"/>
        <v>1</v>
      </c>
      <c r="H75" s="170">
        <f t="shared" si="43"/>
        <v>0</v>
      </c>
      <c r="I75" s="170">
        <f t="shared" si="43"/>
        <v>1</v>
      </c>
      <c r="J75" s="171">
        <f t="shared" si="43"/>
        <v>1</v>
      </c>
      <c r="K75" s="171">
        <f t="shared" si="43"/>
        <v>0</v>
      </c>
      <c r="L75" s="171">
        <f t="shared" si="43"/>
        <v>1</v>
      </c>
      <c r="M75" s="171">
        <f t="shared" si="43"/>
        <v>1</v>
      </c>
      <c r="N75" s="170">
        <f t="shared" si="43"/>
        <v>1</v>
      </c>
      <c r="O75" s="170">
        <f t="shared" si="43"/>
        <v>0</v>
      </c>
      <c r="P75" s="170">
        <f t="shared" si="43"/>
        <v>1</v>
      </c>
      <c r="Q75" s="170">
        <f t="shared" si="43"/>
        <v>1</v>
      </c>
      <c r="R75" s="171">
        <f t="shared" si="43"/>
        <v>1</v>
      </c>
      <c r="S75" s="171">
        <f t="shared" si="43"/>
        <v>0</v>
      </c>
      <c r="T75" s="171">
        <f t="shared" si="43"/>
        <v>1</v>
      </c>
      <c r="U75" s="171">
        <f t="shared" si="43"/>
        <v>0</v>
      </c>
      <c r="V75" s="170">
        <f t="shared" si="43"/>
        <v>0</v>
      </c>
      <c r="W75" s="170">
        <f t="shared" si="43"/>
        <v>0</v>
      </c>
      <c r="X75" s="170">
        <f t="shared" si="43"/>
        <v>1</v>
      </c>
      <c r="Y75" s="170">
        <f t="shared" si="43"/>
        <v>1</v>
      </c>
      <c r="Z75" s="171">
        <f t="shared" si="43"/>
        <v>1</v>
      </c>
      <c r="AA75" s="171">
        <f t="shared" si="43"/>
        <v>0</v>
      </c>
      <c r="AB75" s="171">
        <f t="shared" si="43"/>
        <v>0</v>
      </c>
      <c r="AC75" s="171">
        <f t="shared" si="43"/>
        <v>0</v>
      </c>
      <c r="AD75" s="170">
        <f t="shared" si="43"/>
        <v>0</v>
      </c>
      <c r="AE75" s="170">
        <f t="shared" si="43"/>
        <v>0</v>
      </c>
      <c r="AF75" s="170">
        <f t="shared" si="43"/>
        <v>1</v>
      </c>
      <c r="AG75" s="136">
        <f t="shared" si="43"/>
        <v>1</v>
      </c>
      <c r="AH75" s="438"/>
      <c r="AI75" s="439"/>
      <c r="AJ75" s="439"/>
      <c r="AK75" s="439"/>
      <c r="AL75" s="439"/>
      <c r="AM75" s="439"/>
      <c r="AN75" s="439"/>
      <c r="AO75" s="439"/>
      <c r="AP75" s="439"/>
      <c r="AQ75" s="439"/>
      <c r="AR75" s="439"/>
      <c r="AS75" s="439"/>
      <c r="AT75" s="439"/>
      <c r="AU75" s="439"/>
      <c r="AV75" s="439"/>
      <c r="AW75" s="44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1</v>
      </c>
      <c r="C76" s="65">
        <f t="shared" ref="C76:AW76" si="44">HLOOKUP(C$3,$B$1:$AW$74,74,FALSE)</f>
        <v>0</v>
      </c>
      <c r="D76" s="65">
        <f t="shared" si="44"/>
        <v>0</v>
      </c>
      <c r="E76" s="65">
        <f t="shared" si="44"/>
        <v>1</v>
      </c>
      <c r="F76" s="66">
        <f t="shared" si="44"/>
        <v>0</v>
      </c>
      <c r="G76" s="66">
        <f t="shared" si="44"/>
        <v>1</v>
      </c>
      <c r="H76" s="66">
        <f t="shared" si="44"/>
        <v>0</v>
      </c>
      <c r="I76" s="66">
        <f t="shared" si="44"/>
        <v>1</v>
      </c>
      <c r="J76" s="65">
        <f t="shared" si="44"/>
        <v>1</v>
      </c>
      <c r="K76" s="65">
        <f t="shared" si="44"/>
        <v>0</v>
      </c>
      <c r="L76" s="65">
        <f t="shared" si="44"/>
        <v>1</v>
      </c>
      <c r="M76" s="65">
        <f t="shared" si="44"/>
        <v>1</v>
      </c>
      <c r="N76" s="66">
        <f t="shared" si="44"/>
        <v>1</v>
      </c>
      <c r="O76" s="66">
        <f t="shared" si="44"/>
        <v>1</v>
      </c>
      <c r="P76" s="66">
        <f t="shared" si="44"/>
        <v>0</v>
      </c>
      <c r="Q76" s="65">
        <f t="shared" si="44"/>
        <v>1</v>
      </c>
      <c r="R76" s="65">
        <f t="shared" si="44"/>
        <v>1</v>
      </c>
      <c r="S76" s="65">
        <f t="shared" si="44"/>
        <v>1</v>
      </c>
      <c r="T76" s="65">
        <f t="shared" si="44"/>
        <v>1</v>
      </c>
      <c r="U76" s="65">
        <f t="shared" si="44"/>
        <v>1</v>
      </c>
      <c r="V76" s="66">
        <f t="shared" si="44"/>
        <v>0</v>
      </c>
      <c r="W76" s="66">
        <f t="shared" si="44"/>
        <v>1</v>
      </c>
      <c r="X76" s="66">
        <f t="shared" si="44"/>
        <v>1</v>
      </c>
      <c r="Y76" s="66">
        <f t="shared" si="44"/>
        <v>1</v>
      </c>
      <c r="Z76" s="65">
        <f t="shared" si="44"/>
        <v>1</v>
      </c>
      <c r="AA76" s="65">
        <f t="shared" si="44"/>
        <v>1</v>
      </c>
      <c r="AB76" s="65">
        <f t="shared" si="44"/>
        <v>0</v>
      </c>
      <c r="AC76" s="65">
        <f t="shared" si="44"/>
        <v>1</v>
      </c>
      <c r="AD76" s="66">
        <f t="shared" si="44"/>
        <v>0</v>
      </c>
      <c r="AE76" s="66">
        <f t="shared" si="44"/>
        <v>0</v>
      </c>
      <c r="AF76" s="66">
        <f t="shared" si="44"/>
        <v>0</v>
      </c>
      <c r="AG76" s="66">
        <f t="shared" si="44"/>
        <v>0</v>
      </c>
      <c r="AH76" s="65">
        <f t="shared" si="44"/>
        <v>0</v>
      </c>
      <c r="AI76" s="65">
        <f t="shared" si="44"/>
        <v>1</v>
      </c>
      <c r="AJ76" s="65">
        <f t="shared" si="44"/>
        <v>1</v>
      </c>
      <c r="AK76" s="65">
        <f t="shared" si="44"/>
        <v>1</v>
      </c>
      <c r="AL76" s="66">
        <f t="shared" si="44"/>
        <v>1</v>
      </c>
      <c r="AM76" s="66">
        <f t="shared" si="44"/>
        <v>1</v>
      </c>
      <c r="AN76" s="66">
        <f t="shared" si="44"/>
        <v>0</v>
      </c>
      <c r="AO76" s="65">
        <f t="shared" si="44"/>
        <v>0</v>
      </c>
      <c r="AP76" s="65">
        <f t="shared" si="44"/>
        <v>0</v>
      </c>
      <c r="AQ76" s="65">
        <f t="shared" si="44"/>
        <v>0</v>
      </c>
      <c r="AR76" s="65">
        <f t="shared" si="44"/>
        <v>0</v>
      </c>
      <c r="AS76" s="65">
        <f t="shared" si="44"/>
        <v>0</v>
      </c>
      <c r="AT76" s="66">
        <f t="shared" si="44"/>
        <v>0</v>
      </c>
      <c r="AU76" s="66">
        <f t="shared" si="44"/>
        <v>1</v>
      </c>
      <c r="AV76" s="66">
        <f t="shared" si="44"/>
        <v>1</v>
      </c>
      <c r="AW76" s="67">
        <f t="shared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471</v>
      </c>
      <c r="B77" s="68" t="str">
        <f>'Key2'!B83</f>
        <v>0</v>
      </c>
      <c r="C77" s="69" t="str">
        <f>'Key2'!C83</f>
        <v>0</v>
      </c>
      <c r="D77" s="69" t="str">
        <f>'Key2'!D83</f>
        <v>1</v>
      </c>
      <c r="E77" s="69" t="str">
        <f>'Key2'!E83</f>
        <v>0</v>
      </c>
      <c r="F77" s="70" t="str">
        <f>'Key2'!F83</f>
        <v>1</v>
      </c>
      <c r="G77" s="70" t="str">
        <f>'Key2'!G83</f>
        <v>0</v>
      </c>
      <c r="H77" s="70" t="str">
        <f>'Key2'!H83</f>
        <v>1</v>
      </c>
      <c r="I77" s="70" t="str">
        <f>'Key2'!I83</f>
        <v>1</v>
      </c>
      <c r="J77" s="69" t="str">
        <f>'Key2'!J83</f>
        <v>0</v>
      </c>
      <c r="K77" s="69" t="str">
        <f>'Key2'!K83</f>
        <v>0</v>
      </c>
      <c r="L77" s="69" t="str">
        <f>'Key2'!L83</f>
        <v>0</v>
      </c>
      <c r="M77" s="70" t="str">
        <f>'Key2'!M83</f>
        <v>1</v>
      </c>
      <c r="N77" s="70" t="str">
        <f>'Key2'!N83</f>
        <v>0</v>
      </c>
      <c r="O77" s="70" t="str">
        <f>'Key2'!O83</f>
        <v>0</v>
      </c>
      <c r="P77" s="70" t="str">
        <f>'Key2'!P83</f>
        <v>0</v>
      </c>
      <c r="Q77" s="70" t="str">
        <f>'Key2'!Q83</f>
        <v>1</v>
      </c>
      <c r="R77" s="69" t="str">
        <f>'Key2'!R83</f>
        <v>1</v>
      </c>
      <c r="S77" s="69" t="str">
        <f>'Key2'!S83</f>
        <v>0</v>
      </c>
      <c r="T77" s="69" t="str">
        <f>'Key2'!T83</f>
        <v>0</v>
      </c>
      <c r="U77" s="69" t="str">
        <f>'Key2'!U83</f>
        <v>0</v>
      </c>
      <c r="V77" s="70" t="str">
        <f>'Key2'!V83</f>
        <v>1</v>
      </c>
      <c r="W77" s="70" t="str">
        <f>'Key2'!W83</f>
        <v>0</v>
      </c>
      <c r="X77" s="70" t="str">
        <f>'Key2'!X83</f>
        <v>0</v>
      </c>
      <c r="Y77" s="70" t="str">
        <f>'Key2'!Y83</f>
        <v>1</v>
      </c>
      <c r="Z77" s="69" t="str">
        <f>'Key2'!Z83</f>
        <v>0</v>
      </c>
      <c r="AA77" s="69" t="str">
        <f>'Key2'!AA83</f>
        <v>0</v>
      </c>
      <c r="AB77" s="69" t="str">
        <f>'Key2'!AB83</f>
        <v>0</v>
      </c>
      <c r="AC77" s="69" t="str">
        <f>'Key2'!AC83</f>
        <v>1</v>
      </c>
      <c r="AD77" s="70" t="str">
        <f>'Key2'!AD83</f>
        <v>0</v>
      </c>
      <c r="AE77" s="70" t="str">
        <f>'Key2'!AE83</f>
        <v>1</v>
      </c>
      <c r="AF77" s="70" t="str">
        <f>'Key2'!AF83</f>
        <v>0</v>
      </c>
      <c r="AG77" s="70" t="str">
        <f>'Key2'!AG83</f>
        <v>0</v>
      </c>
      <c r="AH77" s="69" t="str">
        <f>'Key2'!AH83</f>
        <v>0</v>
      </c>
      <c r="AI77" s="69" t="str">
        <f>'Key2'!AI83</f>
        <v>1</v>
      </c>
      <c r="AJ77" s="69" t="str">
        <f>'Key2'!AJ83</f>
        <v>1</v>
      </c>
      <c r="AK77" s="70" t="str">
        <f>'Key2'!AK83</f>
        <v>0</v>
      </c>
      <c r="AL77" s="70" t="str">
        <f>'Key2'!AL83</f>
        <v>0</v>
      </c>
      <c r="AM77" s="70" t="str">
        <f>'Key2'!AM83</f>
        <v>0</v>
      </c>
      <c r="AN77" s="70" t="str">
        <f>'Key2'!AN83</f>
        <v>0</v>
      </c>
      <c r="AO77" s="70" t="str">
        <f>'Key2'!AO83</f>
        <v>1</v>
      </c>
      <c r="AP77" s="69" t="str">
        <f>'Key2'!AP83</f>
        <v>1</v>
      </c>
      <c r="AQ77" s="69" t="str">
        <f>'Key2'!AQ83</f>
        <v>1</v>
      </c>
      <c r="AR77" s="69" t="str">
        <f>'Key2'!AR83</f>
        <v>0</v>
      </c>
      <c r="AS77" s="69" t="str">
        <f>'Key2'!AS83</f>
        <v>0</v>
      </c>
      <c r="AT77" s="70" t="str">
        <f>'Key2'!AT83</f>
        <v>0</v>
      </c>
      <c r="AU77" s="70" t="str">
        <f>'Key2'!AU83</f>
        <v>0</v>
      </c>
      <c r="AV77" s="70" t="str">
        <f>'Key2'!AV83</f>
        <v>0</v>
      </c>
      <c r="AW77" s="71" t="str">
        <f>'Key2'!AW83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423</v>
      </c>
      <c r="B78" s="137">
        <f>IF(B76+B77=1,1,0)</f>
        <v>1</v>
      </c>
      <c r="C78" s="50">
        <f t="shared" ref="C78:AW78" si="45">IF(C76+C77=1,1,0)</f>
        <v>0</v>
      </c>
      <c r="D78" s="50">
        <f t="shared" si="45"/>
        <v>1</v>
      </c>
      <c r="E78" s="50">
        <f t="shared" si="45"/>
        <v>1</v>
      </c>
      <c r="F78" s="49">
        <f t="shared" si="45"/>
        <v>1</v>
      </c>
      <c r="G78" s="49">
        <f t="shared" si="45"/>
        <v>1</v>
      </c>
      <c r="H78" s="49">
        <f t="shared" si="45"/>
        <v>1</v>
      </c>
      <c r="I78" s="49">
        <f t="shared" si="45"/>
        <v>0</v>
      </c>
      <c r="J78" s="50">
        <f t="shared" si="45"/>
        <v>1</v>
      </c>
      <c r="K78" s="50">
        <f t="shared" si="45"/>
        <v>0</v>
      </c>
      <c r="L78" s="50">
        <f t="shared" si="45"/>
        <v>1</v>
      </c>
      <c r="M78" s="50">
        <f t="shared" si="45"/>
        <v>0</v>
      </c>
      <c r="N78" s="49">
        <f t="shared" si="45"/>
        <v>1</v>
      </c>
      <c r="O78" s="49">
        <f t="shared" si="45"/>
        <v>1</v>
      </c>
      <c r="P78" s="49">
        <f t="shared" si="45"/>
        <v>0</v>
      </c>
      <c r="Q78" s="50">
        <f t="shared" si="45"/>
        <v>0</v>
      </c>
      <c r="R78" s="50">
        <f t="shared" si="45"/>
        <v>0</v>
      </c>
      <c r="S78" s="50">
        <f t="shared" si="45"/>
        <v>1</v>
      </c>
      <c r="T78" s="50">
        <f t="shared" si="45"/>
        <v>1</v>
      </c>
      <c r="U78" s="50">
        <f t="shared" si="45"/>
        <v>1</v>
      </c>
      <c r="V78" s="49">
        <f t="shared" si="45"/>
        <v>1</v>
      </c>
      <c r="W78" s="49">
        <f t="shared" si="45"/>
        <v>1</v>
      </c>
      <c r="X78" s="49">
        <f t="shared" si="45"/>
        <v>1</v>
      </c>
      <c r="Y78" s="49">
        <f t="shared" si="45"/>
        <v>0</v>
      </c>
      <c r="Z78" s="50">
        <f t="shared" si="45"/>
        <v>1</v>
      </c>
      <c r="AA78" s="50">
        <f t="shared" si="45"/>
        <v>1</v>
      </c>
      <c r="AB78" s="50">
        <f t="shared" si="45"/>
        <v>0</v>
      </c>
      <c r="AC78" s="50">
        <f t="shared" si="45"/>
        <v>0</v>
      </c>
      <c r="AD78" s="49">
        <f t="shared" si="45"/>
        <v>0</v>
      </c>
      <c r="AE78" s="49">
        <f t="shared" si="45"/>
        <v>1</v>
      </c>
      <c r="AF78" s="49">
        <f t="shared" si="45"/>
        <v>0</v>
      </c>
      <c r="AG78" s="49">
        <f t="shared" si="45"/>
        <v>0</v>
      </c>
      <c r="AH78" s="50">
        <f t="shared" si="45"/>
        <v>0</v>
      </c>
      <c r="AI78" s="50">
        <f t="shared" si="45"/>
        <v>0</v>
      </c>
      <c r="AJ78" s="50">
        <f t="shared" si="45"/>
        <v>0</v>
      </c>
      <c r="AK78" s="50">
        <f t="shared" si="45"/>
        <v>1</v>
      </c>
      <c r="AL78" s="49">
        <f t="shared" si="45"/>
        <v>1</v>
      </c>
      <c r="AM78" s="49">
        <f t="shared" si="45"/>
        <v>1</v>
      </c>
      <c r="AN78" s="49">
        <f t="shared" si="45"/>
        <v>0</v>
      </c>
      <c r="AO78" s="50">
        <f t="shared" si="45"/>
        <v>1</v>
      </c>
      <c r="AP78" s="50">
        <f t="shared" si="45"/>
        <v>1</v>
      </c>
      <c r="AQ78" s="50">
        <f t="shared" si="45"/>
        <v>1</v>
      </c>
      <c r="AR78" s="50">
        <f t="shared" si="45"/>
        <v>0</v>
      </c>
      <c r="AS78" s="50">
        <f t="shared" si="45"/>
        <v>0</v>
      </c>
      <c r="AT78" s="49">
        <f t="shared" si="45"/>
        <v>0</v>
      </c>
      <c r="AU78" s="49">
        <f t="shared" si="45"/>
        <v>1</v>
      </c>
      <c r="AV78" s="49">
        <f t="shared" si="45"/>
        <v>1</v>
      </c>
      <c r="AW78" s="173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9.5" thickBot="1">
      <c r="A79" s="441" t="s">
        <v>367</v>
      </c>
      <c r="B79" s="130" t="s">
        <v>379</v>
      </c>
      <c r="C79" s="51" t="str">
        <f>LEFT(VLOOKUP(G79,LookUp!$T$2:$U$17,2,FALSE),1)</f>
        <v>0</v>
      </c>
      <c r="D79" s="51" t="str">
        <f>MID(VLOOKUP(G79,LookUp!$T$2:$U$17,2,FALSE),2,1)</f>
        <v>1</v>
      </c>
      <c r="E79" s="51" t="str">
        <f>MID(VLOOKUP(G79,LookUp!$T$2:$U$17,2,FALSE),3,1)</f>
        <v>1</v>
      </c>
      <c r="F79" s="51" t="str">
        <f>RIGHT(VLOOKUP(G79,LookUp!$T$2:$U$17,2,FALSE),1)</f>
        <v>1</v>
      </c>
      <c r="G79" s="53">
        <f>VLOOKUP(CONCATENATE(B78,C78,D78,E78,F78,G78),LookUp!$W$2:$AE$65,2,FALSE)</f>
        <v>7</v>
      </c>
      <c r="H79" s="130" t="s">
        <v>380</v>
      </c>
      <c r="I79" s="51" t="str">
        <f>LEFT(VLOOKUP(M79,LookUp!$T$2:$U$17,2,FALSE),1)</f>
        <v>0</v>
      </c>
      <c r="J79" s="51" t="str">
        <f>MID(VLOOKUP(M79,LookUp!$T$2:$U$17,2,FALSE),2,1)</f>
        <v>1</v>
      </c>
      <c r="K79" s="51" t="str">
        <f>MID(VLOOKUP(M79,LookUp!$T$2:$U$17,2,FALSE),3,1)</f>
        <v>0</v>
      </c>
      <c r="L79" s="51" t="str">
        <f>RIGHT(VLOOKUP(M79,LookUp!$T$2:$U$17,2,FALSE),1)</f>
        <v>0</v>
      </c>
      <c r="M79" s="53">
        <f>VLOOKUP(CONCATENATE(H78,I78,J78,K78,L78,M78),LookUp!$W$2:$AE$65,3,FALSE)</f>
        <v>4</v>
      </c>
      <c r="N79" s="130" t="s">
        <v>381</v>
      </c>
      <c r="O79" s="51" t="str">
        <f>LEFT(VLOOKUP(S79,LookUp!$T$2:$U$17,2,FALSE),1)</f>
        <v>0</v>
      </c>
      <c r="P79" s="51" t="str">
        <f>MID(VLOOKUP(S79,LookUp!$T$2:$U$17,2,FALSE),2,1)</f>
        <v>1</v>
      </c>
      <c r="Q79" s="51" t="str">
        <f>MID(VLOOKUP(S79,LookUp!$T$2:$U$17,2,FALSE),3,1)</f>
        <v>0</v>
      </c>
      <c r="R79" s="51" t="str">
        <f>RIGHT(VLOOKUP(S79,LookUp!$T$2:$U$17,2,FALSE),1)</f>
        <v>0</v>
      </c>
      <c r="S79" s="53">
        <f>VLOOKUP(CONCATENATE(N78,O78,P78,Q78,R78,S78),LookUp!$W$2:$AE$65,4,FALSE)</f>
        <v>4</v>
      </c>
      <c r="T79" s="130" t="s">
        <v>382</v>
      </c>
      <c r="U79" s="51" t="str">
        <f>LEFT(VLOOKUP(Y79,LookUp!$T$2:$U$17,2,FALSE),1)</f>
        <v>0</v>
      </c>
      <c r="V79" s="51" t="str">
        <f>MID(VLOOKUP(Y79,LookUp!$T$2:$U$17,2,FALSE),2,1)</f>
        <v>1</v>
      </c>
      <c r="W79" s="51" t="str">
        <f>MID(VLOOKUP(Y79,LookUp!$T$2:$U$17,2,FALSE),3,1)</f>
        <v>0</v>
      </c>
      <c r="X79" s="51" t="str">
        <f>RIGHT(VLOOKUP(Y79,LookUp!$T$2:$U$17,2,FALSE),1)</f>
        <v>0</v>
      </c>
      <c r="Y79" s="53">
        <f>VLOOKUP(CONCATENATE(T78,U78,V78,W78,X78,Y78),LookUp!$W$2:$AE$65,5,FALSE)</f>
        <v>4</v>
      </c>
      <c r="Z79" s="130" t="s">
        <v>383</v>
      </c>
      <c r="AA79" s="51" t="str">
        <f>LEFT(VLOOKUP(AE79,LookUp!$T$2:$U$17,2,FALSE),1)</f>
        <v>0</v>
      </c>
      <c r="AB79" s="51" t="str">
        <f>MID(VLOOKUP(AE79,LookUp!$T$2:$U$17,2,FALSE),2,1)</f>
        <v>1</v>
      </c>
      <c r="AC79" s="51" t="str">
        <f>MID(VLOOKUP(AE79,LookUp!$T$2:$U$17,2,FALSE),3,1)</f>
        <v>1</v>
      </c>
      <c r="AD79" s="51" t="str">
        <f>RIGHT(VLOOKUP(AE79,LookUp!$T$2:$U$17,2,FALSE),1)</f>
        <v>0</v>
      </c>
      <c r="AE79" s="53">
        <f>VLOOKUP(CONCATENATE(Z78,AA78,AB78,AC78,AD78,AE78),LookUp!$W$2:$AE$65,6,FALSE)</f>
        <v>6</v>
      </c>
      <c r="AF79" s="130" t="s">
        <v>384</v>
      </c>
      <c r="AG79" s="51" t="str">
        <f>LEFT(VLOOKUP(AK79,LookUp!$T$2:$U$17,2,FALSE),1)</f>
        <v>1</v>
      </c>
      <c r="AH79" s="51" t="str">
        <f>MID(VLOOKUP(AK79,LookUp!$T$2:$U$17,2,FALSE),2,1)</f>
        <v>0</v>
      </c>
      <c r="AI79" s="51" t="str">
        <f>MID(VLOOKUP(AK79,LookUp!$T$2:$U$17,2,FALSE),3,1)</f>
        <v>1</v>
      </c>
      <c r="AJ79" s="51" t="str">
        <f>RIGHT(VLOOKUP(AK79,LookUp!$T$2:$U$17,2,FALSE),1)</f>
        <v>0</v>
      </c>
      <c r="AK79" s="53">
        <f>VLOOKUP(CONCATENATE(AF78,AG78,AH78,AI78,AJ78,AK78),LookUp!$W$2:$AE$65,7,FALSE)</f>
        <v>10</v>
      </c>
      <c r="AL79" s="130" t="s">
        <v>385</v>
      </c>
      <c r="AM79" s="51" t="str">
        <f>LEFT(VLOOKUP(AQ79,LookUp!$T$2:$U$17,2,FALSE),1)</f>
        <v>1</v>
      </c>
      <c r="AN79" s="51" t="str">
        <f>MID(VLOOKUP(AQ79,LookUp!$T$2:$U$17,2,FALSE),2,1)</f>
        <v>1</v>
      </c>
      <c r="AO79" s="51" t="str">
        <f>MID(VLOOKUP(AQ79,LookUp!$T$2:$U$17,2,FALSE),3,1)</f>
        <v>1</v>
      </c>
      <c r="AP79" s="51" t="str">
        <f>RIGHT(VLOOKUP(AQ79,LookUp!$T$2:$U$17,2,FALSE),1)</f>
        <v>1</v>
      </c>
      <c r="AQ79" s="53">
        <f>VLOOKUP(CONCATENATE(AL78,AM78,AN78,AO78,AP78,AQ78),LookUp!$W$2:$AE$65,8,FALSE)</f>
        <v>15</v>
      </c>
      <c r="AR79" s="130" t="s">
        <v>386</v>
      </c>
      <c r="AS79" s="51" t="str">
        <f>LEFT(VLOOKUP(AW79,LookUp!$T$2:$U$17,2,FALSE),1)</f>
        <v>0</v>
      </c>
      <c r="AT79" s="51" t="str">
        <f>MID(VLOOKUP(AW79,LookUp!$T$2:$U$17,2,FALSE),2,1)</f>
        <v>1</v>
      </c>
      <c r="AU79" s="51" t="str">
        <f>MID(VLOOKUP(AW79,LookUp!$T$2:$U$17,2,FALSE),3,1)</f>
        <v>0</v>
      </c>
      <c r="AV79" s="51" t="str">
        <f>RIGHT(VLOOKUP(AW79,LookUp!$T$2:$U$17,2,FALSE),1)</f>
        <v>0</v>
      </c>
      <c r="AW79" s="53">
        <f>VLOOKUP(CONCATENATE(AR78,AS78,AT78,AU78,AV78,AW78),LookUp!$W$2:$AE$65,9,FALSE)</f>
        <v>4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441"/>
      <c r="B80" s="64" t="str">
        <f>C79</f>
        <v>0</v>
      </c>
      <c r="C80" s="65" t="str">
        <f>D79</f>
        <v>1</v>
      </c>
      <c r="D80" s="65" t="str">
        <f>E79</f>
        <v>1</v>
      </c>
      <c r="E80" s="65" t="str">
        <f>F79</f>
        <v>1</v>
      </c>
      <c r="F80" s="66" t="str">
        <f>I79</f>
        <v>0</v>
      </c>
      <c r="G80" s="66" t="str">
        <f>J79</f>
        <v>1</v>
      </c>
      <c r="H80" s="66" t="str">
        <f>K79</f>
        <v>0</v>
      </c>
      <c r="I80" s="66" t="str">
        <f>L79</f>
        <v>0</v>
      </c>
      <c r="J80" s="65" t="str">
        <f>O79</f>
        <v>0</v>
      </c>
      <c r="K80" s="65" t="str">
        <f>P79</f>
        <v>1</v>
      </c>
      <c r="L80" s="65" t="str">
        <f>Q79</f>
        <v>0</v>
      </c>
      <c r="M80" s="65" t="str">
        <f>R79</f>
        <v>0</v>
      </c>
      <c r="N80" s="66" t="str">
        <f>U79</f>
        <v>0</v>
      </c>
      <c r="O80" s="66" t="str">
        <f>V79</f>
        <v>1</v>
      </c>
      <c r="P80" s="66" t="str">
        <f>W79</f>
        <v>0</v>
      </c>
      <c r="Q80" s="66" t="str">
        <f>X79</f>
        <v>0</v>
      </c>
      <c r="R80" s="65" t="str">
        <f>AA79</f>
        <v>0</v>
      </c>
      <c r="S80" s="65" t="str">
        <f>AB79</f>
        <v>1</v>
      </c>
      <c r="T80" s="65" t="str">
        <f>AC79</f>
        <v>1</v>
      </c>
      <c r="U80" s="65" t="str">
        <f>AD79</f>
        <v>0</v>
      </c>
      <c r="V80" s="66" t="str">
        <f>AG79</f>
        <v>1</v>
      </c>
      <c r="W80" s="66" t="str">
        <f>AH79</f>
        <v>0</v>
      </c>
      <c r="X80" s="66" t="str">
        <f>AI79</f>
        <v>1</v>
      </c>
      <c r="Y80" s="66" t="str">
        <f>AJ79</f>
        <v>0</v>
      </c>
      <c r="Z80" s="65" t="str">
        <f>AM79</f>
        <v>1</v>
      </c>
      <c r="AA80" s="65" t="str">
        <f>AN79</f>
        <v>1</v>
      </c>
      <c r="AB80" s="65" t="str">
        <f>AO79</f>
        <v>1</v>
      </c>
      <c r="AC80" s="65" t="str">
        <f>AP79</f>
        <v>1</v>
      </c>
      <c r="AD80" s="66" t="str">
        <f>AS79</f>
        <v>0</v>
      </c>
      <c r="AE80" s="66" t="str">
        <f>AT79</f>
        <v>1</v>
      </c>
      <c r="AF80" s="66" t="str">
        <f>AU79</f>
        <v>0</v>
      </c>
      <c r="AG80" s="67" t="str">
        <f>AV79</f>
        <v>0</v>
      </c>
      <c r="AH80" s="412" t="s">
        <v>578</v>
      </c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4"/>
      <c r="AX80" s="2"/>
      <c r="AY80" s="2"/>
      <c r="AZ80" s="2"/>
      <c r="BA80" s="2"/>
      <c r="BB80" s="2"/>
      <c r="BC80" s="2"/>
      <c r="BD80" s="2"/>
      <c r="BE80" s="2"/>
    </row>
    <row r="81" spans="1:65" ht="18">
      <c r="A81" s="62" t="s">
        <v>368</v>
      </c>
      <c r="B81" s="68" t="str">
        <f>HLOOKUP(B$4,$B$1:$AG$80,80,FALSE)</f>
        <v>0</v>
      </c>
      <c r="C81" s="69" t="str">
        <f t="shared" ref="C81:AG81" si="46">HLOOKUP(C$4,$B$1:$AG$80,80,FALSE)</f>
        <v>0</v>
      </c>
      <c r="D81" s="69" t="str">
        <f t="shared" si="46"/>
        <v>0</v>
      </c>
      <c r="E81" s="69" t="str">
        <f t="shared" si="46"/>
        <v>1</v>
      </c>
      <c r="F81" s="70" t="str">
        <f t="shared" si="46"/>
        <v>0</v>
      </c>
      <c r="G81" s="70" t="str">
        <f t="shared" si="46"/>
        <v>0</v>
      </c>
      <c r="H81" s="70" t="str">
        <f t="shared" si="46"/>
        <v>1</v>
      </c>
      <c r="I81" s="70" t="str">
        <f t="shared" si="46"/>
        <v>0</v>
      </c>
      <c r="J81" s="69" t="str">
        <f t="shared" si="46"/>
        <v>0</v>
      </c>
      <c r="K81" s="69" t="str">
        <f t="shared" si="46"/>
        <v>0</v>
      </c>
      <c r="L81" s="69" t="str">
        <f t="shared" si="46"/>
        <v>1</v>
      </c>
      <c r="M81" s="69" t="str">
        <f t="shared" si="46"/>
        <v>1</v>
      </c>
      <c r="N81" s="70" t="str">
        <f t="shared" si="46"/>
        <v>0</v>
      </c>
      <c r="O81" s="70" t="str">
        <f t="shared" si="46"/>
        <v>1</v>
      </c>
      <c r="P81" s="70" t="str">
        <f t="shared" si="46"/>
        <v>0</v>
      </c>
      <c r="Q81" s="70" t="str">
        <f t="shared" si="46"/>
        <v>1</v>
      </c>
      <c r="R81" s="69" t="str">
        <f t="shared" si="46"/>
        <v>1</v>
      </c>
      <c r="S81" s="69" t="str">
        <f t="shared" si="46"/>
        <v>0</v>
      </c>
      <c r="T81" s="69" t="str">
        <f t="shared" si="46"/>
        <v>0</v>
      </c>
      <c r="U81" s="69" t="str">
        <f t="shared" si="46"/>
        <v>1</v>
      </c>
      <c r="V81" s="70" t="str">
        <f t="shared" si="46"/>
        <v>0</v>
      </c>
      <c r="W81" s="70" t="str">
        <f t="shared" si="46"/>
        <v>1</v>
      </c>
      <c r="X81" s="70" t="str">
        <f t="shared" si="46"/>
        <v>1</v>
      </c>
      <c r="Y81" s="70" t="str">
        <f t="shared" si="46"/>
        <v>0</v>
      </c>
      <c r="Z81" s="69" t="str">
        <f t="shared" si="46"/>
        <v>1</v>
      </c>
      <c r="AA81" s="69" t="str">
        <f t="shared" si="46"/>
        <v>0</v>
      </c>
      <c r="AB81" s="69" t="str">
        <f t="shared" si="46"/>
        <v>1</v>
      </c>
      <c r="AC81" s="69" t="str">
        <f t="shared" si="46"/>
        <v>1</v>
      </c>
      <c r="AD81" s="70" t="str">
        <f t="shared" si="46"/>
        <v>0</v>
      </c>
      <c r="AE81" s="70" t="str">
        <f t="shared" si="46"/>
        <v>0</v>
      </c>
      <c r="AF81" s="70" t="str">
        <f t="shared" si="46"/>
        <v>1</v>
      </c>
      <c r="AG81" s="71" t="str">
        <f t="shared" si="46"/>
        <v>1</v>
      </c>
      <c r="AH81" s="415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7"/>
      <c r="AX81" s="409" t="s">
        <v>659</v>
      </c>
      <c r="AY81" s="410"/>
      <c r="AZ81" s="410"/>
      <c r="BA81" s="410"/>
      <c r="BB81" s="410"/>
      <c r="BC81" s="410"/>
      <c r="BD81" s="410"/>
      <c r="BE81" s="410"/>
      <c r="BF81" s="410"/>
      <c r="BG81" s="410"/>
      <c r="BH81" s="410"/>
      <c r="BI81" s="410"/>
      <c r="BJ81" s="410"/>
      <c r="BK81" s="410"/>
      <c r="BL81" s="410"/>
      <c r="BM81" s="411"/>
    </row>
    <row r="82" spans="1:65" ht="18.75" thickBot="1">
      <c r="A82" s="62" t="s">
        <v>424</v>
      </c>
      <c r="B82" s="72">
        <f>IF(B81+B67=1,1,0)</f>
        <v>1</v>
      </c>
      <c r="C82" s="70">
        <f t="shared" ref="C82:AG82" si="47">IF(C81+C67=1,1,0)</f>
        <v>1</v>
      </c>
      <c r="D82" s="70">
        <f t="shared" si="47"/>
        <v>1</v>
      </c>
      <c r="E82" s="70">
        <f t="shared" si="47"/>
        <v>1</v>
      </c>
      <c r="F82" s="69">
        <f t="shared" si="47"/>
        <v>1</v>
      </c>
      <c r="G82" s="69">
        <f t="shared" si="47"/>
        <v>1</v>
      </c>
      <c r="H82" s="69">
        <f t="shared" si="47"/>
        <v>0</v>
      </c>
      <c r="I82" s="69">
        <f t="shared" si="47"/>
        <v>0</v>
      </c>
      <c r="J82" s="70">
        <f t="shared" si="47"/>
        <v>0</v>
      </c>
      <c r="K82" s="70">
        <f t="shared" si="47"/>
        <v>1</v>
      </c>
      <c r="L82" s="70">
        <f t="shared" si="47"/>
        <v>0</v>
      </c>
      <c r="M82" s="70">
        <f t="shared" si="47"/>
        <v>0</v>
      </c>
      <c r="N82" s="69">
        <f t="shared" si="47"/>
        <v>0</v>
      </c>
      <c r="O82" s="69">
        <f t="shared" si="47"/>
        <v>0</v>
      </c>
      <c r="P82" s="69">
        <f t="shared" si="47"/>
        <v>0</v>
      </c>
      <c r="Q82" s="69">
        <f t="shared" si="47"/>
        <v>0</v>
      </c>
      <c r="R82" s="70">
        <f t="shared" si="47"/>
        <v>0</v>
      </c>
      <c r="S82" s="70">
        <f t="shared" si="47"/>
        <v>1</v>
      </c>
      <c r="T82" s="70">
        <f t="shared" si="47"/>
        <v>0</v>
      </c>
      <c r="U82" s="70">
        <f t="shared" si="47"/>
        <v>1</v>
      </c>
      <c r="V82" s="69">
        <f t="shared" si="47"/>
        <v>0</v>
      </c>
      <c r="W82" s="69">
        <f t="shared" si="47"/>
        <v>1</v>
      </c>
      <c r="X82" s="69">
        <f t="shared" si="47"/>
        <v>0</v>
      </c>
      <c r="Y82" s="69">
        <f t="shared" si="47"/>
        <v>0</v>
      </c>
      <c r="Z82" s="70">
        <f t="shared" si="47"/>
        <v>1</v>
      </c>
      <c r="AA82" s="70">
        <f t="shared" si="47"/>
        <v>1</v>
      </c>
      <c r="AB82" s="70">
        <f t="shared" si="47"/>
        <v>0</v>
      </c>
      <c r="AC82" s="70">
        <f t="shared" si="47"/>
        <v>0</v>
      </c>
      <c r="AD82" s="69">
        <f t="shared" si="47"/>
        <v>0</v>
      </c>
      <c r="AE82" s="69">
        <f t="shared" si="47"/>
        <v>1</v>
      </c>
      <c r="AF82" s="69">
        <f t="shared" si="47"/>
        <v>0</v>
      </c>
      <c r="AG82" s="73">
        <f t="shared" si="47"/>
        <v>0</v>
      </c>
      <c r="AH82" s="415"/>
      <c r="AI82" s="416"/>
      <c r="AJ82" s="416"/>
      <c r="AK82" s="416"/>
      <c r="AL82" s="416"/>
      <c r="AM82" s="416"/>
      <c r="AN82" s="416"/>
      <c r="AO82" s="416"/>
      <c r="AP82" s="416"/>
      <c r="AQ82" s="416"/>
      <c r="AR82" s="416"/>
      <c r="AS82" s="416"/>
      <c r="AT82" s="416"/>
      <c r="AU82" s="416"/>
      <c r="AV82" s="416"/>
      <c r="AW82" s="417"/>
      <c r="AX82" s="250">
        <f>VLOOKUP(CONCATENATE(B75,C75,D75,E75),LookUp!$AG$2:$AH$17,2,FALSE)</f>
        <v>2</v>
      </c>
      <c r="AY82" s="251" t="str">
        <f>VLOOKUP(CONCATENATE(F75,G75,H75,I75),LookUp!$AG$2:$AH$17,2,FALSE)</f>
        <v>D</v>
      </c>
      <c r="AZ82" s="251" t="str">
        <f>VLOOKUP(CONCATENATE(J75,K75,L75,M75),LookUp!$AG$2:$AH$17,2,FALSE)</f>
        <v>B</v>
      </c>
      <c r="BA82" s="251" t="str">
        <f>VLOOKUP(CONCATENATE(N75,O75,P75,Q75),LookUp!$AG$2:$AH$17,2,FALSE)</f>
        <v>B</v>
      </c>
      <c r="BB82" s="251" t="str">
        <f>VLOOKUP(CONCATENATE(R75,S75,T75,U75),LookUp!$AG$2:$AH$17,2,FALSE)</f>
        <v>A</v>
      </c>
      <c r="BC82" s="251">
        <f>VLOOKUP(CONCATENATE(V75,W75,X75,Y75),LookUp!$AG$2:$AH$17,2,FALSE)</f>
        <v>3</v>
      </c>
      <c r="BD82" s="251">
        <f>VLOOKUP(CONCATENATE(Z75,AA75,AB75,AC75),LookUp!$AG$2:$AH$17,2,FALSE)</f>
        <v>8</v>
      </c>
      <c r="BE82" s="251">
        <f>VLOOKUP(CONCATENATE(AD75,AE75,AF75,AG75),LookUp!$AG$2:$AH$17,2,FALSE)</f>
        <v>3</v>
      </c>
      <c r="BF82" s="251" t="str">
        <f>VLOOKUP(CONCATENATE(B82,C82,D82,E82),LookUp!$AG$2:$AH$17,2,FALSE)</f>
        <v>F</v>
      </c>
      <c r="BG82" s="251" t="str">
        <f>VLOOKUP(CONCATENATE(F82,G82,H82,I82),LookUp!$AG$2:$AH$17,2,FALSE)</f>
        <v>C</v>
      </c>
      <c r="BH82" s="251">
        <f>VLOOKUP(CONCATENATE(J82,K82,L82,M82),LookUp!$AG$2:$AH$17,2,FALSE)</f>
        <v>4</v>
      </c>
      <c r="BI82" s="251">
        <f>VLOOKUP(CONCATENATE(N82,O82,P82,Q82),LookUp!$AG$2:$AH$17,2,FALSE)</f>
        <v>0</v>
      </c>
      <c r="BJ82" s="251">
        <f>VLOOKUP(CONCATENATE(R82,S82,T82,U82),LookUp!$AG$2:$AH$17,2,FALSE)</f>
        <v>5</v>
      </c>
      <c r="BK82" s="251">
        <f>VLOOKUP(CONCATENATE(V82,W82,X82,Y82),LookUp!$AG$2:$AH$17,2,FALSE)</f>
        <v>4</v>
      </c>
      <c r="BL82" s="251" t="str">
        <f>VLOOKUP(CONCATENATE(Z82,AA82,AB82,AC82),LookUp!$AG$2:$AH$17,2,FALSE)</f>
        <v>C</v>
      </c>
      <c r="BM82" s="252">
        <f>VLOOKUP(CONCATENATE(AD82,AE82,AF82,AG82),LookUp!$AG$2:$AH$17,2,FALSE)</f>
        <v>4</v>
      </c>
    </row>
    <row r="83" spans="1:65" ht="18.75" thickBot="1">
      <c r="A83" s="63" t="s">
        <v>425</v>
      </c>
      <c r="B83" s="172">
        <f>B82</f>
        <v>1</v>
      </c>
      <c r="C83" s="171">
        <f t="shared" ref="C83:AG83" si="48">C82</f>
        <v>1</v>
      </c>
      <c r="D83" s="171">
        <f t="shared" si="48"/>
        <v>1</v>
      </c>
      <c r="E83" s="171">
        <f t="shared" si="48"/>
        <v>1</v>
      </c>
      <c r="F83" s="170">
        <f t="shared" si="48"/>
        <v>1</v>
      </c>
      <c r="G83" s="170">
        <f t="shared" si="48"/>
        <v>1</v>
      </c>
      <c r="H83" s="170">
        <f t="shared" si="48"/>
        <v>0</v>
      </c>
      <c r="I83" s="170">
        <f t="shared" si="48"/>
        <v>0</v>
      </c>
      <c r="J83" s="171">
        <f t="shared" si="48"/>
        <v>0</v>
      </c>
      <c r="K83" s="171">
        <f t="shared" si="48"/>
        <v>1</v>
      </c>
      <c r="L83" s="171">
        <f t="shared" si="48"/>
        <v>0</v>
      </c>
      <c r="M83" s="171">
        <f t="shared" si="48"/>
        <v>0</v>
      </c>
      <c r="N83" s="170">
        <f t="shared" si="48"/>
        <v>0</v>
      </c>
      <c r="O83" s="170">
        <f t="shared" si="48"/>
        <v>0</v>
      </c>
      <c r="P83" s="170">
        <f t="shared" si="48"/>
        <v>0</v>
      </c>
      <c r="Q83" s="170">
        <f t="shared" si="48"/>
        <v>0</v>
      </c>
      <c r="R83" s="171">
        <f t="shared" si="48"/>
        <v>0</v>
      </c>
      <c r="S83" s="171">
        <f t="shared" si="48"/>
        <v>1</v>
      </c>
      <c r="T83" s="171">
        <f t="shared" si="48"/>
        <v>0</v>
      </c>
      <c r="U83" s="171">
        <f t="shared" si="48"/>
        <v>1</v>
      </c>
      <c r="V83" s="170">
        <f t="shared" si="48"/>
        <v>0</v>
      </c>
      <c r="W83" s="170">
        <f t="shared" si="48"/>
        <v>1</v>
      </c>
      <c r="X83" s="170">
        <f t="shared" si="48"/>
        <v>0</v>
      </c>
      <c r="Y83" s="170">
        <f t="shared" si="48"/>
        <v>0</v>
      </c>
      <c r="Z83" s="171">
        <f t="shared" si="48"/>
        <v>1</v>
      </c>
      <c r="AA83" s="171">
        <f t="shared" si="48"/>
        <v>1</v>
      </c>
      <c r="AB83" s="171">
        <f t="shared" si="48"/>
        <v>0</v>
      </c>
      <c r="AC83" s="171">
        <f t="shared" si="48"/>
        <v>0</v>
      </c>
      <c r="AD83" s="170">
        <f t="shared" si="48"/>
        <v>0</v>
      </c>
      <c r="AE83" s="170">
        <f t="shared" si="48"/>
        <v>1</v>
      </c>
      <c r="AF83" s="170">
        <f t="shared" si="48"/>
        <v>0</v>
      </c>
      <c r="AG83" s="136">
        <f t="shared" si="48"/>
        <v>0</v>
      </c>
      <c r="AH83" s="418"/>
      <c r="AI83" s="419"/>
      <c r="AJ83" s="419"/>
      <c r="AK83" s="419"/>
      <c r="AL83" s="419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2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426</v>
      </c>
      <c r="B84" s="64">
        <f>HLOOKUP(B$3,$B$1:$AW$82,82,FALSE)</f>
        <v>0</v>
      </c>
      <c r="C84" s="65">
        <f t="shared" ref="C84:AW84" si="49">HLOOKUP(C$3,$B$1:$AW$82,82,FALSE)</f>
        <v>1</v>
      </c>
      <c r="D84" s="65">
        <f t="shared" si="49"/>
        <v>1</v>
      </c>
      <c r="E84" s="65">
        <f t="shared" si="49"/>
        <v>1</v>
      </c>
      <c r="F84" s="66">
        <f t="shared" si="49"/>
        <v>1</v>
      </c>
      <c r="G84" s="66">
        <f t="shared" si="49"/>
        <v>1</v>
      </c>
      <c r="H84" s="66">
        <f t="shared" si="49"/>
        <v>1</v>
      </c>
      <c r="I84" s="66">
        <f t="shared" si="49"/>
        <v>1</v>
      </c>
      <c r="J84" s="65">
        <f t="shared" si="49"/>
        <v>1</v>
      </c>
      <c r="K84" s="65">
        <f t="shared" si="49"/>
        <v>0</v>
      </c>
      <c r="L84" s="65">
        <f t="shared" si="49"/>
        <v>0</v>
      </c>
      <c r="M84" s="65">
        <f t="shared" si="49"/>
        <v>0</v>
      </c>
      <c r="N84" s="66">
        <f t="shared" si="49"/>
        <v>0</v>
      </c>
      <c r="O84" s="66">
        <f t="shared" si="49"/>
        <v>0</v>
      </c>
      <c r="P84" s="66">
        <f t="shared" si="49"/>
        <v>1</v>
      </c>
      <c r="Q84" s="65">
        <f t="shared" si="49"/>
        <v>0</v>
      </c>
      <c r="R84" s="65">
        <f t="shared" si="49"/>
        <v>0</v>
      </c>
      <c r="S84" s="65">
        <f t="shared" si="49"/>
        <v>0</v>
      </c>
      <c r="T84" s="65">
        <f t="shared" si="49"/>
        <v>0</v>
      </c>
      <c r="U84" s="65">
        <f t="shared" si="49"/>
        <v>0</v>
      </c>
      <c r="V84" s="66">
        <f t="shared" si="49"/>
        <v>0</v>
      </c>
      <c r="W84" s="66">
        <f t="shared" si="49"/>
        <v>0</v>
      </c>
      <c r="X84" s="66">
        <f t="shared" si="49"/>
        <v>0</v>
      </c>
      <c r="Y84" s="66">
        <f t="shared" si="49"/>
        <v>0</v>
      </c>
      <c r="Z84" s="65">
        <f t="shared" si="49"/>
        <v>0</v>
      </c>
      <c r="AA84" s="65">
        <f t="shared" si="49"/>
        <v>0</v>
      </c>
      <c r="AB84" s="65">
        <f t="shared" si="49"/>
        <v>1</v>
      </c>
      <c r="AC84" s="65">
        <f t="shared" si="49"/>
        <v>0</v>
      </c>
      <c r="AD84" s="66">
        <f t="shared" si="49"/>
        <v>1</v>
      </c>
      <c r="AE84" s="66">
        <f t="shared" si="49"/>
        <v>0</v>
      </c>
      <c r="AF84" s="66">
        <f t="shared" si="49"/>
        <v>1</v>
      </c>
      <c r="AG84" s="66">
        <f t="shared" si="49"/>
        <v>0</v>
      </c>
      <c r="AH84" s="65">
        <f t="shared" si="49"/>
        <v>1</v>
      </c>
      <c r="AI84" s="65">
        <f t="shared" si="49"/>
        <v>0</v>
      </c>
      <c r="AJ84" s="65">
        <f t="shared" si="49"/>
        <v>0</v>
      </c>
      <c r="AK84" s="65">
        <f t="shared" si="49"/>
        <v>1</v>
      </c>
      <c r="AL84" s="66">
        <f t="shared" si="49"/>
        <v>0</v>
      </c>
      <c r="AM84" s="66">
        <f t="shared" si="49"/>
        <v>1</v>
      </c>
      <c r="AN84" s="66">
        <f t="shared" si="49"/>
        <v>1</v>
      </c>
      <c r="AO84" s="65">
        <f t="shared" si="49"/>
        <v>0</v>
      </c>
      <c r="AP84" s="65">
        <f t="shared" si="49"/>
        <v>0</v>
      </c>
      <c r="AQ84" s="65">
        <f t="shared" si="49"/>
        <v>0</v>
      </c>
      <c r="AR84" s="65">
        <f t="shared" si="49"/>
        <v>0</v>
      </c>
      <c r="AS84" s="65">
        <f t="shared" si="49"/>
        <v>0</v>
      </c>
      <c r="AT84" s="66">
        <f t="shared" si="49"/>
        <v>1</v>
      </c>
      <c r="AU84" s="66">
        <f t="shared" si="49"/>
        <v>0</v>
      </c>
      <c r="AV84" s="66">
        <f t="shared" si="49"/>
        <v>0</v>
      </c>
      <c r="AW84" s="67">
        <f t="shared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472</v>
      </c>
      <c r="B85" s="68" t="str">
        <f>'Key2'!B84</f>
        <v>0</v>
      </c>
      <c r="C85" s="69" t="str">
        <f>'Key2'!C84</f>
        <v>0</v>
      </c>
      <c r="D85" s="69" t="str">
        <f>'Key2'!D84</f>
        <v>0</v>
      </c>
      <c r="E85" s="69" t="str">
        <f>'Key2'!E84</f>
        <v>1</v>
      </c>
      <c r="F85" s="70" t="str">
        <f>'Key2'!F84</f>
        <v>1</v>
      </c>
      <c r="G85" s="70" t="str">
        <f>'Key2'!G84</f>
        <v>0</v>
      </c>
      <c r="H85" s="70" t="str">
        <f>'Key2'!H84</f>
        <v>0</v>
      </c>
      <c r="I85" s="70" t="str">
        <f>'Key2'!I84</f>
        <v>1</v>
      </c>
      <c r="J85" s="69" t="str">
        <f>'Key2'!J84</f>
        <v>0</v>
      </c>
      <c r="K85" s="69" t="str">
        <f>'Key2'!K84</f>
        <v>0</v>
      </c>
      <c r="L85" s="69" t="str">
        <f>'Key2'!L84</f>
        <v>0</v>
      </c>
      <c r="M85" s="70" t="str">
        <f>'Key2'!M84</f>
        <v>0</v>
      </c>
      <c r="N85" s="70" t="str">
        <f>'Key2'!N84</f>
        <v>1</v>
      </c>
      <c r="O85" s="70" t="str">
        <f>'Key2'!O84</f>
        <v>0</v>
      </c>
      <c r="P85" s="70" t="str">
        <f>'Key2'!P84</f>
        <v>0</v>
      </c>
      <c r="Q85" s="70" t="str">
        <f>'Key2'!Q84</f>
        <v>0</v>
      </c>
      <c r="R85" s="69" t="str">
        <f>'Key2'!R84</f>
        <v>1</v>
      </c>
      <c r="S85" s="69" t="str">
        <f>'Key2'!S84</f>
        <v>1</v>
      </c>
      <c r="T85" s="69" t="str">
        <f>'Key2'!T84</f>
        <v>0</v>
      </c>
      <c r="U85" s="69" t="str">
        <f>'Key2'!U84</f>
        <v>0</v>
      </c>
      <c r="V85" s="70" t="str">
        <f>'Key2'!V84</f>
        <v>1</v>
      </c>
      <c r="W85" s="70" t="str">
        <f>'Key2'!W84</f>
        <v>0</v>
      </c>
      <c r="X85" s="70" t="str">
        <f>'Key2'!X84</f>
        <v>0</v>
      </c>
      <c r="Y85" s="70" t="str">
        <f>'Key2'!Y84</f>
        <v>1</v>
      </c>
      <c r="Z85" s="69" t="str">
        <f>'Key2'!Z84</f>
        <v>0</v>
      </c>
      <c r="AA85" s="69" t="str">
        <f>'Key2'!AA84</f>
        <v>1</v>
      </c>
      <c r="AB85" s="69" t="str">
        <f>'Key2'!AB84</f>
        <v>1</v>
      </c>
      <c r="AC85" s="69" t="str">
        <f>'Key2'!AC84</f>
        <v>0</v>
      </c>
      <c r="AD85" s="70" t="str">
        <f>'Key2'!AD84</f>
        <v>0</v>
      </c>
      <c r="AE85" s="70" t="str">
        <f>'Key2'!AE84</f>
        <v>0</v>
      </c>
      <c r="AF85" s="70" t="str">
        <f>'Key2'!AF84</f>
        <v>0</v>
      </c>
      <c r="AG85" s="70" t="str">
        <f>'Key2'!AG84</f>
        <v>0</v>
      </c>
      <c r="AH85" s="69" t="str">
        <f>'Key2'!AH84</f>
        <v>1</v>
      </c>
      <c r="AI85" s="69" t="str">
        <f>'Key2'!AI84</f>
        <v>0</v>
      </c>
      <c r="AJ85" s="69" t="str">
        <f>'Key2'!AJ84</f>
        <v>1</v>
      </c>
      <c r="AK85" s="70" t="str">
        <f>'Key2'!AK84</f>
        <v>0</v>
      </c>
      <c r="AL85" s="70" t="str">
        <f>'Key2'!AL84</f>
        <v>0</v>
      </c>
      <c r="AM85" s="70" t="str">
        <f>'Key2'!AM84</f>
        <v>0</v>
      </c>
      <c r="AN85" s="70" t="str">
        <f>'Key2'!AN84</f>
        <v>0</v>
      </c>
      <c r="AO85" s="70" t="str">
        <f>'Key2'!AO84</f>
        <v>0</v>
      </c>
      <c r="AP85" s="69" t="str">
        <f>'Key2'!AP84</f>
        <v>0</v>
      </c>
      <c r="AQ85" s="69" t="str">
        <f>'Key2'!AQ84</f>
        <v>1</v>
      </c>
      <c r="AR85" s="69" t="str">
        <f>'Key2'!AR84</f>
        <v>0</v>
      </c>
      <c r="AS85" s="69" t="str">
        <f>'Key2'!AS84</f>
        <v>0</v>
      </c>
      <c r="AT85" s="70" t="str">
        <f>'Key2'!AT84</f>
        <v>0</v>
      </c>
      <c r="AU85" s="70" t="str">
        <f>'Key2'!AU84</f>
        <v>0</v>
      </c>
      <c r="AV85" s="70" t="str">
        <f>'Key2'!AV84</f>
        <v>0</v>
      </c>
      <c r="AW85" s="71" t="str">
        <f>'Key2'!AW84</f>
        <v>1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427</v>
      </c>
      <c r="B86" s="137">
        <f>IF(B84+B85=1,1,0)</f>
        <v>0</v>
      </c>
      <c r="C86" s="50">
        <f t="shared" ref="C86:AW86" si="50">IF(C84+C85=1,1,0)</f>
        <v>1</v>
      </c>
      <c r="D86" s="50">
        <f t="shared" si="50"/>
        <v>1</v>
      </c>
      <c r="E86" s="50">
        <f t="shared" si="50"/>
        <v>0</v>
      </c>
      <c r="F86" s="49">
        <f t="shared" si="50"/>
        <v>0</v>
      </c>
      <c r="G86" s="49">
        <f t="shared" si="50"/>
        <v>1</v>
      </c>
      <c r="H86" s="49">
        <f t="shared" si="50"/>
        <v>1</v>
      </c>
      <c r="I86" s="49">
        <f t="shared" si="50"/>
        <v>0</v>
      </c>
      <c r="J86" s="50">
        <f t="shared" si="50"/>
        <v>1</v>
      </c>
      <c r="K86" s="50">
        <f t="shared" si="50"/>
        <v>0</v>
      </c>
      <c r="L86" s="50">
        <f t="shared" si="50"/>
        <v>0</v>
      </c>
      <c r="M86" s="50">
        <f t="shared" si="50"/>
        <v>0</v>
      </c>
      <c r="N86" s="49">
        <f t="shared" si="50"/>
        <v>1</v>
      </c>
      <c r="O86" s="49">
        <f t="shared" si="50"/>
        <v>0</v>
      </c>
      <c r="P86" s="49">
        <f t="shared" si="50"/>
        <v>1</v>
      </c>
      <c r="Q86" s="50">
        <f t="shared" si="50"/>
        <v>0</v>
      </c>
      <c r="R86" s="50">
        <f t="shared" si="50"/>
        <v>1</v>
      </c>
      <c r="S86" s="50">
        <f t="shared" si="50"/>
        <v>1</v>
      </c>
      <c r="T86" s="50">
        <f t="shared" si="50"/>
        <v>0</v>
      </c>
      <c r="U86" s="50">
        <f t="shared" si="50"/>
        <v>0</v>
      </c>
      <c r="V86" s="49">
        <f t="shared" si="50"/>
        <v>1</v>
      </c>
      <c r="W86" s="49">
        <f t="shared" si="50"/>
        <v>0</v>
      </c>
      <c r="X86" s="49">
        <f t="shared" si="50"/>
        <v>0</v>
      </c>
      <c r="Y86" s="49">
        <f t="shared" si="50"/>
        <v>1</v>
      </c>
      <c r="Z86" s="50">
        <f t="shared" si="50"/>
        <v>0</v>
      </c>
      <c r="AA86" s="50">
        <f t="shared" si="50"/>
        <v>1</v>
      </c>
      <c r="AB86" s="50">
        <f t="shared" si="50"/>
        <v>0</v>
      </c>
      <c r="AC86" s="50">
        <f t="shared" si="50"/>
        <v>0</v>
      </c>
      <c r="AD86" s="49">
        <f t="shared" si="50"/>
        <v>1</v>
      </c>
      <c r="AE86" s="49">
        <f t="shared" si="50"/>
        <v>0</v>
      </c>
      <c r="AF86" s="49">
        <f t="shared" si="50"/>
        <v>1</v>
      </c>
      <c r="AG86" s="49">
        <f t="shared" si="50"/>
        <v>0</v>
      </c>
      <c r="AH86" s="50">
        <f t="shared" si="50"/>
        <v>0</v>
      </c>
      <c r="AI86" s="50">
        <f t="shared" si="50"/>
        <v>0</v>
      </c>
      <c r="AJ86" s="50">
        <f t="shared" si="50"/>
        <v>1</v>
      </c>
      <c r="AK86" s="50">
        <f t="shared" si="50"/>
        <v>1</v>
      </c>
      <c r="AL86" s="49">
        <f t="shared" si="50"/>
        <v>0</v>
      </c>
      <c r="AM86" s="49">
        <f t="shared" si="50"/>
        <v>1</v>
      </c>
      <c r="AN86" s="49">
        <f t="shared" si="50"/>
        <v>1</v>
      </c>
      <c r="AO86" s="50">
        <f t="shared" si="50"/>
        <v>0</v>
      </c>
      <c r="AP86" s="50">
        <f t="shared" si="50"/>
        <v>0</v>
      </c>
      <c r="AQ86" s="50">
        <f t="shared" si="50"/>
        <v>1</v>
      </c>
      <c r="AR86" s="50">
        <f t="shared" si="50"/>
        <v>0</v>
      </c>
      <c r="AS86" s="50">
        <f t="shared" si="50"/>
        <v>0</v>
      </c>
      <c r="AT86" s="49">
        <f t="shared" si="50"/>
        <v>1</v>
      </c>
      <c r="AU86" s="49">
        <f t="shared" si="50"/>
        <v>0</v>
      </c>
      <c r="AV86" s="49">
        <f t="shared" si="50"/>
        <v>0</v>
      </c>
      <c r="AW86" s="173">
        <f t="shared" si="50"/>
        <v>0</v>
      </c>
      <c r="AX86" s="2"/>
      <c r="AY86" s="2"/>
      <c r="AZ86" s="2"/>
      <c r="BA86" s="12"/>
      <c r="BB86" s="12"/>
      <c r="BC86" s="12"/>
      <c r="BD86" s="12"/>
      <c r="BE86" s="12"/>
    </row>
    <row r="87" spans="1:65" ht="19.5" thickBot="1">
      <c r="A87" s="430" t="s">
        <v>389</v>
      </c>
      <c r="B87" s="130" t="s">
        <v>379</v>
      </c>
      <c r="C87" s="51" t="str">
        <f>LEFT(VLOOKUP(G87,LookUp!$T$2:$U$17,2,FALSE),1)</f>
        <v>1</v>
      </c>
      <c r="D87" s="51" t="str">
        <f>MID(VLOOKUP(G87,LookUp!$T$2:$U$17,2,FALSE),2,1)</f>
        <v>0</v>
      </c>
      <c r="E87" s="51" t="str">
        <f>MID(VLOOKUP(G87,LookUp!$T$2:$U$17,2,FALSE),3,1)</f>
        <v>0</v>
      </c>
      <c r="F87" s="51" t="str">
        <f>RIGHT(VLOOKUP(G87,LookUp!$T$2:$U$17,2,FALSE),1)</f>
        <v>1</v>
      </c>
      <c r="G87" s="53">
        <f>VLOOKUP(CONCATENATE(B86,C86,D86,E86,F86,G86),LookUp!$W$2:$AE$65,2,FALSE)</f>
        <v>9</v>
      </c>
      <c r="H87" s="130" t="s">
        <v>380</v>
      </c>
      <c r="I87" s="51" t="str">
        <f>LEFT(VLOOKUP(M87,LookUp!$T$2:$U$17,2,FALSE),1)</f>
        <v>1</v>
      </c>
      <c r="J87" s="51" t="str">
        <f>MID(VLOOKUP(M87,LookUp!$T$2:$U$17,2,FALSE),2,1)</f>
        <v>0</v>
      </c>
      <c r="K87" s="51" t="str">
        <f>MID(VLOOKUP(M87,LookUp!$T$2:$U$17,2,FALSE),3,1)</f>
        <v>1</v>
      </c>
      <c r="L87" s="51" t="str">
        <f>RIGHT(VLOOKUP(M87,LookUp!$T$2:$U$17,2,FALSE),1)</f>
        <v>0</v>
      </c>
      <c r="M87" s="53">
        <f>VLOOKUP(CONCATENATE(H86,I86,J86,K86,L86,M86),LookUp!$W$2:$AE$65,3,FALSE)</f>
        <v>10</v>
      </c>
      <c r="N87" s="130" t="s">
        <v>381</v>
      </c>
      <c r="O87" s="51" t="str">
        <f>LEFT(VLOOKUP(S87,LookUp!$T$2:$U$17,2,FALSE),1)</f>
        <v>1</v>
      </c>
      <c r="P87" s="51" t="str">
        <f>MID(VLOOKUP(S87,LookUp!$T$2:$U$17,2,FALSE),2,1)</f>
        <v>0</v>
      </c>
      <c r="Q87" s="51" t="str">
        <f>MID(VLOOKUP(S87,LookUp!$T$2:$U$17,2,FALSE),3,1)</f>
        <v>0</v>
      </c>
      <c r="R87" s="51" t="str">
        <f>RIGHT(VLOOKUP(S87,LookUp!$T$2:$U$17,2,FALSE),1)</f>
        <v>1</v>
      </c>
      <c r="S87" s="53">
        <f>VLOOKUP(CONCATENATE(N86,O86,P86,Q86,R86,S86),LookUp!$W$2:$AE$65,4,FALSE)</f>
        <v>9</v>
      </c>
      <c r="T87" s="130" t="s">
        <v>382</v>
      </c>
      <c r="U87" s="51" t="str">
        <f>LEFT(VLOOKUP(Y87,LookUp!$T$2:$U$17,2,FALSE),1)</f>
        <v>0</v>
      </c>
      <c r="V87" s="51" t="str">
        <f>MID(VLOOKUP(Y87,LookUp!$T$2:$U$17,2,FALSE),2,1)</f>
        <v>1</v>
      </c>
      <c r="W87" s="51" t="str">
        <f>MID(VLOOKUP(Y87,LookUp!$T$2:$U$17,2,FALSE),3,1)</f>
        <v>1</v>
      </c>
      <c r="X87" s="51" t="str">
        <f>RIGHT(VLOOKUP(Y87,LookUp!$T$2:$U$17,2,FALSE),1)</f>
        <v>0</v>
      </c>
      <c r="Y87" s="53">
        <f>VLOOKUP(CONCATENATE(T86,U86,V86,W86,X86,Y86),LookUp!$W$2:$AE$65,5,FALSE)</f>
        <v>6</v>
      </c>
      <c r="Z87" s="130" t="s">
        <v>383</v>
      </c>
      <c r="AA87" s="51" t="str">
        <f>LEFT(VLOOKUP(AE87,LookUp!$T$2:$U$17,2,FALSE),1)</f>
        <v>0</v>
      </c>
      <c r="AB87" s="51" t="str">
        <f>MID(VLOOKUP(AE87,LookUp!$T$2:$U$17,2,FALSE),2,1)</f>
        <v>1</v>
      </c>
      <c r="AC87" s="51" t="str">
        <f>MID(VLOOKUP(AE87,LookUp!$T$2:$U$17,2,FALSE),3,1)</f>
        <v>0</v>
      </c>
      <c r="AD87" s="51" t="str">
        <f>RIGHT(VLOOKUP(AE87,LookUp!$T$2:$U$17,2,FALSE),1)</f>
        <v>1</v>
      </c>
      <c r="AE87" s="53">
        <f>VLOOKUP(CONCATENATE(Z86,AA86,AB86,AC86,AD86,AE86),LookUp!$W$2:$AE$65,6,FALSE)</f>
        <v>5</v>
      </c>
      <c r="AF87" s="130" t="s">
        <v>384</v>
      </c>
      <c r="AG87" s="51" t="str">
        <f>LEFT(VLOOKUP(AK87,LookUp!$T$2:$U$17,2,FALSE),1)</f>
        <v>0</v>
      </c>
      <c r="AH87" s="131" t="str">
        <f>MID(VLOOKUP(AK87,LookUp!$T$2:$U$17,2,FALSE),2,1)</f>
        <v>0</v>
      </c>
      <c r="AI87" s="131" t="str">
        <f>MID(VLOOKUP(AK87,LookUp!$T$2:$U$17,2,FALSE),3,1)</f>
        <v>1</v>
      </c>
      <c r="AJ87" s="131" t="str">
        <f>RIGHT(VLOOKUP(AK87,LookUp!$T$2:$U$17,2,FALSE),1)</f>
        <v>1</v>
      </c>
      <c r="AK87" s="132">
        <f>VLOOKUP(CONCATENATE(AF86,AG86,AH86,AI86,AJ86,AK86),LookUp!$W$2:$AE$65,7,FALSE)</f>
        <v>3</v>
      </c>
      <c r="AL87" s="130" t="s">
        <v>385</v>
      </c>
      <c r="AM87" s="131" t="str">
        <f>LEFT(VLOOKUP(AQ87,LookUp!$T$2:$U$17,2,FALSE),1)</f>
        <v>0</v>
      </c>
      <c r="AN87" s="131" t="str">
        <f>MID(VLOOKUP(AQ87,LookUp!$T$2:$U$17,2,FALSE),2,1)</f>
        <v>0</v>
      </c>
      <c r="AO87" s="131" t="str">
        <f>MID(VLOOKUP(AQ87,LookUp!$T$2:$U$17,2,FALSE),3,1)</f>
        <v>1</v>
      </c>
      <c r="AP87" s="131" t="str">
        <f>RIGHT(VLOOKUP(AQ87,LookUp!$T$2:$U$17,2,FALSE),1)</f>
        <v>0</v>
      </c>
      <c r="AQ87" s="132">
        <f>VLOOKUP(CONCATENATE(AL86,AM86,AN86,AO86,AP86,AQ86),LookUp!$W$2:$AE$65,8,FALSE)</f>
        <v>2</v>
      </c>
      <c r="AR87" s="130" t="s">
        <v>386</v>
      </c>
      <c r="AS87" s="131" t="str">
        <f>LEFT(VLOOKUP(AW87,LookUp!$T$2:$U$17,2,FALSE),1)</f>
        <v>0</v>
      </c>
      <c r="AT87" s="131" t="str">
        <f>MID(VLOOKUP(AW87,LookUp!$T$2:$U$17,2,FALSE),2,1)</f>
        <v>1</v>
      </c>
      <c r="AU87" s="131" t="str">
        <f>MID(VLOOKUP(AW87,LookUp!$T$2:$U$17,2,FALSE),3,1)</f>
        <v>1</v>
      </c>
      <c r="AV87" s="131" t="str">
        <f>RIGHT(VLOOKUP(AW87,LookUp!$T$2:$U$17,2,FALSE),1)</f>
        <v>0</v>
      </c>
      <c r="AW87" s="132">
        <f>VLOOKUP(CONCATENATE(AR86,AS86,AT86,AU86,AV86,AW86),LookUp!$W$2:$AE$65,9,FALSE)</f>
        <v>6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430"/>
      <c r="B88" s="64" t="str">
        <f>C87</f>
        <v>1</v>
      </c>
      <c r="C88" s="65" t="str">
        <f>D87</f>
        <v>0</v>
      </c>
      <c r="D88" s="65" t="str">
        <f>E87</f>
        <v>0</v>
      </c>
      <c r="E88" s="65" t="str">
        <f>F87</f>
        <v>1</v>
      </c>
      <c r="F88" s="66" t="str">
        <f>I87</f>
        <v>1</v>
      </c>
      <c r="G88" s="66" t="str">
        <f>J87</f>
        <v>0</v>
      </c>
      <c r="H88" s="66" t="str">
        <f>K87</f>
        <v>1</v>
      </c>
      <c r="I88" s="66" t="str">
        <f>L87</f>
        <v>0</v>
      </c>
      <c r="J88" s="65" t="str">
        <f>O87</f>
        <v>1</v>
      </c>
      <c r="K88" s="65" t="str">
        <f>P87</f>
        <v>0</v>
      </c>
      <c r="L88" s="65" t="str">
        <f>Q87</f>
        <v>0</v>
      </c>
      <c r="M88" s="65" t="str">
        <f>R87</f>
        <v>1</v>
      </c>
      <c r="N88" s="66" t="str">
        <f>U87</f>
        <v>0</v>
      </c>
      <c r="O88" s="66" t="str">
        <f>V87</f>
        <v>1</v>
      </c>
      <c r="P88" s="66" t="str">
        <f>W87</f>
        <v>1</v>
      </c>
      <c r="Q88" s="66" t="str">
        <f>X87</f>
        <v>0</v>
      </c>
      <c r="R88" s="65" t="str">
        <f>AA87</f>
        <v>0</v>
      </c>
      <c r="S88" s="65" t="str">
        <f>AB87</f>
        <v>1</v>
      </c>
      <c r="T88" s="65" t="str">
        <f>AC87</f>
        <v>0</v>
      </c>
      <c r="U88" s="65" t="str">
        <f>AD87</f>
        <v>1</v>
      </c>
      <c r="V88" s="66" t="str">
        <f>AG87</f>
        <v>0</v>
      </c>
      <c r="W88" s="66" t="str">
        <f>AH87</f>
        <v>0</v>
      </c>
      <c r="X88" s="66" t="str">
        <f>AI87</f>
        <v>1</v>
      </c>
      <c r="Y88" s="66" t="str">
        <f>AJ87</f>
        <v>1</v>
      </c>
      <c r="Z88" s="65" t="str">
        <f>AM87</f>
        <v>0</v>
      </c>
      <c r="AA88" s="65" t="str">
        <f>AN87</f>
        <v>0</v>
      </c>
      <c r="AB88" s="65" t="str">
        <f>AO87</f>
        <v>1</v>
      </c>
      <c r="AC88" s="65" t="str">
        <f>AP87</f>
        <v>0</v>
      </c>
      <c r="AD88" s="66" t="str">
        <f>AS87</f>
        <v>0</v>
      </c>
      <c r="AE88" s="66" t="str">
        <f>AT87</f>
        <v>1</v>
      </c>
      <c r="AF88" s="66" t="str">
        <f>AU87</f>
        <v>1</v>
      </c>
      <c r="AG88" s="67" t="str">
        <f>AV87</f>
        <v>0</v>
      </c>
      <c r="AH88" s="432" t="s">
        <v>579</v>
      </c>
      <c r="AI88" s="433"/>
      <c r="AJ88" s="433"/>
      <c r="AK88" s="433"/>
      <c r="AL88" s="433"/>
      <c r="AM88" s="433"/>
      <c r="AN88" s="433"/>
      <c r="AO88" s="433"/>
      <c r="AP88" s="433"/>
      <c r="AQ88" s="433"/>
      <c r="AR88" s="433"/>
      <c r="AS88" s="433"/>
      <c r="AT88" s="433"/>
      <c r="AU88" s="433"/>
      <c r="AV88" s="433"/>
      <c r="AW88" s="434"/>
      <c r="AX88" s="2"/>
      <c r="AY88" s="2"/>
      <c r="AZ88" s="2"/>
      <c r="BA88" s="2"/>
      <c r="BB88" s="2"/>
      <c r="BC88" s="2"/>
      <c r="BD88" s="2"/>
      <c r="BE88" s="2"/>
    </row>
    <row r="89" spans="1:65" ht="18">
      <c r="A89" s="58" t="s">
        <v>390</v>
      </c>
      <c r="B89" s="68" t="str">
        <f>HLOOKUP(B$4,$B$1:$AG$88,88,FALSE)</f>
        <v>0</v>
      </c>
      <c r="C89" s="69" t="str">
        <f t="shared" ref="C89:AG89" si="51">HLOOKUP(C$4,$B$1:$AG$88,88,FALSE)</f>
        <v>1</v>
      </c>
      <c r="D89" s="69" t="str">
        <f t="shared" si="51"/>
        <v>1</v>
      </c>
      <c r="E89" s="69" t="str">
        <f t="shared" si="51"/>
        <v>0</v>
      </c>
      <c r="F89" s="70" t="str">
        <f t="shared" si="51"/>
        <v>0</v>
      </c>
      <c r="G89" s="70" t="str">
        <f t="shared" si="51"/>
        <v>1</v>
      </c>
      <c r="H89" s="70" t="str">
        <f t="shared" si="51"/>
        <v>0</v>
      </c>
      <c r="I89" s="70" t="str">
        <f t="shared" si="51"/>
        <v>0</v>
      </c>
      <c r="J89" s="69" t="str">
        <f t="shared" si="51"/>
        <v>1</v>
      </c>
      <c r="K89" s="69" t="str">
        <f t="shared" si="51"/>
        <v>1</v>
      </c>
      <c r="L89" s="69" t="str">
        <f t="shared" si="51"/>
        <v>1</v>
      </c>
      <c r="M89" s="69" t="str">
        <f t="shared" si="51"/>
        <v>0</v>
      </c>
      <c r="N89" s="70" t="str">
        <f t="shared" si="51"/>
        <v>1</v>
      </c>
      <c r="O89" s="70" t="str">
        <f t="shared" si="51"/>
        <v>1</v>
      </c>
      <c r="P89" s="70" t="str">
        <f t="shared" si="51"/>
        <v>1</v>
      </c>
      <c r="Q89" s="70" t="str">
        <f t="shared" si="51"/>
        <v>0</v>
      </c>
      <c r="R89" s="69" t="str">
        <f t="shared" si="51"/>
        <v>0</v>
      </c>
      <c r="S89" s="69" t="str">
        <f t="shared" si="51"/>
        <v>0</v>
      </c>
      <c r="T89" s="69" t="str">
        <f t="shared" si="51"/>
        <v>1</v>
      </c>
      <c r="U89" s="69" t="str">
        <f t="shared" si="51"/>
        <v>1</v>
      </c>
      <c r="V89" s="70" t="str">
        <f t="shared" si="51"/>
        <v>0</v>
      </c>
      <c r="W89" s="70" t="str">
        <f t="shared" si="51"/>
        <v>1</v>
      </c>
      <c r="X89" s="70" t="str">
        <f t="shared" si="51"/>
        <v>0</v>
      </c>
      <c r="Y89" s="70" t="str">
        <f t="shared" si="51"/>
        <v>1</v>
      </c>
      <c r="Z89" s="69" t="str">
        <f t="shared" si="51"/>
        <v>0</v>
      </c>
      <c r="AA89" s="69" t="str">
        <f t="shared" si="51"/>
        <v>0</v>
      </c>
      <c r="AB89" s="69" t="str">
        <f t="shared" si="51"/>
        <v>1</v>
      </c>
      <c r="AC89" s="69" t="str">
        <f t="shared" si="51"/>
        <v>0</v>
      </c>
      <c r="AD89" s="70" t="str">
        <f t="shared" si="51"/>
        <v>0</v>
      </c>
      <c r="AE89" s="70" t="str">
        <f t="shared" si="51"/>
        <v>0</v>
      </c>
      <c r="AF89" s="70" t="str">
        <f t="shared" si="51"/>
        <v>1</v>
      </c>
      <c r="AG89" s="71" t="str">
        <f t="shared" si="51"/>
        <v>0</v>
      </c>
      <c r="AH89" s="435"/>
      <c r="AI89" s="436"/>
      <c r="AJ89" s="436"/>
      <c r="AK89" s="436"/>
      <c r="AL89" s="436"/>
      <c r="AM89" s="436"/>
      <c r="AN89" s="436"/>
      <c r="AO89" s="436"/>
      <c r="AP89" s="436"/>
      <c r="AQ89" s="436"/>
      <c r="AR89" s="436"/>
      <c r="AS89" s="436"/>
      <c r="AT89" s="436"/>
      <c r="AU89" s="436"/>
      <c r="AV89" s="436"/>
      <c r="AW89" s="437"/>
      <c r="AX89" s="409" t="s">
        <v>660</v>
      </c>
      <c r="AY89" s="410"/>
      <c r="AZ89" s="410"/>
      <c r="BA89" s="410"/>
      <c r="BB89" s="410"/>
      <c r="BC89" s="410"/>
      <c r="BD89" s="410"/>
      <c r="BE89" s="410"/>
      <c r="BF89" s="410"/>
      <c r="BG89" s="410"/>
      <c r="BH89" s="410"/>
      <c r="BI89" s="410"/>
      <c r="BJ89" s="410"/>
      <c r="BK89" s="410"/>
      <c r="BL89" s="410"/>
      <c r="BM89" s="411"/>
    </row>
    <row r="90" spans="1:65" ht="18.75" thickBot="1">
      <c r="A90" s="58" t="s">
        <v>428</v>
      </c>
      <c r="B90" s="72">
        <f>IF(B89+B75=1,1,0)</f>
        <v>0</v>
      </c>
      <c r="C90" s="70">
        <f t="shared" ref="C90:AG90" si="52">IF(C89+C75=1,1,0)</f>
        <v>1</v>
      </c>
      <c r="D90" s="70">
        <f t="shared" si="52"/>
        <v>0</v>
      </c>
      <c r="E90" s="70">
        <f t="shared" si="52"/>
        <v>0</v>
      </c>
      <c r="F90" s="69">
        <f t="shared" si="52"/>
        <v>1</v>
      </c>
      <c r="G90" s="69">
        <f t="shared" si="52"/>
        <v>0</v>
      </c>
      <c r="H90" s="69">
        <f t="shared" si="52"/>
        <v>0</v>
      </c>
      <c r="I90" s="69">
        <f t="shared" si="52"/>
        <v>1</v>
      </c>
      <c r="J90" s="70">
        <f t="shared" si="52"/>
        <v>0</v>
      </c>
      <c r="K90" s="70">
        <f t="shared" si="52"/>
        <v>1</v>
      </c>
      <c r="L90" s="70">
        <f t="shared" si="52"/>
        <v>0</v>
      </c>
      <c r="M90" s="70">
        <f t="shared" si="52"/>
        <v>1</v>
      </c>
      <c r="N90" s="69">
        <f t="shared" si="52"/>
        <v>0</v>
      </c>
      <c r="O90" s="69">
        <f t="shared" si="52"/>
        <v>1</v>
      </c>
      <c r="P90" s="69">
        <f t="shared" si="52"/>
        <v>0</v>
      </c>
      <c r="Q90" s="69">
        <f t="shared" si="52"/>
        <v>1</v>
      </c>
      <c r="R90" s="70">
        <f t="shared" si="52"/>
        <v>1</v>
      </c>
      <c r="S90" s="70">
        <f t="shared" si="52"/>
        <v>0</v>
      </c>
      <c r="T90" s="70">
        <f t="shared" si="52"/>
        <v>0</v>
      </c>
      <c r="U90" s="70">
        <f t="shared" si="52"/>
        <v>1</v>
      </c>
      <c r="V90" s="69">
        <f t="shared" si="52"/>
        <v>0</v>
      </c>
      <c r="W90" s="69">
        <f t="shared" si="52"/>
        <v>1</v>
      </c>
      <c r="X90" s="69">
        <f t="shared" si="52"/>
        <v>1</v>
      </c>
      <c r="Y90" s="69">
        <f t="shared" si="52"/>
        <v>0</v>
      </c>
      <c r="Z90" s="70">
        <f t="shared" si="52"/>
        <v>1</v>
      </c>
      <c r="AA90" s="70">
        <f t="shared" si="52"/>
        <v>0</v>
      </c>
      <c r="AB90" s="70">
        <f t="shared" si="52"/>
        <v>1</v>
      </c>
      <c r="AC90" s="70">
        <f t="shared" si="52"/>
        <v>0</v>
      </c>
      <c r="AD90" s="69">
        <f t="shared" si="52"/>
        <v>0</v>
      </c>
      <c r="AE90" s="69">
        <f t="shared" si="52"/>
        <v>0</v>
      </c>
      <c r="AF90" s="69">
        <f t="shared" si="52"/>
        <v>0</v>
      </c>
      <c r="AG90" s="73">
        <f t="shared" si="52"/>
        <v>1</v>
      </c>
      <c r="AH90" s="435"/>
      <c r="AI90" s="436"/>
      <c r="AJ90" s="436"/>
      <c r="AK90" s="436"/>
      <c r="AL90" s="436"/>
      <c r="AM90" s="436"/>
      <c r="AN90" s="436"/>
      <c r="AO90" s="436"/>
      <c r="AP90" s="436"/>
      <c r="AQ90" s="436"/>
      <c r="AR90" s="436"/>
      <c r="AS90" s="436"/>
      <c r="AT90" s="436"/>
      <c r="AU90" s="436"/>
      <c r="AV90" s="436"/>
      <c r="AW90" s="437"/>
      <c r="AX90" s="250" t="str">
        <f>VLOOKUP(CONCATENATE(B83,C83,D83,E83),LookUp!$AG$2:$AH$17,2,FALSE)</f>
        <v>F</v>
      </c>
      <c r="AY90" s="251" t="str">
        <f>VLOOKUP(CONCATENATE(F83,G83,H83,I83),LookUp!$AG$2:$AH$17,2,FALSE)</f>
        <v>C</v>
      </c>
      <c r="AZ90" s="251">
        <f>VLOOKUP(CONCATENATE(J83,K83,L83,M83),LookUp!$AG$2:$AH$17,2,FALSE)</f>
        <v>4</v>
      </c>
      <c r="BA90" s="251">
        <f>VLOOKUP(CONCATENATE(N83,O83,P83,Q83),LookUp!$AG$2:$AH$17,2,FALSE)</f>
        <v>0</v>
      </c>
      <c r="BB90" s="251">
        <f>VLOOKUP(CONCATENATE(R83,S83,T83,U83),LookUp!$AG$2:$AH$17,2,FALSE)</f>
        <v>5</v>
      </c>
      <c r="BC90" s="251">
        <f>VLOOKUP(CONCATENATE(V83,W83,X83,Y83),LookUp!$AG$2:$AH$17,2,FALSE)</f>
        <v>4</v>
      </c>
      <c r="BD90" s="251" t="str">
        <f>VLOOKUP(CONCATENATE(Z83,AA83,AB83,AC83),LookUp!$AG$2:$AH$17,2,FALSE)</f>
        <v>C</v>
      </c>
      <c r="BE90" s="251">
        <f>VLOOKUP(CONCATENATE(AD83,AE83,AF83,AG83),LookUp!$AG$2:$AH$17,2,FALSE)</f>
        <v>4</v>
      </c>
      <c r="BF90" s="251">
        <f>VLOOKUP(CONCATENATE(B90,C90,D90,E90),LookUp!$AG$2:$AH$17,2,FALSE)</f>
        <v>4</v>
      </c>
      <c r="BG90" s="251">
        <f>VLOOKUP(CONCATENATE(F90,G90,H90,I90),LookUp!$AG$2:$AH$17,2,FALSE)</f>
        <v>9</v>
      </c>
      <c r="BH90" s="251">
        <f>VLOOKUP(CONCATENATE(J90,K90,L90,M90),LookUp!$AG$2:$AH$17,2,FALSE)</f>
        <v>5</v>
      </c>
      <c r="BI90" s="251">
        <f>VLOOKUP(CONCATENATE(N90,O90,P90,Q90),LookUp!$AG$2:$AH$17,2,FALSE)</f>
        <v>5</v>
      </c>
      <c r="BJ90" s="251">
        <f>VLOOKUP(CONCATENATE(R90,S90,T90,U90),LookUp!$AG$2:$AH$17,2,FALSE)</f>
        <v>9</v>
      </c>
      <c r="BK90" s="251">
        <f>VLOOKUP(CONCATENATE(V90,W90,X90,Y90),LookUp!$AG$2:$AH$17,2,FALSE)</f>
        <v>6</v>
      </c>
      <c r="BL90" s="251" t="str">
        <f>VLOOKUP(CONCATENATE(Z90,AA90,AB90,AC90),LookUp!$AG$2:$AH$17,2,FALSE)</f>
        <v>A</v>
      </c>
      <c r="BM90" s="252">
        <f>VLOOKUP(CONCATENATE(AD90,AE90,AF90,AG90),LookUp!$AG$2:$AH$17,2,FALSE)</f>
        <v>1</v>
      </c>
    </row>
    <row r="91" spans="1:65" ht="18.75" thickBot="1">
      <c r="A91" s="59" t="s">
        <v>429</v>
      </c>
      <c r="B91" s="172">
        <f>B90</f>
        <v>0</v>
      </c>
      <c r="C91" s="171">
        <f t="shared" ref="C91:AG91" si="53">C90</f>
        <v>1</v>
      </c>
      <c r="D91" s="171">
        <f t="shared" si="53"/>
        <v>0</v>
      </c>
      <c r="E91" s="171">
        <f t="shared" si="53"/>
        <v>0</v>
      </c>
      <c r="F91" s="170">
        <f t="shared" si="53"/>
        <v>1</v>
      </c>
      <c r="G91" s="170">
        <f t="shared" si="53"/>
        <v>0</v>
      </c>
      <c r="H91" s="170">
        <f t="shared" si="53"/>
        <v>0</v>
      </c>
      <c r="I91" s="170">
        <f t="shared" si="53"/>
        <v>1</v>
      </c>
      <c r="J91" s="171">
        <f t="shared" si="53"/>
        <v>0</v>
      </c>
      <c r="K91" s="171">
        <f t="shared" si="53"/>
        <v>1</v>
      </c>
      <c r="L91" s="171">
        <f t="shared" si="53"/>
        <v>0</v>
      </c>
      <c r="M91" s="171">
        <f t="shared" si="53"/>
        <v>1</v>
      </c>
      <c r="N91" s="170">
        <f t="shared" si="53"/>
        <v>0</v>
      </c>
      <c r="O91" s="170">
        <f t="shared" si="53"/>
        <v>1</v>
      </c>
      <c r="P91" s="170">
        <f t="shared" si="53"/>
        <v>0</v>
      </c>
      <c r="Q91" s="170">
        <f t="shared" si="53"/>
        <v>1</v>
      </c>
      <c r="R91" s="171">
        <f t="shared" si="53"/>
        <v>1</v>
      </c>
      <c r="S91" s="171">
        <f t="shared" si="53"/>
        <v>0</v>
      </c>
      <c r="T91" s="171">
        <f t="shared" si="53"/>
        <v>0</v>
      </c>
      <c r="U91" s="171">
        <f t="shared" si="53"/>
        <v>1</v>
      </c>
      <c r="V91" s="170">
        <f t="shared" si="53"/>
        <v>0</v>
      </c>
      <c r="W91" s="170">
        <f t="shared" si="53"/>
        <v>1</v>
      </c>
      <c r="X91" s="170">
        <f t="shared" si="53"/>
        <v>1</v>
      </c>
      <c r="Y91" s="170">
        <f t="shared" si="53"/>
        <v>0</v>
      </c>
      <c r="Z91" s="171">
        <f t="shared" si="53"/>
        <v>1</v>
      </c>
      <c r="AA91" s="171">
        <f t="shared" si="53"/>
        <v>0</v>
      </c>
      <c r="AB91" s="171">
        <f t="shared" si="53"/>
        <v>1</v>
      </c>
      <c r="AC91" s="171">
        <f t="shared" si="53"/>
        <v>0</v>
      </c>
      <c r="AD91" s="170">
        <f t="shared" si="53"/>
        <v>0</v>
      </c>
      <c r="AE91" s="170">
        <f t="shared" si="53"/>
        <v>0</v>
      </c>
      <c r="AF91" s="170">
        <f t="shared" si="53"/>
        <v>0</v>
      </c>
      <c r="AG91" s="136">
        <f t="shared" si="53"/>
        <v>1</v>
      </c>
      <c r="AH91" s="438"/>
      <c r="AI91" s="439"/>
      <c r="AJ91" s="439"/>
      <c r="AK91" s="439"/>
      <c r="AL91" s="439"/>
      <c r="AM91" s="439"/>
      <c r="AN91" s="439"/>
      <c r="AO91" s="439"/>
      <c r="AP91" s="439"/>
      <c r="AQ91" s="439"/>
      <c r="AR91" s="439"/>
      <c r="AS91" s="439"/>
      <c r="AT91" s="439"/>
      <c r="AU91" s="439"/>
      <c r="AV91" s="439"/>
      <c r="AW91" s="44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430</v>
      </c>
      <c r="B92" s="64">
        <f>HLOOKUP(B$3,$B$1:$AW$90,90,FALSE)</f>
        <v>1</v>
      </c>
      <c r="C92" s="65">
        <f t="shared" ref="C92:AW92" si="54">HLOOKUP(C$3,$B$1:$AW$90,90,FALSE)</f>
        <v>0</v>
      </c>
      <c r="D92" s="65">
        <f t="shared" si="54"/>
        <v>1</v>
      </c>
      <c r="E92" s="65">
        <f t="shared" si="54"/>
        <v>0</v>
      </c>
      <c r="F92" s="66">
        <f t="shared" si="54"/>
        <v>0</v>
      </c>
      <c r="G92" s="66">
        <f t="shared" si="54"/>
        <v>1</v>
      </c>
      <c r="H92" s="66">
        <f t="shared" si="54"/>
        <v>0</v>
      </c>
      <c r="I92" s="66">
        <f t="shared" si="54"/>
        <v>1</v>
      </c>
      <c r="J92" s="65">
        <f t="shared" si="54"/>
        <v>0</v>
      </c>
      <c r="K92" s="65">
        <f t="shared" si="54"/>
        <v>0</v>
      </c>
      <c r="L92" s="65">
        <f t="shared" si="54"/>
        <v>1</v>
      </c>
      <c r="M92" s="65">
        <f t="shared" si="54"/>
        <v>0</v>
      </c>
      <c r="N92" s="66">
        <f t="shared" si="54"/>
        <v>1</v>
      </c>
      <c r="O92" s="66">
        <f t="shared" si="54"/>
        <v>0</v>
      </c>
      <c r="P92" s="66">
        <f t="shared" si="54"/>
        <v>1</v>
      </c>
      <c r="Q92" s="65">
        <f t="shared" si="54"/>
        <v>0</v>
      </c>
      <c r="R92" s="65">
        <f t="shared" si="54"/>
        <v>1</v>
      </c>
      <c r="S92" s="65">
        <f t="shared" si="54"/>
        <v>0</v>
      </c>
      <c r="T92" s="65">
        <f t="shared" si="54"/>
        <v>1</v>
      </c>
      <c r="U92" s="65">
        <f t="shared" si="54"/>
        <v>0</v>
      </c>
      <c r="V92" s="66">
        <f t="shared" si="54"/>
        <v>1</v>
      </c>
      <c r="W92" s="66">
        <f t="shared" si="54"/>
        <v>0</v>
      </c>
      <c r="X92" s="66">
        <f t="shared" si="54"/>
        <v>1</v>
      </c>
      <c r="Y92" s="66">
        <f t="shared" si="54"/>
        <v>1</v>
      </c>
      <c r="Z92" s="65">
        <f t="shared" si="54"/>
        <v>1</v>
      </c>
      <c r="AA92" s="65">
        <f t="shared" si="54"/>
        <v>1</v>
      </c>
      <c r="AB92" s="65">
        <f t="shared" si="54"/>
        <v>0</v>
      </c>
      <c r="AC92" s="65">
        <f t="shared" si="54"/>
        <v>0</v>
      </c>
      <c r="AD92" s="66">
        <f t="shared" si="54"/>
        <v>1</v>
      </c>
      <c r="AE92" s="66">
        <f t="shared" si="54"/>
        <v>0</v>
      </c>
      <c r="AF92" s="66">
        <f t="shared" si="54"/>
        <v>1</v>
      </c>
      <c r="AG92" s="66">
        <f t="shared" si="54"/>
        <v>0</v>
      </c>
      <c r="AH92" s="65">
        <f t="shared" si="54"/>
        <v>1</v>
      </c>
      <c r="AI92" s="65">
        <f t="shared" si="54"/>
        <v>1</v>
      </c>
      <c r="AJ92" s="65">
        <f t="shared" si="54"/>
        <v>0</v>
      </c>
      <c r="AK92" s="65">
        <f t="shared" si="54"/>
        <v>1</v>
      </c>
      <c r="AL92" s="66">
        <f t="shared" si="54"/>
        <v>0</v>
      </c>
      <c r="AM92" s="66">
        <f t="shared" si="54"/>
        <v>1</v>
      </c>
      <c r="AN92" s="66">
        <f t="shared" si="54"/>
        <v>0</v>
      </c>
      <c r="AO92" s="65">
        <f t="shared" si="54"/>
        <v>1</v>
      </c>
      <c r="AP92" s="65">
        <f t="shared" si="54"/>
        <v>0</v>
      </c>
      <c r="AQ92" s="65">
        <f t="shared" si="54"/>
        <v>0</v>
      </c>
      <c r="AR92" s="65">
        <f t="shared" si="54"/>
        <v>0</v>
      </c>
      <c r="AS92" s="65">
        <f t="shared" si="54"/>
        <v>0</v>
      </c>
      <c r="AT92" s="66">
        <f t="shared" si="54"/>
        <v>0</v>
      </c>
      <c r="AU92" s="66">
        <f t="shared" si="54"/>
        <v>0</v>
      </c>
      <c r="AV92" s="66">
        <f t="shared" si="54"/>
        <v>1</v>
      </c>
      <c r="AW92" s="67">
        <f t="shared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473</v>
      </c>
      <c r="B93" s="68" t="str">
        <f>'Key2'!B85</f>
        <v>0</v>
      </c>
      <c r="C93" s="69" t="str">
        <f>'Key2'!C85</f>
        <v>0</v>
      </c>
      <c r="D93" s="69" t="str">
        <f>'Key2'!D85</f>
        <v>0</v>
      </c>
      <c r="E93" s="69" t="str">
        <f>'Key2'!E85</f>
        <v>1</v>
      </c>
      <c r="F93" s="70" t="str">
        <f>'Key2'!F85</f>
        <v>0</v>
      </c>
      <c r="G93" s="70" t="str">
        <f>'Key2'!G85</f>
        <v>0</v>
      </c>
      <c r="H93" s="70" t="str">
        <f>'Key2'!H85</f>
        <v>0</v>
      </c>
      <c r="I93" s="70" t="str">
        <f>'Key2'!I85</f>
        <v>1</v>
      </c>
      <c r="J93" s="69" t="str">
        <f>'Key2'!J85</f>
        <v>0</v>
      </c>
      <c r="K93" s="69" t="str">
        <f>'Key2'!K85</f>
        <v>1</v>
      </c>
      <c r="L93" s="69" t="str">
        <f>'Key2'!L85</f>
        <v>1</v>
      </c>
      <c r="M93" s="70" t="str">
        <f>'Key2'!M85</f>
        <v>0</v>
      </c>
      <c r="N93" s="70" t="str">
        <f>'Key2'!N85</f>
        <v>1</v>
      </c>
      <c r="O93" s="70" t="str">
        <f>'Key2'!O85</f>
        <v>0</v>
      </c>
      <c r="P93" s="70" t="str">
        <f>'Key2'!P85</f>
        <v>0</v>
      </c>
      <c r="Q93" s="70" t="str">
        <f>'Key2'!Q85</f>
        <v>0</v>
      </c>
      <c r="R93" s="69" t="str">
        <f>'Key2'!R85</f>
        <v>1</v>
      </c>
      <c r="S93" s="69" t="str">
        <f>'Key2'!S85</f>
        <v>0</v>
      </c>
      <c r="T93" s="69" t="str">
        <f>'Key2'!T85</f>
        <v>0</v>
      </c>
      <c r="U93" s="69" t="str">
        <f>'Key2'!U85</f>
        <v>1</v>
      </c>
      <c r="V93" s="70" t="str">
        <f>'Key2'!V85</f>
        <v>1</v>
      </c>
      <c r="W93" s="70" t="str">
        <f>'Key2'!W85</f>
        <v>0</v>
      </c>
      <c r="X93" s="70" t="str">
        <f>'Key2'!X85</f>
        <v>0</v>
      </c>
      <c r="Y93" s="70" t="str">
        <f>'Key2'!Y85</f>
        <v>0</v>
      </c>
      <c r="Z93" s="69" t="str">
        <f>'Key2'!Z85</f>
        <v>1</v>
      </c>
      <c r="AA93" s="69" t="str">
        <f>'Key2'!AA85</f>
        <v>1</v>
      </c>
      <c r="AB93" s="69" t="str">
        <f>'Key2'!AB85</f>
        <v>1</v>
      </c>
      <c r="AC93" s="69" t="str">
        <f>'Key2'!AC85</f>
        <v>0</v>
      </c>
      <c r="AD93" s="70" t="str">
        <f>'Key2'!AD85</f>
        <v>0</v>
      </c>
      <c r="AE93" s="70" t="str">
        <f>'Key2'!AE85</f>
        <v>0</v>
      </c>
      <c r="AF93" s="70" t="str">
        <f>'Key2'!AF85</f>
        <v>1</v>
      </c>
      <c r="AG93" s="70" t="str">
        <f>'Key2'!AG85</f>
        <v>0</v>
      </c>
      <c r="AH93" s="69" t="str">
        <f>'Key2'!AH85</f>
        <v>1</v>
      </c>
      <c r="AI93" s="69" t="str">
        <f>'Key2'!AI85</f>
        <v>0</v>
      </c>
      <c r="AJ93" s="69" t="str">
        <f>'Key2'!AJ85</f>
        <v>1</v>
      </c>
      <c r="AK93" s="70" t="str">
        <f>'Key2'!AK85</f>
        <v>0</v>
      </c>
      <c r="AL93" s="70" t="str">
        <f>'Key2'!AL85</f>
        <v>0</v>
      </c>
      <c r="AM93" s="70" t="str">
        <f>'Key2'!AM85</f>
        <v>1</v>
      </c>
      <c r="AN93" s="70" t="str">
        <f>'Key2'!AN85</f>
        <v>0</v>
      </c>
      <c r="AO93" s="70" t="str">
        <f>'Key2'!AO85</f>
        <v>0</v>
      </c>
      <c r="AP93" s="69" t="str">
        <f>'Key2'!AP85</f>
        <v>0</v>
      </c>
      <c r="AQ93" s="69" t="str">
        <f>'Key2'!AQ85</f>
        <v>0</v>
      </c>
      <c r="AR93" s="69" t="str">
        <f>'Key2'!AR85</f>
        <v>0</v>
      </c>
      <c r="AS93" s="69" t="str">
        <f>'Key2'!AS85</f>
        <v>0</v>
      </c>
      <c r="AT93" s="70" t="str">
        <f>'Key2'!AT85</f>
        <v>1</v>
      </c>
      <c r="AU93" s="70" t="str">
        <f>'Key2'!AU85</f>
        <v>0</v>
      </c>
      <c r="AV93" s="70" t="str">
        <f>'Key2'!AV85</f>
        <v>1</v>
      </c>
      <c r="AW93" s="71" t="str">
        <f>'Key2'!AW85</f>
        <v>0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431</v>
      </c>
      <c r="B94" s="137">
        <f>IF(B92+B93=1,1,0)</f>
        <v>1</v>
      </c>
      <c r="C94" s="50">
        <f t="shared" ref="C94:AW94" si="55">IF(C92+C93=1,1,0)</f>
        <v>0</v>
      </c>
      <c r="D94" s="50">
        <f t="shared" si="55"/>
        <v>1</v>
      </c>
      <c r="E94" s="50">
        <f t="shared" si="55"/>
        <v>1</v>
      </c>
      <c r="F94" s="49">
        <f t="shared" si="55"/>
        <v>0</v>
      </c>
      <c r="G94" s="49">
        <f t="shared" si="55"/>
        <v>1</v>
      </c>
      <c r="H94" s="49">
        <f t="shared" si="55"/>
        <v>0</v>
      </c>
      <c r="I94" s="49">
        <f t="shared" si="55"/>
        <v>0</v>
      </c>
      <c r="J94" s="50">
        <f t="shared" si="55"/>
        <v>0</v>
      </c>
      <c r="K94" s="50">
        <f t="shared" si="55"/>
        <v>1</v>
      </c>
      <c r="L94" s="50">
        <f t="shared" si="55"/>
        <v>0</v>
      </c>
      <c r="M94" s="50">
        <f t="shared" si="55"/>
        <v>0</v>
      </c>
      <c r="N94" s="49">
        <f t="shared" si="55"/>
        <v>0</v>
      </c>
      <c r="O94" s="49">
        <f t="shared" si="55"/>
        <v>0</v>
      </c>
      <c r="P94" s="49">
        <f t="shared" si="55"/>
        <v>1</v>
      </c>
      <c r="Q94" s="50">
        <f t="shared" si="55"/>
        <v>0</v>
      </c>
      <c r="R94" s="50">
        <f t="shared" si="55"/>
        <v>0</v>
      </c>
      <c r="S94" s="50">
        <f t="shared" si="55"/>
        <v>0</v>
      </c>
      <c r="T94" s="50">
        <f t="shared" si="55"/>
        <v>1</v>
      </c>
      <c r="U94" s="50">
        <f t="shared" si="55"/>
        <v>1</v>
      </c>
      <c r="V94" s="49">
        <f t="shared" si="55"/>
        <v>0</v>
      </c>
      <c r="W94" s="49">
        <f t="shared" si="55"/>
        <v>0</v>
      </c>
      <c r="X94" s="49">
        <f t="shared" si="55"/>
        <v>1</v>
      </c>
      <c r="Y94" s="49">
        <f t="shared" si="55"/>
        <v>1</v>
      </c>
      <c r="Z94" s="50">
        <f t="shared" si="55"/>
        <v>0</v>
      </c>
      <c r="AA94" s="50">
        <f t="shared" si="55"/>
        <v>0</v>
      </c>
      <c r="AB94" s="50">
        <f t="shared" si="55"/>
        <v>1</v>
      </c>
      <c r="AC94" s="50">
        <f t="shared" si="55"/>
        <v>0</v>
      </c>
      <c r="AD94" s="49">
        <f t="shared" si="55"/>
        <v>1</v>
      </c>
      <c r="AE94" s="49">
        <f t="shared" si="55"/>
        <v>0</v>
      </c>
      <c r="AF94" s="49">
        <f t="shared" si="55"/>
        <v>0</v>
      </c>
      <c r="AG94" s="49">
        <f t="shared" si="55"/>
        <v>0</v>
      </c>
      <c r="AH94" s="50">
        <f t="shared" si="55"/>
        <v>0</v>
      </c>
      <c r="AI94" s="50">
        <f t="shared" si="55"/>
        <v>1</v>
      </c>
      <c r="AJ94" s="50">
        <f t="shared" si="55"/>
        <v>1</v>
      </c>
      <c r="AK94" s="50">
        <f t="shared" si="55"/>
        <v>1</v>
      </c>
      <c r="AL94" s="49">
        <f t="shared" si="55"/>
        <v>0</v>
      </c>
      <c r="AM94" s="49">
        <f t="shared" si="55"/>
        <v>0</v>
      </c>
      <c r="AN94" s="49">
        <f t="shared" si="55"/>
        <v>0</v>
      </c>
      <c r="AO94" s="50">
        <f t="shared" si="55"/>
        <v>1</v>
      </c>
      <c r="AP94" s="50">
        <f t="shared" si="55"/>
        <v>0</v>
      </c>
      <c r="AQ94" s="50">
        <f t="shared" si="55"/>
        <v>0</v>
      </c>
      <c r="AR94" s="50">
        <f t="shared" si="55"/>
        <v>0</v>
      </c>
      <c r="AS94" s="50">
        <f t="shared" si="55"/>
        <v>0</v>
      </c>
      <c r="AT94" s="49">
        <f t="shared" si="55"/>
        <v>1</v>
      </c>
      <c r="AU94" s="49">
        <f t="shared" si="55"/>
        <v>0</v>
      </c>
      <c r="AV94" s="49">
        <f t="shared" si="55"/>
        <v>0</v>
      </c>
      <c r="AW94" s="173">
        <f t="shared" si="55"/>
        <v>0</v>
      </c>
      <c r="AX94" s="2"/>
      <c r="AY94" s="2"/>
      <c r="AZ94" s="2"/>
      <c r="BA94" s="12"/>
      <c r="BB94" s="12"/>
      <c r="BC94" s="12"/>
      <c r="BD94" s="12"/>
      <c r="BE94" s="12"/>
    </row>
    <row r="95" spans="1:65" ht="19.5" thickBot="1">
      <c r="A95" s="441" t="s">
        <v>367</v>
      </c>
      <c r="B95" s="130" t="s">
        <v>379</v>
      </c>
      <c r="C95" s="51" t="str">
        <f>LEFT(VLOOKUP(G95,LookUp!$T$2:$U$17,2,FALSE),1)</f>
        <v>0</v>
      </c>
      <c r="D95" s="51" t="str">
        <f>MID(VLOOKUP(G95,LookUp!$T$2:$U$17,2,FALSE),2,1)</f>
        <v>0</v>
      </c>
      <c r="E95" s="51" t="str">
        <f>MID(VLOOKUP(G95,LookUp!$T$2:$U$17,2,FALSE),3,1)</f>
        <v>0</v>
      </c>
      <c r="F95" s="51" t="str">
        <f>RIGHT(VLOOKUP(G95,LookUp!$T$2:$U$17,2,FALSE),1)</f>
        <v>1</v>
      </c>
      <c r="G95" s="53">
        <f>VLOOKUP(CONCATENATE(B94,C94,D94,E94,F94,G94),LookUp!$W$2:$AE$65,2,FALSE)</f>
        <v>1</v>
      </c>
      <c r="H95" s="130" t="s">
        <v>380</v>
      </c>
      <c r="I95" s="51" t="str">
        <f>LEFT(VLOOKUP(M95,LookUp!$T$2:$U$17,2,FALSE),1)</f>
        <v>1</v>
      </c>
      <c r="J95" s="51" t="str">
        <f>MID(VLOOKUP(M95,LookUp!$T$2:$U$17,2,FALSE),2,1)</f>
        <v>0</v>
      </c>
      <c r="K95" s="51" t="str">
        <f>MID(VLOOKUP(M95,LookUp!$T$2:$U$17,2,FALSE),3,1)</f>
        <v>0</v>
      </c>
      <c r="L95" s="51" t="str">
        <f>RIGHT(VLOOKUP(M95,LookUp!$T$2:$U$17,2,FALSE),1)</f>
        <v>0</v>
      </c>
      <c r="M95" s="53">
        <f>VLOOKUP(CONCATENATE(H94,I94,J94,K94,L94,M94),LookUp!$W$2:$AE$65,3,FALSE)</f>
        <v>8</v>
      </c>
      <c r="N95" s="130" t="s">
        <v>381</v>
      </c>
      <c r="O95" s="51" t="str">
        <f>LEFT(VLOOKUP(S95,LookUp!$T$2:$U$17,2,FALSE),1)</f>
        <v>0</v>
      </c>
      <c r="P95" s="51" t="str">
        <f>MID(VLOOKUP(S95,LookUp!$T$2:$U$17,2,FALSE),2,1)</f>
        <v>1</v>
      </c>
      <c r="Q95" s="51" t="str">
        <f>MID(VLOOKUP(S95,LookUp!$T$2:$U$17,2,FALSE),3,1)</f>
        <v>1</v>
      </c>
      <c r="R95" s="51" t="str">
        <f>RIGHT(VLOOKUP(S95,LookUp!$T$2:$U$17,2,FALSE),1)</f>
        <v>0</v>
      </c>
      <c r="S95" s="53">
        <f>VLOOKUP(CONCATENATE(N94,O94,P94,Q94,R94,S94),LookUp!$W$2:$AE$65,4,FALSE)</f>
        <v>6</v>
      </c>
      <c r="T95" s="130" t="s">
        <v>382</v>
      </c>
      <c r="U95" s="51" t="str">
        <f>LEFT(VLOOKUP(Y95,LookUp!$T$2:$U$17,2,FALSE),1)</f>
        <v>0</v>
      </c>
      <c r="V95" s="51" t="str">
        <f>MID(VLOOKUP(Y95,LookUp!$T$2:$U$17,2,FALSE),2,1)</f>
        <v>1</v>
      </c>
      <c r="W95" s="51" t="str">
        <f>MID(VLOOKUP(Y95,LookUp!$T$2:$U$17,2,FALSE),3,1)</f>
        <v>0</v>
      </c>
      <c r="X95" s="51" t="str">
        <f>RIGHT(VLOOKUP(Y95,LookUp!$T$2:$U$17,2,FALSE),1)</f>
        <v>0</v>
      </c>
      <c r="Y95" s="53">
        <f>VLOOKUP(CONCATENATE(T94,U94,V94,W94,X94,Y94),LookUp!$W$2:$AE$65,5,FALSE)</f>
        <v>4</v>
      </c>
      <c r="Z95" s="130" t="s">
        <v>383</v>
      </c>
      <c r="AA95" s="51" t="str">
        <f>LEFT(VLOOKUP(AE95,LookUp!$T$2:$U$17,2,FALSE),1)</f>
        <v>1</v>
      </c>
      <c r="AB95" s="51" t="str">
        <f>MID(VLOOKUP(AE95,LookUp!$T$2:$U$17,2,FALSE),2,1)</f>
        <v>0</v>
      </c>
      <c r="AC95" s="51" t="str">
        <f>MID(VLOOKUP(AE95,LookUp!$T$2:$U$17,2,FALSE),3,1)</f>
        <v>1</v>
      </c>
      <c r="AD95" s="51" t="str">
        <f>RIGHT(VLOOKUP(AE95,LookUp!$T$2:$U$17,2,FALSE),1)</f>
        <v>0</v>
      </c>
      <c r="AE95" s="53">
        <f>VLOOKUP(CONCATENATE(Z94,AA94,AB94,AC94,AD94,AE94),LookUp!$W$2:$AE$65,6,FALSE)</f>
        <v>10</v>
      </c>
      <c r="AF95" s="130" t="s">
        <v>384</v>
      </c>
      <c r="AG95" s="51" t="str">
        <f>LEFT(VLOOKUP(AK95,LookUp!$T$2:$U$17,2,FALSE),1)</f>
        <v>0</v>
      </c>
      <c r="AH95" s="51" t="str">
        <f>MID(VLOOKUP(AK95,LookUp!$T$2:$U$17,2,FALSE),2,1)</f>
        <v>0</v>
      </c>
      <c r="AI95" s="51" t="str">
        <f>MID(VLOOKUP(AK95,LookUp!$T$2:$U$17,2,FALSE),3,1)</f>
        <v>1</v>
      </c>
      <c r="AJ95" s="51" t="str">
        <f>RIGHT(VLOOKUP(AK95,LookUp!$T$2:$U$17,2,FALSE),1)</f>
        <v>0</v>
      </c>
      <c r="AK95" s="53">
        <f>VLOOKUP(CONCATENATE(AF94,AG94,AH94,AI94,AJ94,AK94),LookUp!$W$2:$AE$65,7,FALSE)</f>
        <v>2</v>
      </c>
      <c r="AL95" s="130" t="s">
        <v>385</v>
      </c>
      <c r="AM95" s="51" t="str">
        <f>LEFT(VLOOKUP(AQ95,LookUp!$T$2:$U$17,2,FALSE),1)</f>
        <v>0</v>
      </c>
      <c r="AN95" s="51" t="str">
        <f>MID(VLOOKUP(AQ95,LookUp!$T$2:$U$17,2,FALSE),2,1)</f>
        <v>0</v>
      </c>
      <c r="AO95" s="51" t="str">
        <f>MID(VLOOKUP(AQ95,LookUp!$T$2:$U$17,2,FALSE),3,1)</f>
        <v>1</v>
      </c>
      <c r="AP95" s="51" t="str">
        <f>RIGHT(VLOOKUP(AQ95,LookUp!$T$2:$U$17,2,FALSE),1)</f>
        <v>0</v>
      </c>
      <c r="AQ95" s="53">
        <f>VLOOKUP(CONCATENATE(AL94,AM94,AN94,AO94,AP94,AQ94),LookUp!$W$2:$AE$65,8,FALSE)</f>
        <v>2</v>
      </c>
      <c r="AR95" s="130" t="s">
        <v>386</v>
      </c>
      <c r="AS95" s="51" t="str">
        <f>LEFT(VLOOKUP(AW95,LookUp!$T$2:$U$17,2,FALSE),1)</f>
        <v>0</v>
      </c>
      <c r="AT95" s="51" t="str">
        <f>MID(VLOOKUP(AW95,LookUp!$T$2:$U$17,2,FALSE),2,1)</f>
        <v>1</v>
      </c>
      <c r="AU95" s="51" t="str">
        <f>MID(VLOOKUP(AW95,LookUp!$T$2:$U$17,2,FALSE),3,1)</f>
        <v>1</v>
      </c>
      <c r="AV95" s="51" t="str">
        <f>RIGHT(VLOOKUP(AW95,LookUp!$T$2:$U$17,2,FALSE),1)</f>
        <v>0</v>
      </c>
      <c r="AW95" s="53">
        <f>VLOOKUP(CONCATENATE(AR94,AS94,AT94,AU94,AV94,AW94),LookUp!$W$2:$AE$65,9,FALSE)</f>
        <v>6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441"/>
      <c r="B96" s="64" t="str">
        <f>C95</f>
        <v>0</v>
      </c>
      <c r="C96" s="65" t="str">
        <f>D95</f>
        <v>0</v>
      </c>
      <c r="D96" s="65" t="str">
        <f>E95</f>
        <v>0</v>
      </c>
      <c r="E96" s="65" t="str">
        <f>F95</f>
        <v>1</v>
      </c>
      <c r="F96" s="66" t="str">
        <f>I95</f>
        <v>1</v>
      </c>
      <c r="G96" s="66" t="str">
        <f>J95</f>
        <v>0</v>
      </c>
      <c r="H96" s="66" t="str">
        <f>K95</f>
        <v>0</v>
      </c>
      <c r="I96" s="66" t="str">
        <f>L95</f>
        <v>0</v>
      </c>
      <c r="J96" s="65" t="str">
        <f>O95</f>
        <v>0</v>
      </c>
      <c r="K96" s="65" t="str">
        <f>P95</f>
        <v>1</v>
      </c>
      <c r="L96" s="65" t="str">
        <f>Q95</f>
        <v>1</v>
      </c>
      <c r="M96" s="65" t="str">
        <f>R95</f>
        <v>0</v>
      </c>
      <c r="N96" s="66" t="str">
        <f>U95</f>
        <v>0</v>
      </c>
      <c r="O96" s="66" t="str">
        <f>V95</f>
        <v>1</v>
      </c>
      <c r="P96" s="66" t="str">
        <f>W95</f>
        <v>0</v>
      </c>
      <c r="Q96" s="66" t="str">
        <f>X95</f>
        <v>0</v>
      </c>
      <c r="R96" s="65" t="str">
        <f>AA95</f>
        <v>1</v>
      </c>
      <c r="S96" s="65" t="str">
        <f>AB95</f>
        <v>0</v>
      </c>
      <c r="T96" s="65" t="str">
        <f>AC95</f>
        <v>1</v>
      </c>
      <c r="U96" s="65" t="str">
        <f>AD95</f>
        <v>0</v>
      </c>
      <c r="V96" s="66" t="str">
        <f>AG95</f>
        <v>0</v>
      </c>
      <c r="W96" s="66" t="str">
        <f>AH95</f>
        <v>0</v>
      </c>
      <c r="X96" s="66" t="str">
        <f>AI95</f>
        <v>1</v>
      </c>
      <c r="Y96" s="66" t="str">
        <f>AJ95</f>
        <v>0</v>
      </c>
      <c r="Z96" s="65" t="str">
        <f>AM95</f>
        <v>0</v>
      </c>
      <c r="AA96" s="65" t="str">
        <f>AN95</f>
        <v>0</v>
      </c>
      <c r="AB96" s="65" t="str">
        <f>AO95</f>
        <v>1</v>
      </c>
      <c r="AC96" s="65" t="str">
        <f>AP95</f>
        <v>0</v>
      </c>
      <c r="AD96" s="66" t="str">
        <f>AS95</f>
        <v>0</v>
      </c>
      <c r="AE96" s="66" t="str">
        <f>AT95</f>
        <v>1</v>
      </c>
      <c r="AF96" s="66" t="str">
        <f>AU95</f>
        <v>1</v>
      </c>
      <c r="AG96" s="67" t="str">
        <f>AV95</f>
        <v>0</v>
      </c>
      <c r="AH96" s="412" t="s">
        <v>580</v>
      </c>
      <c r="AI96" s="413"/>
      <c r="AJ96" s="413"/>
      <c r="AK96" s="413"/>
      <c r="AL96" s="413"/>
      <c r="AM96" s="413"/>
      <c r="AN96" s="413"/>
      <c r="AO96" s="413"/>
      <c r="AP96" s="413"/>
      <c r="AQ96" s="413"/>
      <c r="AR96" s="413"/>
      <c r="AS96" s="413"/>
      <c r="AT96" s="413"/>
      <c r="AU96" s="413"/>
      <c r="AV96" s="413"/>
      <c r="AW96" s="414"/>
      <c r="AX96" s="2"/>
      <c r="AY96" s="2"/>
      <c r="AZ96" s="2"/>
      <c r="BA96" s="2"/>
      <c r="BB96" s="2"/>
      <c r="BC96" s="2"/>
      <c r="BD96" s="2"/>
      <c r="BE96" s="2"/>
    </row>
    <row r="97" spans="1:65" ht="18">
      <c r="A97" s="62" t="s">
        <v>368</v>
      </c>
      <c r="B97" s="68" t="str">
        <f>HLOOKUP(B$4,$B$1:$AG$96,96,FALSE)</f>
        <v>0</v>
      </c>
      <c r="C97" s="69" t="str">
        <f t="shared" ref="C97:AG97" si="56">HLOOKUP(C$4,$B$1:$AG$96,96,FALSE)</f>
        <v>0</v>
      </c>
      <c r="D97" s="69" t="str">
        <f t="shared" si="56"/>
        <v>0</v>
      </c>
      <c r="E97" s="69" t="str">
        <f t="shared" si="56"/>
        <v>0</v>
      </c>
      <c r="F97" s="70" t="str">
        <f t="shared" si="56"/>
        <v>0</v>
      </c>
      <c r="G97" s="70" t="str">
        <f t="shared" si="56"/>
        <v>0</v>
      </c>
      <c r="H97" s="70" t="str">
        <f t="shared" si="56"/>
        <v>0</v>
      </c>
      <c r="I97" s="70" t="str">
        <f t="shared" si="56"/>
        <v>1</v>
      </c>
      <c r="J97" s="69" t="str">
        <f t="shared" si="56"/>
        <v>0</v>
      </c>
      <c r="K97" s="69" t="str">
        <f t="shared" si="56"/>
        <v>0</v>
      </c>
      <c r="L97" s="69" t="str">
        <f t="shared" si="56"/>
        <v>1</v>
      </c>
      <c r="M97" s="69" t="str">
        <f t="shared" si="56"/>
        <v>0</v>
      </c>
      <c r="N97" s="70" t="str">
        <f t="shared" si="56"/>
        <v>1</v>
      </c>
      <c r="O97" s="70" t="str">
        <f t="shared" si="56"/>
        <v>0</v>
      </c>
      <c r="P97" s="70" t="str">
        <f t="shared" si="56"/>
        <v>1</v>
      </c>
      <c r="Q97" s="70" t="str">
        <f t="shared" si="56"/>
        <v>1</v>
      </c>
      <c r="R97" s="69" t="str">
        <f t="shared" si="56"/>
        <v>0</v>
      </c>
      <c r="S97" s="69" t="str">
        <f t="shared" si="56"/>
        <v>0</v>
      </c>
      <c r="T97" s="69" t="str">
        <f t="shared" si="56"/>
        <v>0</v>
      </c>
      <c r="U97" s="69" t="str">
        <f t="shared" si="56"/>
        <v>1</v>
      </c>
      <c r="V97" s="70" t="str">
        <f t="shared" si="56"/>
        <v>0</v>
      </c>
      <c r="W97" s="70" t="str">
        <f t="shared" si="56"/>
        <v>1</v>
      </c>
      <c r="X97" s="70" t="str">
        <f t="shared" si="56"/>
        <v>0</v>
      </c>
      <c r="Y97" s="70" t="str">
        <f t="shared" si="56"/>
        <v>0</v>
      </c>
      <c r="Z97" s="69" t="str">
        <f t="shared" si="56"/>
        <v>1</v>
      </c>
      <c r="AA97" s="69" t="str">
        <f t="shared" si="56"/>
        <v>0</v>
      </c>
      <c r="AB97" s="69" t="str">
        <f t="shared" si="56"/>
        <v>1</v>
      </c>
      <c r="AC97" s="69" t="str">
        <f t="shared" si="56"/>
        <v>0</v>
      </c>
      <c r="AD97" s="70" t="str">
        <f t="shared" si="56"/>
        <v>0</v>
      </c>
      <c r="AE97" s="70" t="str">
        <f t="shared" si="56"/>
        <v>1</v>
      </c>
      <c r="AF97" s="70" t="str">
        <f t="shared" si="56"/>
        <v>1</v>
      </c>
      <c r="AG97" s="71" t="str">
        <f t="shared" si="56"/>
        <v>0</v>
      </c>
      <c r="AH97" s="415"/>
      <c r="AI97" s="416"/>
      <c r="AJ97" s="416"/>
      <c r="AK97" s="416"/>
      <c r="AL97" s="416"/>
      <c r="AM97" s="416"/>
      <c r="AN97" s="416"/>
      <c r="AO97" s="416"/>
      <c r="AP97" s="416"/>
      <c r="AQ97" s="416"/>
      <c r="AR97" s="416"/>
      <c r="AS97" s="416"/>
      <c r="AT97" s="416"/>
      <c r="AU97" s="416"/>
      <c r="AV97" s="416"/>
      <c r="AW97" s="417"/>
      <c r="AX97" s="409" t="s">
        <v>661</v>
      </c>
      <c r="AY97" s="410"/>
      <c r="AZ97" s="410"/>
      <c r="BA97" s="410"/>
      <c r="BB97" s="410"/>
      <c r="BC97" s="410"/>
      <c r="BD97" s="410"/>
      <c r="BE97" s="410"/>
      <c r="BF97" s="410"/>
      <c r="BG97" s="410"/>
      <c r="BH97" s="410"/>
      <c r="BI97" s="410"/>
      <c r="BJ97" s="410"/>
      <c r="BK97" s="410"/>
      <c r="BL97" s="410"/>
      <c r="BM97" s="411"/>
    </row>
    <row r="98" spans="1:65" ht="18.75" thickBot="1">
      <c r="A98" s="62" t="s">
        <v>432</v>
      </c>
      <c r="B98" s="72">
        <f>IF(B97+B83=1,1,0)</f>
        <v>1</v>
      </c>
      <c r="C98" s="70">
        <f t="shared" ref="C98:AG98" si="57">IF(C97+C83=1,1,0)</f>
        <v>1</v>
      </c>
      <c r="D98" s="70">
        <f t="shared" si="57"/>
        <v>1</v>
      </c>
      <c r="E98" s="70">
        <f t="shared" si="57"/>
        <v>1</v>
      </c>
      <c r="F98" s="69">
        <f t="shared" si="57"/>
        <v>1</v>
      </c>
      <c r="G98" s="69">
        <f t="shared" si="57"/>
        <v>1</v>
      </c>
      <c r="H98" s="69">
        <f t="shared" si="57"/>
        <v>0</v>
      </c>
      <c r="I98" s="69">
        <f t="shared" si="57"/>
        <v>1</v>
      </c>
      <c r="J98" s="70">
        <f t="shared" si="57"/>
        <v>0</v>
      </c>
      <c r="K98" s="70">
        <f t="shared" si="57"/>
        <v>1</v>
      </c>
      <c r="L98" s="70">
        <f t="shared" si="57"/>
        <v>1</v>
      </c>
      <c r="M98" s="70">
        <f t="shared" si="57"/>
        <v>0</v>
      </c>
      <c r="N98" s="69">
        <f t="shared" si="57"/>
        <v>1</v>
      </c>
      <c r="O98" s="69">
        <f t="shared" si="57"/>
        <v>0</v>
      </c>
      <c r="P98" s="69">
        <f t="shared" si="57"/>
        <v>1</v>
      </c>
      <c r="Q98" s="69">
        <f t="shared" si="57"/>
        <v>1</v>
      </c>
      <c r="R98" s="70">
        <f t="shared" si="57"/>
        <v>0</v>
      </c>
      <c r="S98" s="70">
        <f t="shared" si="57"/>
        <v>1</v>
      </c>
      <c r="T98" s="70">
        <f t="shared" si="57"/>
        <v>0</v>
      </c>
      <c r="U98" s="70">
        <f t="shared" si="57"/>
        <v>0</v>
      </c>
      <c r="V98" s="69">
        <f t="shared" si="57"/>
        <v>0</v>
      </c>
      <c r="W98" s="69">
        <f t="shared" si="57"/>
        <v>0</v>
      </c>
      <c r="X98" s="69">
        <f t="shared" si="57"/>
        <v>0</v>
      </c>
      <c r="Y98" s="69">
        <f t="shared" si="57"/>
        <v>0</v>
      </c>
      <c r="Z98" s="70">
        <f t="shared" si="57"/>
        <v>0</v>
      </c>
      <c r="AA98" s="70">
        <f t="shared" si="57"/>
        <v>1</v>
      </c>
      <c r="AB98" s="70">
        <f t="shared" si="57"/>
        <v>1</v>
      </c>
      <c r="AC98" s="70">
        <f t="shared" si="57"/>
        <v>0</v>
      </c>
      <c r="AD98" s="69">
        <f t="shared" si="57"/>
        <v>0</v>
      </c>
      <c r="AE98" s="69">
        <f t="shared" si="57"/>
        <v>0</v>
      </c>
      <c r="AF98" s="69">
        <f t="shared" si="57"/>
        <v>1</v>
      </c>
      <c r="AG98" s="73">
        <f t="shared" si="57"/>
        <v>0</v>
      </c>
      <c r="AH98" s="415"/>
      <c r="AI98" s="416"/>
      <c r="AJ98" s="416"/>
      <c r="AK98" s="416"/>
      <c r="AL98" s="416"/>
      <c r="AM98" s="416"/>
      <c r="AN98" s="416"/>
      <c r="AO98" s="416"/>
      <c r="AP98" s="416"/>
      <c r="AQ98" s="416"/>
      <c r="AR98" s="416"/>
      <c r="AS98" s="416"/>
      <c r="AT98" s="416"/>
      <c r="AU98" s="416"/>
      <c r="AV98" s="416"/>
      <c r="AW98" s="417"/>
      <c r="AX98" s="250">
        <f>VLOOKUP(CONCATENATE(B91,C91,D91,E91),LookUp!$AG$2:$AH$17,2,FALSE)</f>
        <v>4</v>
      </c>
      <c r="AY98" s="251">
        <f>VLOOKUP(CONCATENATE(F91,G91,H91,I91),LookUp!$AG$2:$AH$17,2,FALSE)</f>
        <v>9</v>
      </c>
      <c r="AZ98" s="251">
        <f>VLOOKUP(CONCATENATE(J91,K91,L91,M91),LookUp!$AG$2:$AH$17,2,FALSE)</f>
        <v>5</v>
      </c>
      <c r="BA98" s="251">
        <f>VLOOKUP(CONCATENATE(N91,O91,P91,Q91),LookUp!$AG$2:$AH$17,2,FALSE)</f>
        <v>5</v>
      </c>
      <c r="BB98" s="251">
        <f>VLOOKUP(CONCATENATE(R91,S91,T91,U91),LookUp!$AG$2:$AH$17,2,FALSE)</f>
        <v>9</v>
      </c>
      <c r="BC98" s="251">
        <f>VLOOKUP(CONCATENATE(V91,W91,X91,Y91),LookUp!$AG$2:$AH$17,2,FALSE)</f>
        <v>6</v>
      </c>
      <c r="BD98" s="251" t="str">
        <f>VLOOKUP(CONCATENATE(Z91,AA91,AB91,AC91),LookUp!$AG$2:$AH$17,2,FALSE)</f>
        <v>A</v>
      </c>
      <c r="BE98" s="251">
        <f>VLOOKUP(CONCATENATE(AD91,AE91,AF91,AG91),LookUp!$AG$2:$AH$17,2,FALSE)</f>
        <v>1</v>
      </c>
      <c r="BF98" s="251" t="str">
        <f>VLOOKUP(CONCATENATE(B98,C98,D98,E98),LookUp!$AG$2:$AH$17,2,FALSE)</f>
        <v>F</v>
      </c>
      <c r="BG98" s="251" t="str">
        <f>VLOOKUP(CONCATENATE(F98,G98,H98,I98),LookUp!$AG$2:$AH$17,2,FALSE)</f>
        <v>D</v>
      </c>
      <c r="BH98" s="251">
        <f>VLOOKUP(CONCATENATE(J98,K98,L98,M98),LookUp!$AG$2:$AH$17,2,FALSE)</f>
        <v>6</v>
      </c>
      <c r="BI98" s="251" t="str">
        <f>VLOOKUP(CONCATENATE(N98,O98,P98,Q98),LookUp!$AG$2:$AH$17,2,FALSE)</f>
        <v>B</v>
      </c>
      <c r="BJ98" s="251">
        <f>VLOOKUP(CONCATENATE(R98,S98,T98,U98),LookUp!$AG$2:$AH$17,2,FALSE)</f>
        <v>4</v>
      </c>
      <c r="BK98" s="251">
        <f>VLOOKUP(CONCATENATE(V98,W98,X98,Y98),LookUp!$AG$2:$AH$17,2,FALSE)</f>
        <v>0</v>
      </c>
      <c r="BL98" s="251">
        <f>VLOOKUP(CONCATENATE(Z98,AA98,AB98,AC98),LookUp!$AG$2:$AH$17,2,FALSE)</f>
        <v>6</v>
      </c>
      <c r="BM98" s="252">
        <f>VLOOKUP(CONCATENATE(AD98,AE98,AF98,AG98),LookUp!$AG$2:$AH$17,2,FALSE)</f>
        <v>2</v>
      </c>
    </row>
    <row r="99" spans="1:65" ht="18.75" thickBot="1">
      <c r="A99" s="63" t="s">
        <v>433</v>
      </c>
      <c r="B99" s="172">
        <f>B98</f>
        <v>1</v>
      </c>
      <c r="C99" s="171">
        <f t="shared" ref="C99:AG99" si="58">C98</f>
        <v>1</v>
      </c>
      <c r="D99" s="171">
        <f t="shared" si="58"/>
        <v>1</v>
      </c>
      <c r="E99" s="171">
        <f t="shared" si="58"/>
        <v>1</v>
      </c>
      <c r="F99" s="170">
        <f t="shared" si="58"/>
        <v>1</v>
      </c>
      <c r="G99" s="170">
        <f t="shared" si="58"/>
        <v>1</v>
      </c>
      <c r="H99" s="170">
        <f t="shared" si="58"/>
        <v>0</v>
      </c>
      <c r="I99" s="170">
        <f t="shared" si="58"/>
        <v>1</v>
      </c>
      <c r="J99" s="171">
        <f t="shared" si="58"/>
        <v>0</v>
      </c>
      <c r="K99" s="171">
        <f t="shared" si="58"/>
        <v>1</v>
      </c>
      <c r="L99" s="171">
        <f t="shared" si="58"/>
        <v>1</v>
      </c>
      <c r="M99" s="171">
        <f t="shared" si="58"/>
        <v>0</v>
      </c>
      <c r="N99" s="170">
        <f t="shared" si="58"/>
        <v>1</v>
      </c>
      <c r="O99" s="170">
        <f t="shared" si="58"/>
        <v>0</v>
      </c>
      <c r="P99" s="170">
        <f t="shared" si="58"/>
        <v>1</v>
      </c>
      <c r="Q99" s="170">
        <f t="shared" si="58"/>
        <v>1</v>
      </c>
      <c r="R99" s="171">
        <f t="shared" si="58"/>
        <v>0</v>
      </c>
      <c r="S99" s="171">
        <f t="shared" si="58"/>
        <v>1</v>
      </c>
      <c r="T99" s="171">
        <f t="shared" si="58"/>
        <v>0</v>
      </c>
      <c r="U99" s="171">
        <f t="shared" si="58"/>
        <v>0</v>
      </c>
      <c r="V99" s="170">
        <f t="shared" si="58"/>
        <v>0</v>
      </c>
      <c r="W99" s="170">
        <f t="shared" si="58"/>
        <v>0</v>
      </c>
      <c r="X99" s="170">
        <f t="shared" si="58"/>
        <v>0</v>
      </c>
      <c r="Y99" s="170">
        <f t="shared" si="58"/>
        <v>0</v>
      </c>
      <c r="Z99" s="171">
        <f t="shared" si="58"/>
        <v>0</v>
      </c>
      <c r="AA99" s="171">
        <f t="shared" si="58"/>
        <v>1</v>
      </c>
      <c r="AB99" s="171">
        <f t="shared" si="58"/>
        <v>1</v>
      </c>
      <c r="AC99" s="171">
        <f t="shared" si="58"/>
        <v>0</v>
      </c>
      <c r="AD99" s="170">
        <f t="shared" si="58"/>
        <v>0</v>
      </c>
      <c r="AE99" s="170">
        <f t="shared" si="58"/>
        <v>0</v>
      </c>
      <c r="AF99" s="170">
        <f t="shared" si="58"/>
        <v>1</v>
      </c>
      <c r="AG99" s="136">
        <f t="shared" si="58"/>
        <v>0</v>
      </c>
      <c r="AH99" s="418"/>
      <c r="AI99" s="419"/>
      <c r="AJ99" s="419"/>
      <c r="AK99" s="419"/>
      <c r="AL99" s="419"/>
      <c r="AM99" s="419"/>
      <c r="AN99" s="419"/>
      <c r="AO99" s="419"/>
      <c r="AP99" s="419"/>
      <c r="AQ99" s="419"/>
      <c r="AR99" s="419"/>
      <c r="AS99" s="419"/>
      <c r="AT99" s="419"/>
      <c r="AU99" s="419"/>
      <c r="AV99" s="419"/>
      <c r="AW99" s="42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437</v>
      </c>
      <c r="B100" s="64">
        <f>HLOOKUP(B$3,$B$1:$AW$99,99,FALSE)</f>
        <v>0</v>
      </c>
      <c r="C100" s="65">
        <f t="shared" ref="C100:AW100" si="59">HLOOKUP(C$3,$B$1:$AW$99,99,FALSE)</f>
        <v>1</v>
      </c>
      <c r="D100" s="65">
        <f t="shared" si="59"/>
        <v>1</v>
      </c>
      <c r="E100" s="65">
        <f t="shared" si="59"/>
        <v>1</v>
      </c>
      <c r="F100" s="66">
        <f t="shared" si="59"/>
        <v>1</v>
      </c>
      <c r="G100" s="66">
        <f t="shared" si="59"/>
        <v>1</v>
      </c>
      <c r="H100" s="66">
        <f t="shared" si="59"/>
        <v>1</v>
      </c>
      <c r="I100" s="66">
        <f t="shared" si="59"/>
        <v>1</v>
      </c>
      <c r="J100" s="65">
        <f t="shared" si="59"/>
        <v>1</v>
      </c>
      <c r="K100" s="65">
        <f t="shared" si="59"/>
        <v>0</v>
      </c>
      <c r="L100" s="65">
        <f t="shared" si="59"/>
        <v>1</v>
      </c>
      <c r="M100" s="65">
        <f t="shared" si="59"/>
        <v>0</v>
      </c>
      <c r="N100" s="66">
        <f t="shared" si="59"/>
        <v>1</v>
      </c>
      <c r="O100" s="66">
        <f t="shared" si="59"/>
        <v>0</v>
      </c>
      <c r="P100" s="66">
        <f t="shared" si="59"/>
        <v>1</v>
      </c>
      <c r="Q100" s="65">
        <f t="shared" si="59"/>
        <v>1</v>
      </c>
      <c r="R100" s="65">
        <f t="shared" si="59"/>
        <v>0</v>
      </c>
      <c r="S100" s="65">
        <f t="shared" si="59"/>
        <v>1</v>
      </c>
      <c r="T100" s="65">
        <f t="shared" si="59"/>
        <v>0</v>
      </c>
      <c r="U100" s="65">
        <f t="shared" si="59"/>
        <v>1</v>
      </c>
      <c r="V100" s="66">
        <f t="shared" si="59"/>
        <v>0</v>
      </c>
      <c r="W100" s="66">
        <f t="shared" si="59"/>
        <v>1</v>
      </c>
      <c r="X100" s="66">
        <f t="shared" si="59"/>
        <v>1</v>
      </c>
      <c r="Y100" s="66">
        <f t="shared" si="59"/>
        <v>0</v>
      </c>
      <c r="Z100" s="65">
        <f t="shared" si="59"/>
        <v>1</v>
      </c>
      <c r="AA100" s="65">
        <f t="shared" si="59"/>
        <v>0</v>
      </c>
      <c r="AB100" s="65">
        <f t="shared" si="59"/>
        <v>1</v>
      </c>
      <c r="AC100" s="65">
        <f t="shared" si="59"/>
        <v>0</v>
      </c>
      <c r="AD100" s="66">
        <f t="shared" si="59"/>
        <v>0</v>
      </c>
      <c r="AE100" s="66">
        <f t="shared" si="59"/>
        <v>0</v>
      </c>
      <c r="AF100" s="66">
        <f t="shared" si="59"/>
        <v>0</v>
      </c>
      <c r="AG100" s="66">
        <f t="shared" si="59"/>
        <v>0</v>
      </c>
      <c r="AH100" s="65">
        <f t="shared" si="59"/>
        <v>0</v>
      </c>
      <c r="AI100" s="65">
        <f t="shared" si="59"/>
        <v>0</v>
      </c>
      <c r="AJ100" s="65">
        <f t="shared" si="59"/>
        <v>0</v>
      </c>
      <c r="AK100" s="65">
        <f t="shared" si="59"/>
        <v>0</v>
      </c>
      <c r="AL100" s="66">
        <f t="shared" si="59"/>
        <v>0</v>
      </c>
      <c r="AM100" s="66">
        <f t="shared" si="59"/>
        <v>0</v>
      </c>
      <c r="AN100" s="66">
        <f t="shared" si="59"/>
        <v>1</v>
      </c>
      <c r="AO100" s="65">
        <f t="shared" si="59"/>
        <v>1</v>
      </c>
      <c r="AP100" s="65">
        <f t="shared" si="59"/>
        <v>0</v>
      </c>
      <c r="AQ100" s="65">
        <f t="shared" si="59"/>
        <v>0</v>
      </c>
      <c r="AR100" s="65">
        <f t="shared" si="59"/>
        <v>0</v>
      </c>
      <c r="AS100" s="65">
        <f t="shared" si="59"/>
        <v>0</v>
      </c>
      <c r="AT100" s="66">
        <f t="shared" si="59"/>
        <v>0</v>
      </c>
      <c r="AU100" s="66">
        <f t="shared" si="59"/>
        <v>1</v>
      </c>
      <c r="AV100" s="66">
        <f t="shared" si="59"/>
        <v>0</v>
      </c>
      <c r="AW100" s="67">
        <f t="shared" si="59"/>
        <v>1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474</v>
      </c>
      <c r="B101" s="68" t="str">
        <f>'Key2'!B86</f>
        <v>0</v>
      </c>
      <c r="C101" s="69" t="str">
        <f>'Key2'!C86</f>
        <v>0</v>
      </c>
      <c r="D101" s="69" t="str">
        <f>'Key2'!D86</f>
        <v>0</v>
      </c>
      <c r="E101" s="69" t="str">
        <f>'Key2'!E86</f>
        <v>1</v>
      </c>
      <c r="F101" s="70" t="str">
        <f>'Key2'!F86</f>
        <v>0</v>
      </c>
      <c r="G101" s="70" t="str">
        <f>'Key2'!G86</f>
        <v>1</v>
      </c>
      <c r="H101" s="70" t="str">
        <f>'Key2'!H86</f>
        <v>0</v>
      </c>
      <c r="I101" s="70" t="str">
        <f>'Key2'!I86</f>
        <v>0</v>
      </c>
      <c r="J101" s="69" t="str">
        <f>'Key2'!J86</f>
        <v>0</v>
      </c>
      <c r="K101" s="69" t="str">
        <f>'Key2'!K86</f>
        <v>0</v>
      </c>
      <c r="L101" s="69" t="str">
        <f>'Key2'!L86</f>
        <v>1</v>
      </c>
      <c r="M101" s="70" t="str">
        <f>'Key2'!M86</f>
        <v>0</v>
      </c>
      <c r="N101" s="70" t="str">
        <f>'Key2'!N86</f>
        <v>1</v>
      </c>
      <c r="O101" s="70" t="str">
        <f>'Key2'!O86</f>
        <v>1</v>
      </c>
      <c r="P101" s="70" t="str">
        <f>'Key2'!P86</f>
        <v>0</v>
      </c>
      <c r="Q101" s="70" t="str">
        <f>'Key2'!Q86</f>
        <v>1</v>
      </c>
      <c r="R101" s="69" t="str">
        <f>'Key2'!R86</f>
        <v>1</v>
      </c>
      <c r="S101" s="69" t="str">
        <f>'Key2'!S86</f>
        <v>0</v>
      </c>
      <c r="T101" s="69" t="str">
        <f>'Key2'!T86</f>
        <v>0</v>
      </c>
      <c r="U101" s="69" t="str">
        <f>'Key2'!U86</f>
        <v>0</v>
      </c>
      <c r="V101" s="70" t="str">
        <f>'Key2'!V86</f>
        <v>0</v>
      </c>
      <c r="W101" s="70" t="str">
        <f>'Key2'!W86</f>
        <v>1</v>
      </c>
      <c r="X101" s="70" t="str">
        <f>'Key2'!X86</f>
        <v>0</v>
      </c>
      <c r="Y101" s="70" t="str">
        <f>'Key2'!Y86</f>
        <v>0</v>
      </c>
      <c r="Z101" s="69" t="str">
        <f>'Key2'!Z86</f>
        <v>0</v>
      </c>
      <c r="AA101" s="69" t="str">
        <f>'Key2'!AA86</f>
        <v>0</v>
      </c>
      <c r="AB101" s="69" t="str">
        <f>'Key2'!AB86</f>
        <v>1</v>
      </c>
      <c r="AC101" s="69" t="str">
        <f>'Key2'!AC86</f>
        <v>0</v>
      </c>
      <c r="AD101" s="70" t="str">
        <f>'Key2'!AD86</f>
        <v>1</v>
      </c>
      <c r="AE101" s="70" t="str">
        <f>'Key2'!AE86</f>
        <v>1</v>
      </c>
      <c r="AF101" s="70" t="str">
        <f>'Key2'!AF86</f>
        <v>0</v>
      </c>
      <c r="AG101" s="70" t="str">
        <f>'Key2'!AG86</f>
        <v>0</v>
      </c>
      <c r="AH101" s="69" t="str">
        <f>'Key2'!AH86</f>
        <v>0</v>
      </c>
      <c r="AI101" s="69" t="str">
        <f>'Key2'!AI86</f>
        <v>0</v>
      </c>
      <c r="AJ101" s="69" t="str">
        <f>'Key2'!AJ86</f>
        <v>0</v>
      </c>
      <c r="AK101" s="70" t="str">
        <f>'Key2'!AK86</f>
        <v>1</v>
      </c>
      <c r="AL101" s="70" t="str">
        <f>'Key2'!AL86</f>
        <v>0</v>
      </c>
      <c r="AM101" s="70" t="str">
        <f>'Key2'!AM86</f>
        <v>1</v>
      </c>
      <c r="AN101" s="70" t="str">
        <f>'Key2'!AN86</f>
        <v>1</v>
      </c>
      <c r="AO101" s="70" t="str">
        <f>'Key2'!AO86</f>
        <v>1</v>
      </c>
      <c r="AP101" s="69" t="str">
        <f>'Key2'!AP86</f>
        <v>0</v>
      </c>
      <c r="AQ101" s="69" t="str">
        <f>'Key2'!AQ86</f>
        <v>0</v>
      </c>
      <c r="AR101" s="69" t="str">
        <f>'Key2'!AR86</f>
        <v>0</v>
      </c>
      <c r="AS101" s="69" t="str">
        <f>'Key2'!AS86</f>
        <v>0</v>
      </c>
      <c r="AT101" s="70" t="str">
        <f>'Key2'!AT86</f>
        <v>1</v>
      </c>
      <c r="AU101" s="70" t="str">
        <f>'Key2'!AU86</f>
        <v>0</v>
      </c>
      <c r="AV101" s="70" t="str">
        <f>'Key2'!AV86</f>
        <v>1</v>
      </c>
      <c r="AW101" s="71" t="str">
        <f>'Key2'!AW86</f>
        <v>0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434</v>
      </c>
      <c r="B102" s="137">
        <f>IF(B100+B101=1,1,0)</f>
        <v>0</v>
      </c>
      <c r="C102" s="50">
        <f t="shared" ref="C102:AW102" si="60">IF(C100+C101=1,1,0)</f>
        <v>1</v>
      </c>
      <c r="D102" s="50">
        <f t="shared" si="60"/>
        <v>1</v>
      </c>
      <c r="E102" s="50">
        <f t="shared" si="60"/>
        <v>0</v>
      </c>
      <c r="F102" s="49">
        <f t="shared" si="60"/>
        <v>1</v>
      </c>
      <c r="G102" s="49">
        <f t="shared" si="60"/>
        <v>0</v>
      </c>
      <c r="H102" s="49">
        <f t="shared" si="60"/>
        <v>1</v>
      </c>
      <c r="I102" s="49">
        <f t="shared" si="60"/>
        <v>1</v>
      </c>
      <c r="J102" s="50">
        <f t="shared" si="60"/>
        <v>1</v>
      </c>
      <c r="K102" s="50">
        <f t="shared" si="60"/>
        <v>0</v>
      </c>
      <c r="L102" s="50">
        <f t="shared" si="60"/>
        <v>0</v>
      </c>
      <c r="M102" s="50">
        <f t="shared" si="60"/>
        <v>0</v>
      </c>
      <c r="N102" s="49">
        <f t="shared" si="60"/>
        <v>0</v>
      </c>
      <c r="O102" s="49">
        <f t="shared" si="60"/>
        <v>1</v>
      </c>
      <c r="P102" s="49">
        <f t="shared" si="60"/>
        <v>1</v>
      </c>
      <c r="Q102" s="50">
        <f t="shared" si="60"/>
        <v>0</v>
      </c>
      <c r="R102" s="50">
        <f t="shared" si="60"/>
        <v>1</v>
      </c>
      <c r="S102" s="50">
        <f t="shared" si="60"/>
        <v>1</v>
      </c>
      <c r="T102" s="50">
        <f t="shared" si="60"/>
        <v>0</v>
      </c>
      <c r="U102" s="50">
        <f t="shared" si="60"/>
        <v>1</v>
      </c>
      <c r="V102" s="49">
        <f t="shared" si="60"/>
        <v>0</v>
      </c>
      <c r="W102" s="49">
        <f t="shared" si="60"/>
        <v>0</v>
      </c>
      <c r="X102" s="49">
        <f t="shared" si="60"/>
        <v>1</v>
      </c>
      <c r="Y102" s="49">
        <f t="shared" si="60"/>
        <v>0</v>
      </c>
      <c r="Z102" s="50">
        <f t="shared" si="60"/>
        <v>1</v>
      </c>
      <c r="AA102" s="50">
        <f t="shared" si="60"/>
        <v>0</v>
      </c>
      <c r="AB102" s="50">
        <f t="shared" si="60"/>
        <v>0</v>
      </c>
      <c r="AC102" s="50">
        <f t="shared" si="60"/>
        <v>0</v>
      </c>
      <c r="AD102" s="49">
        <f t="shared" si="60"/>
        <v>1</v>
      </c>
      <c r="AE102" s="49">
        <f t="shared" si="60"/>
        <v>1</v>
      </c>
      <c r="AF102" s="49">
        <f t="shared" si="60"/>
        <v>0</v>
      </c>
      <c r="AG102" s="49">
        <f t="shared" si="60"/>
        <v>0</v>
      </c>
      <c r="AH102" s="50">
        <f t="shared" si="60"/>
        <v>0</v>
      </c>
      <c r="AI102" s="50">
        <f t="shared" si="60"/>
        <v>0</v>
      </c>
      <c r="AJ102" s="50">
        <f t="shared" si="60"/>
        <v>0</v>
      </c>
      <c r="AK102" s="50">
        <f t="shared" si="60"/>
        <v>1</v>
      </c>
      <c r="AL102" s="49">
        <f t="shared" si="60"/>
        <v>0</v>
      </c>
      <c r="AM102" s="49">
        <f t="shared" si="60"/>
        <v>1</v>
      </c>
      <c r="AN102" s="49">
        <f t="shared" si="60"/>
        <v>0</v>
      </c>
      <c r="AO102" s="50">
        <f t="shared" si="60"/>
        <v>0</v>
      </c>
      <c r="AP102" s="50">
        <f t="shared" si="60"/>
        <v>0</v>
      </c>
      <c r="AQ102" s="50">
        <f t="shared" si="60"/>
        <v>0</v>
      </c>
      <c r="AR102" s="50">
        <f t="shared" si="60"/>
        <v>0</v>
      </c>
      <c r="AS102" s="50">
        <f t="shared" si="60"/>
        <v>0</v>
      </c>
      <c r="AT102" s="49">
        <f t="shared" si="60"/>
        <v>1</v>
      </c>
      <c r="AU102" s="49">
        <f t="shared" si="60"/>
        <v>1</v>
      </c>
      <c r="AV102" s="49">
        <f t="shared" si="60"/>
        <v>1</v>
      </c>
      <c r="AW102" s="173">
        <f t="shared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9.5" thickBot="1">
      <c r="A103" s="430" t="s">
        <v>389</v>
      </c>
      <c r="B103" s="130" t="s">
        <v>379</v>
      </c>
      <c r="C103" s="51" t="str">
        <f>LEFT(VLOOKUP(G103,LookUp!$T$2:$U$17,2,FALSE),1)</f>
        <v>1</v>
      </c>
      <c r="D103" s="51" t="str">
        <f>MID(VLOOKUP(G103,LookUp!$T$2:$U$17,2,FALSE),2,1)</f>
        <v>0</v>
      </c>
      <c r="E103" s="51" t="str">
        <f>MID(VLOOKUP(G103,LookUp!$T$2:$U$17,2,FALSE),3,1)</f>
        <v>0</v>
      </c>
      <c r="F103" s="51" t="str">
        <f>RIGHT(VLOOKUP(G103,LookUp!$T$2:$U$17,2,FALSE),1)</f>
        <v>1</v>
      </c>
      <c r="G103" s="53">
        <f>VLOOKUP(CONCATENATE(B102,C102,D102,E102,F102,G102),LookUp!$W$2:$AE$65,2,FALSE)</f>
        <v>9</v>
      </c>
      <c r="H103" s="130" t="s">
        <v>380</v>
      </c>
      <c r="I103" s="51" t="str">
        <f>LEFT(VLOOKUP(M103,LookUp!$T$2:$U$17,2,FALSE),1)</f>
        <v>1</v>
      </c>
      <c r="J103" s="51" t="str">
        <f>MID(VLOOKUP(M103,LookUp!$T$2:$U$17,2,FALSE),2,1)</f>
        <v>0</v>
      </c>
      <c r="K103" s="51" t="str">
        <f>MID(VLOOKUP(M103,LookUp!$T$2:$U$17,2,FALSE),3,1)</f>
        <v>0</v>
      </c>
      <c r="L103" s="51" t="str">
        <f>RIGHT(VLOOKUP(M103,LookUp!$T$2:$U$17,2,FALSE),1)</f>
        <v>1</v>
      </c>
      <c r="M103" s="53">
        <f>VLOOKUP(CONCATENATE(H102,I102,J102,K102,L102,M102),LookUp!$W$2:$AE$65,3,FALSE)</f>
        <v>9</v>
      </c>
      <c r="N103" s="130" t="s">
        <v>381</v>
      </c>
      <c r="O103" s="51" t="str">
        <f>LEFT(VLOOKUP(S103,LookUp!$T$2:$U$17,2,FALSE),1)</f>
        <v>1</v>
      </c>
      <c r="P103" s="51" t="str">
        <f>MID(VLOOKUP(S103,LookUp!$T$2:$U$17,2,FALSE),2,1)</f>
        <v>0</v>
      </c>
      <c r="Q103" s="51" t="str">
        <f>MID(VLOOKUP(S103,LookUp!$T$2:$U$17,2,FALSE),3,1)</f>
        <v>1</v>
      </c>
      <c r="R103" s="51" t="str">
        <f>RIGHT(VLOOKUP(S103,LookUp!$T$2:$U$17,2,FALSE),1)</f>
        <v>1</v>
      </c>
      <c r="S103" s="53">
        <f>VLOOKUP(CONCATENATE(N102,O102,P102,Q102,R102,S102),LookUp!$W$2:$AE$65,4,FALSE)</f>
        <v>11</v>
      </c>
      <c r="T103" s="130" t="s">
        <v>382</v>
      </c>
      <c r="U103" s="51" t="str">
        <f>LEFT(VLOOKUP(Y103,LookUp!$T$2:$U$17,2,FALSE),1)</f>
        <v>0</v>
      </c>
      <c r="V103" s="51" t="str">
        <f>MID(VLOOKUP(Y103,LookUp!$T$2:$U$17,2,FALSE),2,1)</f>
        <v>0</v>
      </c>
      <c r="W103" s="51" t="str">
        <f>MID(VLOOKUP(Y103,LookUp!$T$2:$U$17,2,FALSE),3,1)</f>
        <v>1</v>
      </c>
      <c r="X103" s="51" t="str">
        <f>RIGHT(VLOOKUP(Y103,LookUp!$T$2:$U$17,2,FALSE),1)</f>
        <v>0</v>
      </c>
      <c r="Y103" s="53">
        <f>VLOOKUP(CONCATENATE(T102,U102,V102,W102,X102,Y102),LookUp!$W$2:$AE$65,5,FALSE)</f>
        <v>2</v>
      </c>
      <c r="Z103" s="130" t="s">
        <v>383</v>
      </c>
      <c r="AA103" s="51" t="str">
        <f>LEFT(VLOOKUP(AE103,LookUp!$T$2:$U$17,2,FALSE),1)</f>
        <v>1</v>
      </c>
      <c r="AB103" s="51" t="str">
        <f>MID(VLOOKUP(AE103,LookUp!$T$2:$U$17,2,FALSE),2,1)</f>
        <v>0</v>
      </c>
      <c r="AC103" s="51" t="str">
        <f>MID(VLOOKUP(AE103,LookUp!$T$2:$U$17,2,FALSE),3,1)</f>
        <v>0</v>
      </c>
      <c r="AD103" s="51" t="str">
        <f>RIGHT(VLOOKUP(AE103,LookUp!$T$2:$U$17,2,FALSE),1)</f>
        <v>0</v>
      </c>
      <c r="AE103" s="53">
        <f>VLOOKUP(CONCATENATE(Z102,AA102,AB102,AC102,AD102,AE102),LookUp!$W$2:$AE$65,6,FALSE)</f>
        <v>8</v>
      </c>
      <c r="AF103" s="130" t="s">
        <v>384</v>
      </c>
      <c r="AG103" s="51" t="str">
        <f>LEFT(VLOOKUP(AK103,LookUp!$T$2:$U$17,2,FALSE),1)</f>
        <v>1</v>
      </c>
      <c r="AH103" s="131" t="str">
        <f>MID(VLOOKUP(AK103,LookUp!$T$2:$U$17,2,FALSE),2,1)</f>
        <v>0</v>
      </c>
      <c r="AI103" s="131" t="str">
        <f>MID(VLOOKUP(AK103,LookUp!$T$2:$U$17,2,FALSE),3,1)</f>
        <v>1</v>
      </c>
      <c r="AJ103" s="131" t="str">
        <f>RIGHT(VLOOKUP(AK103,LookUp!$T$2:$U$17,2,FALSE),1)</f>
        <v>0</v>
      </c>
      <c r="AK103" s="132">
        <f>VLOOKUP(CONCATENATE(AF102,AG102,AH102,AI102,AJ102,AK102),LookUp!$W$2:$AE$65,7,FALSE)</f>
        <v>10</v>
      </c>
      <c r="AL103" s="130" t="s">
        <v>385</v>
      </c>
      <c r="AM103" s="131" t="str">
        <f>LEFT(VLOOKUP(AQ103,LookUp!$T$2:$U$17,2,FALSE),1)</f>
        <v>0</v>
      </c>
      <c r="AN103" s="131" t="str">
        <f>MID(VLOOKUP(AQ103,LookUp!$T$2:$U$17,2,FALSE),2,1)</f>
        <v>0</v>
      </c>
      <c r="AO103" s="131" t="str">
        <f>MID(VLOOKUP(AQ103,LookUp!$T$2:$U$17,2,FALSE),3,1)</f>
        <v>1</v>
      </c>
      <c r="AP103" s="131" t="str">
        <f>RIGHT(VLOOKUP(AQ103,LookUp!$T$2:$U$17,2,FALSE),1)</f>
        <v>1</v>
      </c>
      <c r="AQ103" s="132">
        <f>VLOOKUP(CONCATENATE(AL102,AM102,AN102,AO102,AP102,AQ102),LookUp!$W$2:$AE$65,8,FALSE)</f>
        <v>3</v>
      </c>
      <c r="AR103" s="130" t="s">
        <v>386</v>
      </c>
      <c r="AS103" s="131" t="str">
        <f>LEFT(VLOOKUP(AW103,LookUp!$T$2:$U$17,2,FALSE),1)</f>
        <v>0</v>
      </c>
      <c r="AT103" s="131" t="str">
        <f>MID(VLOOKUP(AW103,LookUp!$T$2:$U$17,2,FALSE),2,1)</f>
        <v>1</v>
      </c>
      <c r="AU103" s="131" t="str">
        <f>MID(VLOOKUP(AW103,LookUp!$T$2:$U$17,2,FALSE),3,1)</f>
        <v>0</v>
      </c>
      <c r="AV103" s="131" t="str">
        <f>RIGHT(VLOOKUP(AW103,LookUp!$T$2:$U$17,2,FALSE),1)</f>
        <v>0</v>
      </c>
      <c r="AW103" s="132">
        <f>VLOOKUP(CONCATENATE(AR102,AS102,AT102,AU102,AV102,AW102),LookUp!$W$2:$AE$65,9,FALSE)</f>
        <v>4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430"/>
      <c r="B104" s="64" t="str">
        <f>C103</f>
        <v>1</v>
      </c>
      <c r="C104" s="65" t="str">
        <f>D103</f>
        <v>0</v>
      </c>
      <c r="D104" s="65" t="str">
        <f>E103</f>
        <v>0</v>
      </c>
      <c r="E104" s="65" t="str">
        <f>F103</f>
        <v>1</v>
      </c>
      <c r="F104" s="66" t="str">
        <f>I103</f>
        <v>1</v>
      </c>
      <c r="G104" s="66" t="str">
        <f>J103</f>
        <v>0</v>
      </c>
      <c r="H104" s="66" t="str">
        <f>K103</f>
        <v>0</v>
      </c>
      <c r="I104" s="66" t="str">
        <f>L103</f>
        <v>1</v>
      </c>
      <c r="J104" s="65" t="str">
        <f>O103</f>
        <v>1</v>
      </c>
      <c r="K104" s="65" t="str">
        <f>P103</f>
        <v>0</v>
      </c>
      <c r="L104" s="65" t="str">
        <f>Q103</f>
        <v>1</v>
      </c>
      <c r="M104" s="65" t="str">
        <f>R103</f>
        <v>1</v>
      </c>
      <c r="N104" s="66" t="str">
        <f>U103</f>
        <v>0</v>
      </c>
      <c r="O104" s="66" t="str">
        <f>V103</f>
        <v>0</v>
      </c>
      <c r="P104" s="66" t="str">
        <f>W103</f>
        <v>1</v>
      </c>
      <c r="Q104" s="66" t="str">
        <f>X103</f>
        <v>0</v>
      </c>
      <c r="R104" s="65" t="str">
        <f>AA103</f>
        <v>1</v>
      </c>
      <c r="S104" s="65" t="str">
        <f>AB103</f>
        <v>0</v>
      </c>
      <c r="T104" s="65" t="str">
        <f>AC103</f>
        <v>0</v>
      </c>
      <c r="U104" s="65" t="str">
        <f>AD103</f>
        <v>0</v>
      </c>
      <c r="V104" s="66" t="str">
        <f>AG103</f>
        <v>1</v>
      </c>
      <c r="W104" s="66" t="str">
        <f>AH103</f>
        <v>0</v>
      </c>
      <c r="X104" s="66" t="str">
        <f>AI103</f>
        <v>1</v>
      </c>
      <c r="Y104" s="66" t="str">
        <f>AJ103</f>
        <v>0</v>
      </c>
      <c r="Z104" s="65" t="str">
        <f>AM103</f>
        <v>0</v>
      </c>
      <c r="AA104" s="65" t="str">
        <f>AN103</f>
        <v>0</v>
      </c>
      <c r="AB104" s="65" t="str">
        <f>AO103</f>
        <v>1</v>
      </c>
      <c r="AC104" s="65" t="str">
        <f>AP103</f>
        <v>1</v>
      </c>
      <c r="AD104" s="66" t="str">
        <f>AS103</f>
        <v>0</v>
      </c>
      <c r="AE104" s="66" t="str">
        <f>AT103</f>
        <v>1</v>
      </c>
      <c r="AF104" s="66" t="str">
        <f>AU103</f>
        <v>0</v>
      </c>
      <c r="AG104" s="67" t="str">
        <f>AV103</f>
        <v>0</v>
      </c>
      <c r="AH104" s="432" t="s">
        <v>581</v>
      </c>
      <c r="AI104" s="433"/>
      <c r="AJ104" s="433"/>
      <c r="AK104" s="433"/>
      <c r="AL104" s="433"/>
      <c r="AM104" s="433"/>
      <c r="AN104" s="433"/>
      <c r="AO104" s="433"/>
      <c r="AP104" s="433"/>
      <c r="AQ104" s="433"/>
      <c r="AR104" s="433"/>
      <c r="AS104" s="433"/>
      <c r="AT104" s="433"/>
      <c r="AU104" s="433"/>
      <c r="AV104" s="433"/>
      <c r="AW104" s="434"/>
      <c r="AX104" s="2"/>
      <c r="AY104" s="2"/>
      <c r="AZ104" s="2"/>
      <c r="BA104" s="2"/>
      <c r="BB104" s="2"/>
      <c r="BC104" s="2"/>
      <c r="BD104" s="2"/>
      <c r="BE104" s="2"/>
    </row>
    <row r="105" spans="1:65" ht="18">
      <c r="A105" s="58" t="s">
        <v>390</v>
      </c>
      <c r="B105" s="68" t="str">
        <f>HLOOKUP(B$4,$B$1:$AG$104,104,FALSE)</f>
        <v>0</v>
      </c>
      <c r="C105" s="69" t="str">
        <f t="shared" ref="C105:AG105" si="61">HLOOKUP(C$4,$B$1:$AG$104,104,FALSE)</f>
        <v>0</v>
      </c>
      <c r="D105" s="69" t="str">
        <f t="shared" si="61"/>
        <v>0</v>
      </c>
      <c r="E105" s="69" t="str">
        <f t="shared" si="61"/>
        <v>1</v>
      </c>
      <c r="F105" s="70" t="str">
        <f t="shared" si="61"/>
        <v>0</v>
      </c>
      <c r="G105" s="70" t="str">
        <f t="shared" si="61"/>
        <v>1</v>
      </c>
      <c r="H105" s="70" t="str">
        <f t="shared" si="61"/>
        <v>1</v>
      </c>
      <c r="I105" s="70" t="str">
        <f t="shared" si="61"/>
        <v>1</v>
      </c>
      <c r="J105" s="69" t="str">
        <f t="shared" si="61"/>
        <v>1</v>
      </c>
      <c r="K105" s="69" t="str">
        <f t="shared" si="61"/>
        <v>1</v>
      </c>
      <c r="L105" s="69" t="str">
        <f t="shared" si="61"/>
        <v>1</v>
      </c>
      <c r="M105" s="69" t="str">
        <f t="shared" si="61"/>
        <v>0</v>
      </c>
      <c r="N105" s="70" t="str">
        <f t="shared" si="61"/>
        <v>1</v>
      </c>
      <c r="O105" s="70" t="str">
        <f t="shared" si="61"/>
        <v>0</v>
      </c>
      <c r="P105" s="70" t="str">
        <f t="shared" si="61"/>
        <v>0</v>
      </c>
      <c r="Q105" s="70" t="str">
        <f t="shared" si="61"/>
        <v>0</v>
      </c>
      <c r="R105" s="69" t="str">
        <f t="shared" si="61"/>
        <v>0</v>
      </c>
      <c r="S105" s="69" t="str">
        <f t="shared" si="61"/>
        <v>1</v>
      </c>
      <c r="T105" s="69" t="str">
        <f t="shared" si="61"/>
        <v>0</v>
      </c>
      <c r="U105" s="69" t="str">
        <f t="shared" si="61"/>
        <v>0</v>
      </c>
      <c r="V105" s="70" t="str">
        <f t="shared" si="61"/>
        <v>0</v>
      </c>
      <c r="W105" s="70" t="str">
        <f t="shared" si="61"/>
        <v>1</v>
      </c>
      <c r="X105" s="70" t="str">
        <f t="shared" si="61"/>
        <v>0</v>
      </c>
      <c r="Y105" s="70" t="str">
        <f t="shared" si="61"/>
        <v>1</v>
      </c>
      <c r="Z105" s="69" t="str">
        <f t="shared" si="61"/>
        <v>0</v>
      </c>
      <c r="AA105" s="69" t="str">
        <f t="shared" si="61"/>
        <v>0</v>
      </c>
      <c r="AB105" s="69" t="str">
        <f t="shared" si="61"/>
        <v>1</v>
      </c>
      <c r="AC105" s="69" t="str">
        <f t="shared" si="61"/>
        <v>0</v>
      </c>
      <c r="AD105" s="70" t="str">
        <f t="shared" si="61"/>
        <v>0</v>
      </c>
      <c r="AE105" s="70" t="str">
        <f t="shared" si="61"/>
        <v>1</v>
      </c>
      <c r="AF105" s="70" t="str">
        <f t="shared" si="61"/>
        <v>1</v>
      </c>
      <c r="AG105" s="71" t="str">
        <f t="shared" si="61"/>
        <v>0</v>
      </c>
      <c r="AH105" s="435"/>
      <c r="AI105" s="436"/>
      <c r="AJ105" s="436"/>
      <c r="AK105" s="436"/>
      <c r="AL105" s="436"/>
      <c r="AM105" s="436"/>
      <c r="AN105" s="436"/>
      <c r="AO105" s="436"/>
      <c r="AP105" s="436"/>
      <c r="AQ105" s="436"/>
      <c r="AR105" s="436"/>
      <c r="AS105" s="436"/>
      <c r="AT105" s="436"/>
      <c r="AU105" s="436"/>
      <c r="AV105" s="436"/>
      <c r="AW105" s="437"/>
      <c r="AX105" s="409" t="s">
        <v>662</v>
      </c>
      <c r="AY105" s="410"/>
      <c r="AZ105" s="410"/>
      <c r="BA105" s="410"/>
      <c r="BB105" s="410"/>
      <c r="BC105" s="410"/>
      <c r="BD105" s="410"/>
      <c r="BE105" s="410"/>
      <c r="BF105" s="410"/>
      <c r="BG105" s="410"/>
      <c r="BH105" s="410"/>
      <c r="BI105" s="410"/>
      <c r="BJ105" s="410"/>
      <c r="BK105" s="410"/>
      <c r="BL105" s="410"/>
      <c r="BM105" s="411"/>
    </row>
    <row r="106" spans="1:65" ht="18.75" thickBot="1">
      <c r="A106" s="58" t="s">
        <v>435</v>
      </c>
      <c r="B106" s="72">
        <f>IF(B105+B91=1,1,0)</f>
        <v>0</v>
      </c>
      <c r="C106" s="70">
        <f t="shared" ref="C106:AG106" si="62">IF(C105+C91=1,1,0)</f>
        <v>1</v>
      </c>
      <c r="D106" s="70">
        <f t="shared" si="62"/>
        <v>0</v>
      </c>
      <c r="E106" s="70">
        <f t="shared" si="62"/>
        <v>1</v>
      </c>
      <c r="F106" s="69">
        <f t="shared" si="62"/>
        <v>1</v>
      </c>
      <c r="G106" s="69">
        <f t="shared" si="62"/>
        <v>1</v>
      </c>
      <c r="H106" s="69">
        <f t="shared" si="62"/>
        <v>1</v>
      </c>
      <c r="I106" s="69">
        <f t="shared" si="62"/>
        <v>0</v>
      </c>
      <c r="J106" s="70">
        <f t="shared" si="62"/>
        <v>1</v>
      </c>
      <c r="K106" s="70">
        <f t="shared" si="62"/>
        <v>0</v>
      </c>
      <c r="L106" s="70">
        <f t="shared" si="62"/>
        <v>1</v>
      </c>
      <c r="M106" s="70">
        <f t="shared" si="62"/>
        <v>1</v>
      </c>
      <c r="N106" s="69">
        <f t="shared" si="62"/>
        <v>1</v>
      </c>
      <c r="O106" s="69">
        <f t="shared" si="62"/>
        <v>1</v>
      </c>
      <c r="P106" s="69">
        <f t="shared" si="62"/>
        <v>0</v>
      </c>
      <c r="Q106" s="69">
        <f t="shared" si="62"/>
        <v>1</v>
      </c>
      <c r="R106" s="70">
        <f t="shared" si="62"/>
        <v>1</v>
      </c>
      <c r="S106" s="70">
        <f t="shared" si="62"/>
        <v>1</v>
      </c>
      <c r="T106" s="70">
        <f t="shared" si="62"/>
        <v>0</v>
      </c>
      <c r="U106" s="70">
        <f t="shared" si="62"/>
        <v>1</v>
      </c>
      <c r="V106" s="69">
        <f t="shared" si="62"/>
        <v>0</v>
      </c>
      <c r="W106" s="69">
        <f t="shared" si="62"/>
        <v>0</v>
      </c>
      <c r="X106" s="69">
        <f t="shared" si="62"/>
        <v>1</v>
      </c>
      <c r="Y106" s="69">
        <f t="shared" si="62"/>
        <v>1</v>
      </c>
      <c r="Z106" s="70">
        <f t="shared" si="62"/>
        <v>1</v>
      </c>
      <c r="AA106" s="70">
        <f t="shared" si="62"/>
        <v>0</v>
      </c>
      <c r="AB106" s="70">
        <f t="shared" si="62"/>
        <v>0</v>
      </c>
      <c r="AC106" s="70">
        <f t="shared" si="62"/>
        <v>0</v>
      </c>
      <c r="AD106" s="69">
        <f t="shared" si="62"/>
        <v>0</v>
      </c>
      <c r="AE106" s="69">
        <f t="shared" si="62"/>
        <v>1</v>
      </c>
      <c r="AF106" s="69">
        <f t="shared" si="62"/>
        <v>1</v>
      </c>
      <c r="AG106" s="73">
        <f t="shared" si="62"/>
        <v>1</v>
      </c>
      <c r="AH106" s="435"/>
      <c r="AI106" s="436"/>
      <c r="AJ106" s="436"/>
      <c r="AK106" s="436"/>
      <c r="AL106" s="436"/>
      <c r="AM106" s="436"/>
      <c r="AN106" s="436"/>
      <c r="AO106" s="436"/>
      <c r="AP106" s="436"/>
      <c r="AQ106" s="436"/>
      <c r="AR106" s="436"/>
      <c r="AS106" s="436"/>
      <c r="AT106" s="436"/>
      <c r="AU106" s="436"/>
      <c r="AV106" s="436"/>
      <c r="AW106" s="437"/>
      <c r="AX106" s="250" t="str">
        <f>VLOOKUP(CONCATENATE(B99,C99,D99,E99),LookUp!$AG$2:$AH$17,2,FALSE)</f>
        <v>F</v>
      </c>
      <c r="AY106" s="251" t="str">
        <f>VLOOKUP(CONCATENATE(F99,G99,H99,I99),LookUp!$AG$2:$AH$17,2,FALSE)</f>
        <v>D</v>
      </c>
      <c r="AZ106" s="251">
        <f>VLOOKUP(CONCATENATE(J99,K99,L99,M99),LookUp!$AG$2:$AH$17,2,FALSE)</f>
        <v>6</v>
      </c>
      <c r="BA106" s="251" t="str">
        <f>VLOOKUP(CONCATENATE(N99,O99,P99,Q99),LookUp!$AG$2:$AH$17,2,FALSE)</f>
        <v>B</v>
      </c>
      <c r="BB106" s="251">
        <f>VLOOKUP(CONCATENATE(R99,S99,T99,U99),LookUp!$AG$2:$AH$17,2,FALSE)</f>
        <v>4</v>
      </c>
      <c r="BC106" s="251">
        <f>VLOOKUP(CONCATENATE(V99,W99,X99,Y99),LookUp!$AG$2:$AH$17,2,FALSE)</f>
        <v>0</v>
      </c>
      <c r="BD106" s="251">
        <f>VLOOKUP(CONCATENATE(Z99,AA99,AB99,AC99),LookUp!$AG$2:$AH$17,2,FALSE)</f>
        <v>6</v>
      </c>
      <c r="BE106" s="251">
        <f>VLOOKUP(CONCATENATE(AD99,AE99,AF99,AG99),LookUp!$AG$2:$AH$17,2,FALSE)</f>
        <v>2</v>
      </c>
      <c r="BF106" s="251">
        <f>VLOOKUP(CONCATENATE(B106,C106,D106,E106),LookUp!$AG$2:$AH$17,2,FALSE)</f>
        <v>5</v>
      </c>
      <c r="BG106" s="251" t="str">
        <f>VLOOKUP(CONCATENATE(F106,G106,H106,I106),LookUp!$AG$2:$AH$17,2,FALSE)</f>
        <v>E</v>
      </c>
      <c r="BH106" s="251" t="str">
        <f>VLOOKUP(CONCATENATE(J106,K106,L106,M106),LookUp!$AG$2:$AH$17,2,FALSE)</f>
        <v>B</v>
      </c>
      <c r="BI106" s="251" t="str">
        <f>VLOOKUP(CONCATENATE(N106,O106,P106,Q106),LookUp!$AG$2:$AH$17,2,FALSE)</f>
        <v>D</v>
      </c>
      <c r="BJ106" s="251" t="str">
        <f>VLOOKUP(CONCATENATE(R106,S106,T106,U106),LookUp!$AG$2:$AH$17,2,FALSE)</f>
        <v>D</v>
      </c>
      <c r="BK106" s="251">
        <f>VLOOKUP(CONCATENATE(V106,W106,X106,Y106),LookUp!$AG$2:$AH$17,2,FALSE)</f>
        <v>3</v>
      </c>
      <c r="BL106" s="251">
        <f>VLOOKUP(CONCATENATE(Z106,AA106,AB106,AC106),LookUp!$AG$2:$AH$17,2,FALSE)</f>
        <v>8</v>
      </c>
      <c r="BM106" s="252">
        <f>VLOOKUP(CONCATENATE(AD106,AE106,AF106,AG106),LookUp!$AG$2:$AH$17,2,FALSE)</f>
        <v>7</v>
      </c>
    </row>
    <row r="107" spans="1:65" ht="18.75" thickBot="1">
      <c r="A107" s="59" t="s">
        <v>436</v>
      </c>
      <c r="B107" s="172">
        <f>B106</f>
        <v>0</v>
      </c>
      <c r="C107" s="171">
        <f t="shared" ref="C107:AG107" si="63">C106</f>
        <v>1</v>
      </c>
      <c r="D107" s="171">
        <f t="shared" si="63"/>
        <v>0</v>
      </c>
      <c r="E107" s="171">
        <f t="shared" si="63"/>
        <v>1</v>
      </c>
      <c r="F107" s="170">
        <f t="shared" si="63"/>
        <v>1</v>
      </c>
      <c r="G107" s="170">
        <f t="shared" si="63"/>
        <v>1</v>
      </c>
      <c r="H107" s="170">
        <f t="shared" si="63"/>
        <v>1</v>
      </c>
      <c r="I107" s="170">
        <f t="shared" si="63"/>
        <v>0</v>
      </c>
      <c r="J107" s="171">
        <f t="shared" si="63"/>
        <v>1</v>
      </c>
      <c r="K107" s="171">
        <f t="shared" si="63"/>
        <v>0</v>
      </c>
      <c r="L107" s="171">
        <f t="shared" si="63"/>
        <v>1</v>
      </c>
      <c r="M107" s="171">
        <f t="shared" si="63"/>
        <v>1</v>
      </c>
      <c r="N107" s="170">
        <f t="shared" si="63"/>
        <v>1</v>
      </c>
      <c r="O107" s="170">
        <f t="shared" si="63"/>
        <v>1</v>
      </c>
      <c r="P107" s="170">
        <f t="shared" si="63"/>
        <v>0</v>
      </c>
      <c r="Q107" s="170">
        <f t="shared" si="63"/>
        <v>1</v>
      </c>
      <c r="R107" s="171">
        <f t="shared" si="63"/>
        <v>1</v>
      </c>
      <c r="S107" s="171">
        <f t="shared" si="63"/>
        <v>1</v>
      </c>
      <c r="T107" s="171">
        <f t="shared" si="63"/>
        <v>0</v>
      </c>
      <c r="U107" s="171">
        <f t="shared" si="63"/>
        <v>1</v>
      </c>
      <c r="V107" s="170">
        <f t="shared" si="63"/>
        <v>0</v>
      </c>
      <c r="W107" s="170">
        <f t="shared" si="63"/>
        <v>0</v>
      </c>
      <c r="X107" s="170">
        <f t="shared" si="63"/>
        <v>1</v>
      </c>
      <c r="Y107" s="170">
        <f t="shared" si="63"/>
        <v>1</v>
      </c>
      <c r="Z107" s="171">
        <f t="shared" si="63"/>
        <v>1</v>
      </c>
      <c r="AA107" s="171">
        <f t="shared" si="63"/>
        <v>0</v>
      </c>
      <c r="AB107" s="171">
        <f t="shared" si="63"/>
        <v>0</v>
      </c>
      <c r="AC107" s="171">
        <f t="shared" si="63"/>
        <v>0</v>
      </c>
      <c r="AD107" s="170">
        <f t="shared" si="63"/>
        <v>0</v>
      </c>
      <c r="AE107" s="170">
        <f t="shared" si="63"/>
        <v>1</v>
      </c>
      <c r="AF107" s="170">
        <f t="shared" si="63"/>
        <v>1</v>
      </c>
      <c r="AG107" s="136">
        <f t="shared" si="63"/>
        <v>1</v>
      </c>
      <c r="AH107" s="438"/>
      <c r="AI107" s="439"/>
      <c r="AJ107" s="439"/>
      <c r="AK107" s="439"/>
      <c r="AL107" s="439"/>
      <c r="AM107" s="439"/>
      <c r="AN107" s="439"/>
      <c r="AO107" s="439"/>
      <c r="AP107" s="439"/>
      <c r="AQ107" s="439"/>
      <c r="AR107" s="439"/>
      <c r="AS107" s="439"/>
      <c r="AT107" s="439"/>
      <c r="AU107" s="439"/>
      <c r="AV107" s="439"/>
      <c r="AW107" s="44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438</v>
      </c>
      <c r="B108" s="64">
        <f>HLOOKUP(B$3,$B$1:$AW$107,107,FALSE)</f>
        <v>1</v>
      </c>
      <c r="C108" s="65">
        <f t="shared" ref="C108:AW108" si="64">HLOOKUP(C$3,$B$1:$AW$107,107,FALSE)</f>
        <v>0</v>
      </c>
      <c r="D108" s="65">
        <f t="shared" si="64"/>
        <v>1</v>
      </c>
      <c r="E108" s="65">
        <f t="shared" si="64"/>
        <v>0</v>
      </c>
      <c r="F108" s="66">
        <f t="shared" si="64"/>
        <v>1</v>
      </c>
      <c r="G108" s="66">
        <f t="shared" si="64"/>
        <v>1</v>
      </c>
      <c r="H108" s="66">
        <f t="shared" si="64"/>
        <v>1</v>
      </c>
      <c r="I108" s="66">
        <f t="shared" si="64"/>
        <v>1</v>
      </c>
      <c r="J108" s="65">
        <f t="shared" si="64"/>
        <v>1</v>
      </c>
      <c r="K108" s="65">
        <f t="shared" si="64"/>
        <v>1</v>
      </c>
      <c r="L108" s="65">
        <f t="shared" si="64"/>
        <v>0</v>
      </c>
      <c r="M108" s="65">
        <f t="shared" si="64"/>
        <v>1</v>
      </c>
      <c r="N108" s="66">
        <f t="shared" si="64"/>
        <v>0</v>
      </c>
      <c r="O108" s="66">
        <f t="shared" si="64"/>
        <v>1</v>
      </c>
      <c r="P108" s="66">
        <f t="shared" si="64"/>
        <v>0</v>
      </c>
      <c r="Q108" s="65">
        <f t="shared" si="64"/>
        <v>1</v>
      </c>
      <c r="R108" s="65">
        <f t="shared" si="64"/>
        <v>1</v>
      </c>
      <c r="S108" s="65">
        <f t="shared" si="64"/>
        <v>1</v>
      </c>
      <c r="T108" s="65">
        <f t="shared" si="64"/>
        <v>1</v>
      </c>
      <c r="U108" s="65">
        <f t="shared" si="64"/>
        <v>1</v>
      </c>
      <c r="V108" s="66">
        <f t="shared" si="64"/>
        <v>1</v>
      </c>
      <c r="W108" s="66">
        <f t="shared" si="64"/>
        <v>0</v>
      </c>
      <c r="X108" s="66">
        <f t="shared" si="64"/>
        <v>1</v>
      </c>
      <c r="Y108" s="66">
        <f t="shared" si="64"/>
        <v>1</v>
      </c>
      <c r="Z108" s="65">
        <f t="shared" si="64"/>
        <v>1</v>
      </c>
      <c r="AA108" s="65">
        <f t="shared" si="64"/>
        <v>1</v>
      </c>
      <c r="AB108" s="65">
        <f t="shared" si="64"/>
        <v>1</v>
      </c>
      <c r="AC108" s="65">
        <f t="shared" si="64"/>
        <v>0</v>
      </c>
      <c r="AD108" s="66">
        <f t="shared" si="64"/>
        <v>1</v>
      </c>
      <c r="AE108" s="66">
        <f t="shared" si="64"/>
        <v>0</v>
      </c>
      <c r="AF108" s="66">
        <f t="shared" si="64"/>
        <v>1</v>
      </c>
      <c r="AG108" s="66">
        <f t="shared" si="64"/>
        <v>0</v>
      </c>
      <c r="AH108" s="65">
        <f t="shared" si="64"/>
        <v>0</v>
      </c>
      <c r="AI108" s="65">
        <f t="shared" si="64"/>
        <v>1</v>
      </c>
      <c r="AJ108" s="65">
        <f t="shared" si="64"/>
        <v>1</v>
      </c>
      <c r="AK108" s="65">
        <f t="shared" si="64"/>
        <v>1</v>
      </c>
      <c r="AL108" s="66">
        <f t="shared" si="64"/>
        <v>1</v>
      </c>
      <c r="AM108" s="66">
        <f t="shared" si="64"/>
        <v>1</v>
      </c>
      <c r="AN108" s="66">
        <f t="shared" si="64"/>
        <v>0</v>
      </c>
      <c r="AO108" s="65">
        <f t="shared" si="64"/>
        <v>0</v>
      </c>
      <c r="AP108" s="65">
        <f t="shared" si="64"/>
        <v>0</v>
      </c>
      <c r="AQ108" s="65">
        <f t="shared" si="64"/>
        <v>0</v>
      </c>
      <c r="AR108" s="65">
        <f t="shared" si="64"/>
        <v>0</v>
      </c>
      <c r="AS108" s="65">
        <f t="shared" si="64"/>
        <v>0</v>
      </c>
      <c r="AT108" s="66">
        <f t="shared" si="64"/>
        <v>1</v>
      </c>
      <c r="AU108" s="66">
        <f t="shared" si="64"/>
        <v>1</v>
      </c>
      <c r="AV108" s="66">
        <f t="shared" si="64"/>
        <v>1</v>
      </c>
      <c r="AW108" s="67">
        <f t="shared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475</v>
      </c>
      <c r="B109" s="68" t="str">
        <f>'Key2'!B87</f>
        <v>0</v>
      </c>
      <c r="C109" s="69" t="str">
        <f>'Key2'!C87</f>
        <v>1</v>
      </c>
      <c r="D109" s="69" t="str">
        <f>'Key2'!D87</f>
        <v>0</v>
      </c>
      <c r="E109" s="69" t="str">
        <f>'Key2'!E87</f>
        <v>1</v>
      </c>
      <c r="F109" s="70" t="str">
        <f>'Key2'!F87</f>
        <v>0</v>
      </c>
      <c r="G109" s="70" t="str">
        <f>'Key2'!G87</f>
        <v>0</v>
      </c>
      <c r="H109" s="70" t="str">
        <f>'Key2'!H87</f>
        <v>1</v>
      </c>
      <c r="I109" s="70" t="str">
        <f>'Key2'!I87</f>
        <v>0</v>
      </c>
      <c r="J109" s="69" t="str">
        <f>'Key2'!J87</f>
        <v>0</v>
      </c>
      <c r="K109" s="69" t="str">
        <f>'Key2'!K87</f>
        <v>0</v>
      </c>
      <c r="L109" s="69" t="str">
        <f>'Key2'!L87</f>
        <v>1</v>
      </c>
      <c r="M109" s="70" t="str">
        <f>'Key2'!M87</f>
        <v>0</v>
      </c>
      <c r="N109" s="70" t="str">
        <f>'Key2'!N87</f>
        <v>1</v>
      </c>
      <c r="O109" s="70" t="str">
        <f>'Key2'!O87</f>
        <v>1</v>
      </c>
      <c r="P109" s="70" t="str">
        <f>'Key2'!P87</f>
        <v>0</v>
      </c>
      <c r="Q109" s="70" t="str">
        <f>'Key2'!Q87</f>
        <v>0</v>
      </c>
      <c r="R109" s="69" t="str">
        <f>'Key2'!R87</f>
        <v>0</v>
      </c>
      <c r="S109" s="69" t="str">
        <f>'Key2'!S87</f>
        <v>0</v>
      </c>
      <c r="T109" s="69" t="str">
        <f>'Key2'!T87</f>
        <v>0</v>
      </c>
      <c r="U109" s="69" t="str">
        <f>'Key2'!U87</f>
        <v>0</v>
      </c>
      <c r="V109" s="70" t="str">
        <f>'Key2'!V87</f>
        <v>0</v>
      </c>
      <c r="W109" s="70" t="str">
        <f>'Key2'!W87</f>
        <v>1</v>
      </c>
      <c r="X109" s="70" t="str">
        <f>'Key2'!X87</f>
        <v>0</v>
      </c>
      <c r="Y109" s="70" t="str">
        <f>'Key2'!Y87</f>
        <v>1</v>
      </c>
      <c r="Z109" s="69" t="str">
        <f>'Key2'!Z87</f>
        <v>0</v>
      </c>
      <c r="AA109" s="69" t="str">
        <f>'Key2'!AA87</f>
        <v>0</v>
      </c>
      <c r="AB109" s="69" t="str">
        <f>'Key2'!AB87</f>
        <v>0</v>
      </c>
      <c r="AC109" s="69" t="str">
        <f>'Key2'!AC87</f>
        <v>1</v>
      </c>
      <c r="AD109" s="70" t="str">
        <f>'Key2'!AD87</f>
        <v>1</v>
      </c>
      <c r="AE109" s="70" t="str">
        <f>'Key2'!AE87</f>
        <v>1</v>
      </c>
      <c r="AF109" s="70" t="str">
        <f>'Key2'!AF87</f>
        <v>0</v>
      </c>
      <c r="AG109" s="70" t="str">
        <f>'Key2'!AG87</f>
        <v>0</v>
      </c>
      <c r="AH109" s="69" t="str">
        <f>'Key2'!AH87</f>
        <v>0</v>
      </c>
      <c r="AI109" s="69" t="str">
        <f>'Key2'!AI87</f>
        <v>1</v>
      </c>
      <c r="AJ109" s="69" t="str">
        <f>'Key2'!AJ87</f>
        <v>0</v>
      </c>
      <c r="AK109" s="70" t="str">
        <f>'Key2'!AK87</f>
        <v>1</v>
      </c>
      <c r="AL109" s="70" t="str">
        <f>'Key2'!AL87</f>
        <v>0</v>
      </c>
      <c r="AM109" s="70" t="str">
        <f>'Key2'!AM87</f>
        <v>0</v>
      </c>
      <c r="AN109" s="70" t="str">
        <f>'Key2'!AN87</f>
        <v>0</v>
      </c>
      <c r="AO109" s="70" t="str">
        <f>'Key2'!AO87</f>
        <v>0</v>
      </c>
      <c r="AP109" s="69" t="str">
        <f>'Key2'!AP87</f>
        <v>0</v>
      </c>
      <c r="AQ109" s="69" t="str">
        <f>'Key2'!AQ87</f>
        <v>1</v>
      </c>
      <c r="AR109" s="69" t="str">
        <f>'Key2'!AR87</f>
        <v>1</v>
      </c>
      <c r="AS109" s="69" t="str">
        <f>'Key2'!AS87</f>
        <v>0</v>
      </c>
      <c r="AT109" s="70" t="str">
        <f>'Key2'!AT87</f>
        <v>0</v>
      </c>
      <c r="AU109" s="70" t="str">
        <f>'Key2'!AU87</f>
        <v>0</v>
      </c>
      <c r="AV109" s="70" t="str">
        <f>'Key2'!AV87</f>
        <v>1</v>
      </c>
      <c r="AW109" s="71" t="str">
        <f>'Key2'!AW87</f>
        <v>0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439</v>
      </c>
      <c r="B110" s="137">
        <f>IF(B108+B109=1,1,0)</f>
        <v>1</v>
      </c>
      <c r="C110" s="50">
        <f t="shared" ref="C110:AW110" si="65">IF(C108+C109=1,1,0)</f>
        <v>1</v>
      </c>
      <c r="D110" s="50">
        <f t="shared" si="65"/>
        <v>1</v>
      </c>
      <c r="E110" s="50">
        <f t="shared" si="65"/>
        <v>1</v>
      </c>
      <c r="F110" s="49">
        <f t="shared" si="65"/>
        <v>1</v>
      </c>
      <c r="G110" s="49">
        <f t="shared" si="65"/>
        <v>1</v>
      </c>
      <c r="H110" s="49">
        <f t="shared" si="65"/>
        <v>0</v>
      </c>
      <c r="I110" s="49">
        <f t="shared" si="65"/>
        <v>1</v>
      </c>
      <c r="J110" s="50">
        <f t="shared" si="65"/>
        <v>1</v>
      </c>
      <c r="K110" s="50">
        <f t="shared" si="65"/>
        <v>1</v>
      </c>
      <c r="L110" s="50">
        <f t="shared" si="65"/>
        <v>1</v>
      </c>
      <c r="M110" s="50">
        <f t="shared" si="65"/>
        <v>1</v>
      </c>
      <c r="N110" s="49">
        <f t="shared" si="65"/>
        <v>1</v>
      </c>
      <c r="O110" s="49">
        <f t="shared" si="65"/>
        <v>0</v>
      </c>
      <c r="P110" s="49">
        <f t="shared" si="65"/>
        <v>0</v>
      </c>
      <c r="Q110" s="50">
        <f t="shared" si="65"/>
        <v>1</v>
      </c>
      <c r="R110" s="50">
        <f t="shared" si="65"/>
        <v>1</v>
      </c>
      <c r="S110" s="50">
        <f t="shared" si="65"/>
        <v>1</v>
      </c>
      <c r="T110" s="50">
        <f t="shared" si="65"/>
        <v>1</v>
      </c>
      <c r="U110" s="50">
        <f t="shared" si="65"/>
        <v>1</v>
      </c>
      <c r="V110" s="49">
        <f t="shared" si="65"/>
        <v>1</v>
      </c>
      <c r="W110" s="49">
        <f t="shared" si="65"/>
        <v>1</v>
      </c>
      <c r="X110" s="49">
        <f t="shared" si="65"/>
        <v>1</v>
      </c>
      <c r="Y110" s="49">
        <f t="shared" si="65"/>
        <v>0</v>
      </c>
      <c r="Z110" s="50">
        <f t="shared" si="65"/>
        <v>1</v>
      </c>
      <c r="AA110" s="50">
        <f t="shared" si="65"/>
        <v>1</v>
      </c>
      <c r="AB110" s="50">
        <f t="shared" si="65"/>
        <v>1</v>
      </c>
      <c r="AC110" s="50">
        <f t="shared" si="65"/>
        <v>1</v>
      </c>
      <c r="AD110" s="49">
        <f t="shared" si="65"/>
        <v>0</v>
      </c>
      <c r="AE110" s="49">
        <f t="shared" si="65"/>
        <v>1</v>
      </c>
      <c r="AF110" s="49">
        <f t="shared" si="65"/>
        <v>1</v>
      </c>
      <c r="AG110" s="49">
        <f t="shared" si="65"/>
        <v>0</v>
      </c>
      <c r="AH110" s="50">
        <f t="shared" si="65"/>
        <v>0</v>
      </c>
      <c r="AI110" s="50">
        <f t="shared" si="65"/>
        <v>0</v>
      </c>
      <c r="AJ110" s="50">
        <f t="shared" si="65"/>
        <v>1</v>
      </c>
      <c r="AK110" s="50">
        <f t="shared" si="65"/>
        <v>0</v>
      </c>
      <c r="AL110" s="49">
        <f t="shared" si="65"/>
        <v>1</v>
      </c>
      <c r="AM110" s="49">
        <f t="shared" si="65"/>
        <v>1</v>
      </c>
      <c r="AN110" s="49">
        <f t="shared" si="65"/>
        <v>0</v>
      </c>
      <c r="AO110" s="50">
        <f t="shared" si="65"/>
        <v>0</v>
      </c>
      <c r="AP110" s="50">
        <f t="shared" si="65"/>
        <v>0</v>
      </c>
      <c r="AQ110" s="50">
        <f t="shared" si="65"/>
        <v>1</v>
      </c>
      <c r="AR110" s="50">
        <f t="shared" si="65"/>
        <v>1</v>
      </c>
      <c r="AS110" s="50">
        <f t="shared" si="65"/>
        <v>0</v>
      </c>
      <c r="AT110" s="49">
        <f t="shared" si="65"/>
        <v>1</v>
      </c>
      <c r="AU110" s="49">
        <f t="shared" si="65"/>
        <v>1</v>
      </c>
      <c r="AV110" s="49">
        <f t="shared" si="65"/>
        <v>0</v>
      </c>
      <c r="AW110" s="173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9.5" thickBot="1">
      <c r="A111" s="441" t="s">
        <v>367</v>
      </c>
      <c r="B111" s="130" t="s">
        <v>379</v>
      </c>
      <c r="C111" s="51" t="str">
        <f>LEFT(VLOOKUP(G111,LookUp!$T$2:$U$17,2,FALSE),1)</f>
        <v>1</v>
      </c>
      <c r="D111" s="51" t="str">
        <f>MID(VLOOKUP(G111,LookUp!$T$2:$U$17,2,FALSE),2,1)</f>
        <v>1</v>
      </c>
      <c r="E111" s="51" t="str">
        <f>MID(VLOOKUP(G111,LookUp!$T$2:$U$17,2,FALSE),3,1)</f>
        <v>0</v>
      </c>
      <c r="F111" s="51" t="str">
        <f>RIGHT(VLOOKUP(G111,LookUp!$T$2:$U$17,2,FALSE),1)</f>
        <v>1</v>
      </c>
      <c r="G111" s="53">
        <f>VLOOKUP(CONCATENATE(B110,C110,D110,E110,F110,G110),LookUp!$W$2:$AE$65,2,FALSE)</f>
        <v>13</v>
      </c>
      <c r="H111" s="130" t="s">
        <v>380</v>
      </c>
      <c r="I111" s="51" t="str">
        <f>LEFT(VLOOKUP(M111,LookUp!$T$2:$U$17,2,FALSE),1)</f>
        <v>0</v>
      </c>
      <c r="J111" s="51" t="str">
        <f>MID(VLOOKUP(M111,LookUp!$T$2:$U$17,2,FALSE),2,1)</f>
        <v>1</v>
      </c>
      <c r="K111" s="51" t="str">
        <f>MID(VLOOKUP(M111,LookUp!$T$2:$U$17,2,FALSE),3,1)</f>
        <v>0</v>
      </c>
      <c r="L111" s="51" t="str">
        <f>RIGHT(VLOOKUP(M111,LookUp!$T$2:$U$17,2,FALSE),1)</f>
        <v>1</v>
      </c>
      <c r="M111" s="53">
        <f>VLOOKUP(CONCATENATE(H110,I110,J110,K110,L110,M110),LookUp!$W$2:$AE$65,3,FALSE)</f>
        <v>5</v>
      </c>
      <c r="N111" s="130" t="s">
        <v>381</v>
      </c>
      <c r="O111" s="51" t="str">
        <f>LEFT(VLOOKUP(S111,LookUp!$T$2:$U$17,2,FALSE),1)</f>
        <v>0</v>
      </c>
      <c r="P111" s="51" t="str">
        <f>MID(VLOOKUP(S111,LookUp!$T$2:$U$17,2,FALSE),2,1)</f>
        <v>0</v>
      </c>
      <c r="Q111" s="51" t="str">
        <f>MID(VLOOKUP(S111,LookUp!$T$2:$U$17,2,FALSE),3,1)</f>
        <v>0</v>
      </c>
      <c r="R111" s="51" t="str">
        <f>RIGHT(VLOOKUP(S111,LookUp!$T$2:$U$17,2,FALSE),1)</f>
        <v>0</v>
      </c>
      <c r="S111" s="53">
        <f>VLOOKUP(CONCATENATE(N110,O110,P110,Q110,R110,S110),LookUp!$W$2:$AE$65,4,FALSE)</f>
        <v>0</v>
      </c>
      <c r="T111" s="130" t="s">
        <v>382</v>
      </c>
      <c r="U111" s="51" t="str">
        <f>LEFT(VLOOKUP(Y111,LookUp!$T$2:$U$17,2,FALSE),1)</f>
        <v>0</v>
      </c>
      <c r="V111" s="51" t="str">
        <f>MID(VLOOKUP(Y111,LookUp!$T$2:$U$17,2,FALSE),2,1)</f>
        <v>1</v>
      </c>
      <c r="W111" s="51" t="str">
        <f>MID(VLOOKUP(Y111,LookUp!$T$2:$U$17,2,FALSE),3,1)</f>
        <v>0</v>
      </c>
      <c r="X111" s="51" t="str">
        <f>RIGHT(VLOOKUP(Y111,LookUp!$T$2:$U$17,2,FALSE),1)</f>
        <v>0</v>
      </c>
      <c r="Y111" s="53">
        <f>VLOOKUP(CONCATENATE(T110,U110,V110,W110,X110,Y110),LookUp!$W$2:$AE$65,5,FALSE)</f>
        <v>4</v>
      </c>
      <c r="Z111" s="130" t="s">
        <v>383</v>
      </c>
      <c r="AA111" s="51" t="str">
        <f>LEFT(VLOOKUP(AE111,LookUp!$T$2:$U$17,2,FALSE),1)</f>
        <v>0</v>
      </c>
      <c r="AB111" s="51" t="str">
        <f>MID(VLOOKUP(AE111,LookUp!$T$2:$U$17,2,FALSE),2,1)</f>
        <v>1</v>
      </c>
      <c r="AC111" s="51" t="str">
        <f>MID(VLOOKUP(AE111,LookUp!$T$2:$U$17,2,FALSE),3,1)</f>
        <v>0</v>
      </c>
      <c r="AD111" s="51" t="str">
        <f>RIGHT(VLOOKUP(AE111,LookUp!$T$2:$U$17,2,FALSE),1)</f>
        <v>1</v>
      </c>
      <c r="AE111" s="53">
        <f>VLOOKUP(CONCATENATE(Z110,AA110,AB110,AC110,AD110,AE110),LookUp!$W$2:$AE$65,6,FALSE)</f>
        <v>5</v>
      </c>
      <c r="AF111" s="130" t="s">
        <v>384</v>
      </c>
      <c r="AG111" s="51" t="str">
        <f>LEFT(VLOOKUP(AK111,LookUp!$T$2:$U$17,2,FALSE),1)</f>
        <v>1</v>
      </c>
      <c r="AH111" s="51" t="str">
        <f>MID(VLOOKUP(AK111,LookUp!$T$2:$U$17,2,FALSE),2,1)</f>
        <v>1</v>
      </c>
      <c r="AI111" s="51" t="str">
        <f>MID(VLOOKUP(AK111,LookUp!$T$2:$U$17,2,FALSE),3,1)</f>
        <v>1</v>
      </c>
      <c r="AJ111" s="51" t="str">
        <f>RIGHT(VLOOKUP(AK111,LookUp!$T$2:$U$17,2,FALSE),1)</f>
        <v>0</v>
      </c>
      <c r="AK111" s="53">
        <f>VLOOKUP(CONCATENATE(AF110,AG110,AH110,AI110,AJ110,AK110),LookUp!$W$2:$AE$65,7,FALSE)</f>
        <v>14</v>
      </c>
      <c r="AL111" s="130" t="s">
        <v>385</v>
      </c>
      <c r="AM111" s="51" t="str">
        <f>LEFT(VLOOKUP(AQ111,LookUp!$T$2:$U$17,2,FALSE),1)</f>
        <v>1</v>
      </c>
      <c r="AN111" s="51" t="str">
        <f>MID(VLOOKUP(AQ111,LookUp!$T$2:$U$17,2,FALSE),2,1)</f>
        <v>0</v>
      </c>
      <c r="AO111" s="51" t="str">
        <f>MID(VLOOKUP(AQ111,LookUp!$T$2:$U$17,2,FALSE),3,1)</f>
        <v>0</v>
      </c>
      <c r="AP111" s="51" t="str">
        <f>RIGHT(VLOOKUP(AQ111,LookUp!$T$2:$U$17,2,FALSE),1)</f>
        <v>1</v>
      </c>
      <c r="AQ111" s="53">
        <f>VLOOKUP(CONCATENATE(AL110,AM110,AN110,AO110,AP110,AQ110),LookUp!$W$2:$AE$65,8,FALSE)</f>
        <v>9</v>
      </c>
      <c r="AR111" s="130" t="s">
        <v>386</v>
      </c>
      <c r="AS111" s="51" t="str">
        <f>LEFT(VLOOKUP(AW111,LookUp!$T$2:$U$17,2,FALSE),1)</f>
        <v>1</v>
      </c>
      <c r="AT111" s="51" t="str">
        <f>MID(VLOOKUP(AW111,LookUp!$T$2:$U$17,2,FALSE),2,1)</f>
        <v>1</v>
      </c>
      <c r="AU111" s="51" t="str">
        <f>MID(VLOOKUP(AW111,LookUp!$T$2:$U$17,2,FALSE),3,1)</f>
        <v>1</v>
      </c>
      <c r="AV111" s="51" t="str">
        <f>RIGHT(VLOOKUP(AW111,LookUp!$T$2:$U$17,2,FALSE),1)</f>
        <v>0</v>
      </c>
      <c r="AW111" s="53">
        <f>VLOOKUP(CONCATENATE(AR110,AS110,AT110,AU110,AV110,AW110),LookUp!$W$2:$AE$65,9,FALSE)</f>
        <v>14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441"/>
      <c r="B112" s="64" t="str">
        <f>C111</f>
        <v>1</v>
      </c>
      <c r="C112" s="65" t="str">
        <f>D111</f>
        <v>1</v>
      </c>
      <c r="D112" s="65" t="str">
        <f>E111</f>
        <v>0</v>
      </c>
      <c r="E112" s="65" t="str">
        <f>F111</f>
        <v>1</v>
      </c>
      <c r="F112" s="66" t="str">
        <f>I111</f>
        <v>0</v>
      </c>
      <c r="G112" s="66" t="str">
        <f>J111</f>
        <v>1</v>
      </c>
      <c r="H112" s="66" t="str">
        <f>K111</f>
        <v>0</v>
      </c>
      <c r="I112" s="66" t="str">
        <f>L111</f>
        <v>1</v>
      </c>
      <c r="J112" s="65" t="str">
        <f>O111</f>
        <v>0</v>
      </c>
      <c r="K112" s="65" t="str">
        <f>P111</f>
        <v>0</v>
      </c>
      <c r="L112" s="65" t="str">
        <f>Q111</f>
        <v>0</v>
      </c>
      <c r="M112" s="65" t="str">
        <f>R111</f>
        <v>0</v>
      </c>
      <c r="N112" s="66" t="str">
        <f>U111</f>
        <v>0</v>
      </c>
      <c r="O112" s="66" t="str">
        <f>V111</f>
        <v>1</v>
      </c>
      <c r="P112" s="66" t="str">
        <f>W111</f>
        <v>0</v>
      </c>
      <c r="Q112" s="66" t="str">
        <f>X111</f>
        <v>0</v>
      </c>
      <c r="R112" s="65" t="str">
        <f>AA111</f>
        <v>0</v>
      </c>
      <c r="S112" s="65" t="str">
        <f>AB111</f>
        <v>1</v>
      </c>
      <c r="T112" s="65" t="str">
        <f>AC111</f>
        <v>0</v>
      </c>
      <c r="U112" s="65" t="str">
        <f>AD111</f>
        <v>1</v>
      </c>
      <c r="V112" s="66" t="str">
        <f>AG111</f>
        <v>1</v>
      </c>
      <c r="W112" s="66" t="str">
        <f>AH111</f>
        <v>1</v>
      </c>
      <c r="X112" s="66" t="str">
        <f>AI111</f>
        <v>1</v>
      </c>
      <c r="Y112" s="66" t="str">
        <f>AJ111</f>
        <v>0</v>
      </c>
      <c r="Z112" s="65" t="str">
        <f>AM111</f>
        <v>1</v>
      </c>
      <c r="AA112" s="65" t="str">
        <f>AN111</f>
        <v>0</v>
      </c>
      <c r="AB112" s="65" t="str">
        <f>AO111</f>
        <v>0</v>
      </c>
      <c r="AC112" s="65" t="str">
        <f>AP111</f>
        <v>1</v>
      </c>
      <c r="AD112" s="66" t="str">
        <f>AS111</f>
        <v>1</v>
      </c>
      <c r="AE112" s="66" t="str">
        <f>AT111</f>
        <v>1</v>
      </c>
      <c r="AF112" s="66" t="str">
        <f>AU111</f>
        <v>1</v>
      </c>
      <c r="AG112" s="67" t="str">
        <f>AV111</f>
        <v>0</v>
      </c>
      <c r="AH112" s="412" t="s">
        <v>582</v>
      </c>
      <c r="AI112" s="413"/>
      <c r="AJ112" s="413"/>
      <c r="AK112" s="413"/>
      <c r="AL112" s="413"/>
      <c r="AM112" s="413"/>
      <c r="AN112" s="413"/>
      <c r="AO112" s="413"/>
      <c r="AP112" s="413"/>
      <c r="AQ112" s="413"/>
      <c r="AR112" s="413"/>
      <c r="AS112" s="413"/>
      <c r="AT112" s="413"/>
      <c r="AU112" s="413"/>
      <c r="AV112" s="413"/>
      <c r="AW112" s="414"/>
      <c r="AX112" s="2"/>
      <c r="AY112" s="2"/>
      <c r="AZ112" s="2"/>
      <c r="BA112" s="2"/>
      <c r="BB112" s="2"/>
      <c r="BC112" s="2"/>
      <c r="BD112" s="2"/>
      <c r="BE112" s="2"/>
    </row>
    <row r="113" spans="1:65" ht="18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0</v>
      </c>
      <c r="D113" s="69" t="str">
        <f t="shared" si="66"/>
        <v>1</v>
      </c>
      <c r="E113" s="69" t="str">
        <f t="shared" si="66"/>
        <v>1</v>
      </c>
      <c r="F113" s="70" t="str">
        <f t="shared" si="66"/>
        <v>1</v>
      </c>
      <c r="G113" s="70" t="str">
        <f t="shared" si="66"/>
        <v>0</v>
      </c>
      <c r="H113" s="70" t="str">
        <f t="shared" si="66"/>
        <v>1</v>
      </c>
      <c r="I113" s="70" t="str">
        <f t="shared" si="66"/>
        <v>0</v>
      </c>
      <c r="J113" s="69" t="str">
        <f t="shared" si="66"/>
        <v>1</v>
      </c>
      <c r="K113" s="69" t="str">
        <f t="shared" si="66"/>
        <v>0</v>
      </c>
      <c r="L113" s="69" t="str">
        <f t="shared" si="66"/>
        <v>1</v>
      </c>
      <c r="M113" s="69" t="str">
        <f t="shared" si="66"/>
        <v>0</v>
      </c>
      <c r="N113" s="70" t="str">
        <f t="shared" si="66"/>
        <v>0</v>
      </c>
      <c r="O113" s="70" t="str">
        <f t="shared" si="66"/>
        <v>1</v>
      </c>
      <c r="P113" s="70" t="str">
        <f t="shared" si="66"/>
        <v>1</v>
      </c>
      <c r="Q113" s="70" t="str">
        <f t="shared" si="66"/>
        <v>0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0</v>
      </c>
      <c r="U113" s="69" t="str">
        <f t="shared" si="66"/>
        <v>1</v>
      </c>
      <c r="V113" s="70" t="str">
        <f t="shared" si="66"/>
        <v>0</v>
      </c>
      <c r="W113" s="70" t="str">
        <f t="shared" si="66"/>
        <v>0</v>
      </c>
      <c r="X113" s="70" t="str">
        <f t="shared" si="66"/>
        <v>0</v>
      </c>
      <c r="Y113" s="70" t="str">
        <f t="shared" si="66"/>
        <v>0</v>
      </c>
      <c r="Z113" s="69" t="str">
        <f t="shared" si="66"/>
        <v>0</v>
      </c>
      <c r="AA113" s="69" t="str">
        <f t="shared" si="66"/>
        <v>0</v>
      </c>
      <c r="AB113" s="69" t="str">
        <f t="shared" si="66"/>
        <v>1</v>
      </c>
      <c r="AC113" s="69" t="str">
        <f t="shared" si="66"/>
        <v>1</v>
      </c>
      <c r="AD113" s="70" t="str">
        <f t="shared" si="66"/>
        <v>1</v>
      </c>
      <c r="AE113" s="70" t="str">
        <f t="shared" si="66"/>
        <v>0</v>
      </c>
      <c r="AF113" s="70" t="str">
        <f t="shared" si="66"/>
        <v>1</v>
      </c>
      <c r="AG113" s="71" t="str">
        <f t="shared" si="66"/>
        <v>1</v>
      </c>
      <c r="AH113" s="415"/>
      <c r="AI113" s="416"/>
      <c r="AJ113" s="416"/>
      <c r="AK113" s="416"/>
      <c r="AL113" s="416"/>
      <c r="AM113" s="416"/>
      <c r="AN113" s="416"/>
      <c r="AO113" s="416"/>
      <c r="AP113" s="416"/>
      <c r="AQ113" s="416"/>
      <c r="AR113" s="416"/>
      <c r="AS113" s="416"/>
      <c r="AT113" s="416"/>
      <c r="AU113" s="416"/>
      <c r="AV113" s="416"/>
      <c r="AW113" s="417"/>
      <c r="AX113" s="409" t="s">
        <v>663</v>
      </c>
      <c r="AY113" s="410"/>
      <c r="AZ113" s="410"/>
      <c r="BA113" s="410"/>
      <c r="BB113" s="410"/>
      <c r="BC113" s="410"/>
      <c r="BD113" s="410"/>
      <c r="BE113" s="410"/>
      <c r="BF113" s="410"/>
      <c r="BG113" s="410"/>
      <c r="BH113" s="410"/>
      <c r="BI113" s="410"/>
      <c r="BJ113" s="410"/>
      <c r="BK113" s="410"/>
      <c r="BL113" s="410"/>
      <c r="BM113" s="411"/>
    </row>
    <row r="114" spans="1:65" ht="18.75" thickBot="1">
      <c r="A114" s="62" t="s">
        <v>440</v>
      </c>
      <c r="B114" s="72">
        <f>IF(B113+B99=1,1,0)</f>
        <v>1</v>
      </c>
      <c r="C114" s="70">
        <f t="shared" ref="C114:AG114" si="67">IF(C113+C99=1,1,0)</f>
        <v>1</v>
      </c>
      <c r="D114" s="70">
        <f t="shared" si="67"/>
        <v>0</v>
      </c>
      <c r="E114" s="70">
        <f t="shared" si="67"/>
        <v>0</v>
      </c>
      <c r="F114" s="69">
        <f t="shared" si="67"/>
        <v>0</v>
      </c>
      <c r="G114" s="69">
        <f t="shared" si="67"/>
        <v>1</v>
      </c>
      <c r="H114" s="69">
        <f t="shared" si="67"/>
        <v>1</v>
      </c>
      <c r="I114" s="69">
        <f t="shared" si="67"/>
        <v>1</v>
      </c>
      <c r="J114" s="70">
        <f t="shared" si="67"/>
        <v>1</v>
      </c>
      <c r="K114" s="70">
        <f t="shared" si="67"/>
        <v>1</v>
      </c>
      <c r="L114" s="70">
        <f t="shared" si="67"/>
        <v>0</v>
      </c>
      <c r="M114" s="70">
        <f t="shared" si="67"/>
        <v>0</v>
      </c>
      <c r="N114" s="69">
        <f t="shared" si="67"/>
        <v>1</v>
      </c>
      <c r="O114" s="69">
        <f t="shared" si="67"/>
        <v>1</v>
      </c>
      <c r="P114" s="69">
        <f t="shared" si="67"/>
        <v>0</v>
      </c>
      <c r="Q114" s="69">
        <f t="shared" si="67"/>
        <v>1</v>
      </c>
      <c r="R114" s="70">
        <f t="shared" si="67"/>
        <v>1</v>
      </c>
      <c r="S114" s="70">
        <f t="shared" si="67"/>
        <v>0</v>
      </c>
      <c r="T114" s="70">
        <f t="shared" si="67"/>
        <v>0</v>
      </c>
      <c r="U114" s="70">
        <f t="shared" si="67"/>
        <v>1</v>
      </c>
      <c r="V114" s="69">
        <f t="shared" si="67"/>
        <v>0</v>
      </c>
      <c r="W114" s="69">
        <f t="shared" si="67"/>
        <v>0</v>
      </c>
      <c r="X114" s="69">
        <f t="shared" si="67"/>
        <v>0</v>
      </c>
      <c r="Y114" s="69">
        <f t="shared" si="67"/>
        <v>0</v>
      </c>
      <c r="Z114" s="70">
        <f t="shared" si="67"/>
        <v>0</v>
      </c>
      <c r="AA114" s="70">
        <f t="shared" si="67"/>
        <v>1</v>
      </c>
      <c r="AB114" s="70">
        <f t="shared" si="67"/>
        <v>0</v>
      </c>
      <c r="AC114" s="70">
        <f t="shared" si="67"/>
        <v>1</v>
      </c>
      <c r="AD114" s="69">
        <f t="shared" si="67"/>
        <v>1</v>
      </c>
      <c r="AE114" s="69">
        <f t="shared" si="67"/>
        <v>0</v>
      </c>
      <c r="AF114" s="69">
        <f t="shared" si="67"/>
        <v>0</v>
      </c>
      <c r="AG114" s="73">
        <f t="shared" si="67"/>
        <v>1</v>
      </c>
      <c r="AH114" s="415"/>
      <c r="AI114" s="416"/>
      <c r="AJ114" s="416"/>
      <c r="AK114" s="416"/>
      <c r="AL114" s="416"/>
      <c r="AM114" s="416"/>
      <c r="AN114" s="416"/>
      <c r="AO114" s="416"/>
      <c r="AP114" s="416"/>
      <c r="AQ114" s="416"/>
      <c r="AR114" s="416"/>
      <c r="AS114" s="416"/>
      <c r="AT114" s="416"/>
      <c r="AU114" s="416"/>
      <c r="AV114" s="416"/>
      <c r="AW114" s="417"/>
      <c r="AX114" s="250">
        <f>VLOOKUP(CONCATENATE(B107,C107,D107,E107),LookUp!$AG$2:$AH$17,2,FALSE)</f>
        <v>5</v>
      </c>
      <c r="AY114" s="251" t="str">
        <f>VLOOKUP(CONCATENATE(F107,G107,H107,I107),LookUp!$AG$2:$AH$17,2,FALSE)</f>
        <v>E</v>
      </c>
      <c r="AZ114" s="251" t="str">
        <f>VLOOKUP(CONCATENATE(J107,K107,L107,M107),LookUp!$AG$2:$AH$17,2,FALSE)</f>
        <v>B</v>
      </c>
      <c r="BA114" s="251" t="str">
        <f>VLOOKUP(CONCATENATE(N107,O107,P107,Q107),LookUp!$AG$2:$AH$17,2,FALSE)</f>
        <v>D</v>
      </c>
      <c r="BB114" s="251" t="str">
        <f>VLOOKUP(CONCATENATE(R107,S107,T107,U107),LookUp!$AG$2:$AH$17,2,FALSE)</f>
        <v>D</v>
      </c>
      <c r="BC114" s="251">
        <f>VLOOKUP(CONCATENATE(V107,W107,X107,Y107),LookUp!$AG$2:$AH$17,2,FALSE)</f>
        <v>3</v>
      </c>
      <c r="BD114" s="251">
        <f>VLOOKUP(CONCATENATE(Z107,AA107,AB107,AC107),LookUp!$AG$2:$AH$17,2,FALSE)</f>
        <v>8</v>
      </c>
      <c r="BE114" s="251">
        <f>VLOOKUP(CONCATENATE(AD107,AE107,AF107,AG107),LookUp!$AG$2:$AH$17,2,FALSE)</f>
        <v>7</v>
      </c>
      <c r="BF114" s="251" t="str">
        <f>VLOOKUP(CONCATENATE(B114,C114,D114,E114),LookUp!$AG$2:$AH$17,2,FALSE)</f>
        <v>C</v>
      </c>
      <c r="BG114" s="251">
        <f>VLOOKUP(CONCATENATE(F114,G114,H114,I114),LookUp!$AG$2:$AH$17,2,FALSE)</f>
        <v>7</v>
      </c>
      <c r="BH114" s="251" t="str">
        <f>VLOOKUP(CONCATENATE(J114,K114,L114,M114),LookUp!$AG$2:$AH$17,2,FALSE)</f>
        <v>C</v>
      </c>
      <c r="BI114" s="251" t="str">
        <f>VLOOKUP(CONCATENATE(N114,O114,P114,Q114),LookUp!$AG$2:$AH$17,2,FALSE)</f>
        <v>D</v>
      </c>
      <c r="BJ114" s="251">
        <f>VLOOKUP(CONCATENATE(R114,S114,T114,U114),LookUp!$AG$2:$AH$17,2,FALSE)</f>
        <v>9</v>
      </c>
      <c r="BK114" s="251">
        <f>VLOOKUP(CONCATENATE(V114,W114,X114,Y114),LookUp!$AG$2:$AH$17,2,FALSE)</f>
        <v>0</v>
      </c>
      <c r="BL114" s="251">
        <f>VLOOKUP(CONCATENATE(Z114,AA114,AB114,AC114),LookUp!$AG$2:$AH$17,2,FALSE)</f>
        <v>5</v>
      </c>
      <c r="BM114" s="252">
        <f>VLOOKUP(CONCATENATE(AD114,AE114,AF114,AG114),LookUp!$AG$2:$AH$17,2,FALSE)</f>
        <v>9</v>
      </c>
    </row>
    <row r="115" spans="1:65" ht="18.75" thickBot="1">
      <c r="A115" s="63" t="s">
        <v>441</v>
      </c>
      <c r="B115" s="172">
        <f>B114</f>
        <v>1</v>
      </c>
      <c r="C115" s="171">
        <f t="shared" ref="C115:AG115" si="68">C114</f>
        <v>1</v>
      </c>
      <c r="D115" s="171">
        <f t="shared" si="68"/>
        <v>0</v>
      </c>
      <c r="E115" s="171">
        <f t="shared" si="68"/>
        <v>0</v>
      </c>
      <c r="F115" s="170">
        <f t="shared" si="68"/>
        <v>0</v>
      </c>
      <c r="G115" s="170">
        <f t="shared" si="68"/>
        <v>1</v>
      </c>
      <c r="H115" s="170">
        <f t="shared" si="68"/>
        <v>1</v>
      </c>
      <c r="I115" s="170">
        <f t="shared" si="68"/>
        <v>1</v>
      </c>
      <c r="J115" s="171">
        <f t="shared" si="68"/>
        <v>1</v>
      </c>
      <c r="K115" s="171">
        <f t="shared" si="68"/>
        <v>1</v>
      </c>
      <c r="L115" s="171">
        <f t="shared" si="68"/>
        <v>0</v>
      </c>
      <c r="M115" s="171">
        <f t="shared" si="68"/>
        <v>0</v>
      </c>
      <c r="N115" s="170">
        <f t="shared" si="68"/>
        <v>1</v>
      </c>
      <c r="O115" s="170">
        <f t="shared" si="68"/>
        <v>1</v>
      </c>
      <c r="P115" s="170">
        <f t="shared" si="68"/>
        <v>0</v>
      </c>
      <c r="Q115" s="170">
        <f t="shared" si="68"/>
        <v>1</v>
      </c>
      <c r="R115" s="171">
        <f t="shared" si="68"/>
        <v>1</v>
      </c>
      <c r="S115" s="171">
        <f t="shared" si="68"/>
        <v>0</v>
      </c>
      <c r="T115" s="171">
        <f t="shared" si="68"/>
        <v>0</v>
      </c>
      <c r="U115" s="171">
        <f t="shared" si="68"/>
        <v>1</v>
      </c>
      <c r="V115" s="170">
        <f t="shared" si="68"/>
        <v>0</v>
      </c>
      <c r="W115" s="170">
        <f t="shared" si="68"/>
        <v>0</v>
      </c>
      <c r="X115" s="170">
        <f t="shared" si="68"/>
        <v>0</v>
      </c>
      <c r="Y115" s="170">
        <f t="shared" si="68"/>
        <v>0</v>
      </c>
      <c r="Z115" s="171">
        <f t="shared" si="68"/>
        <v>0</v>
      </c>
      <c r="AA115" s="171">
        <f t="shared" si="68"/>
        <v>1</v>
      </c>
      <c r="AB115" s="171">
        <f t="shared" si="68"/>
        <v>0</v>
      </c>
      <c r="AC115" s="171">
        <f t="shared" si="68"/>
        <v>1</v>
      </c>
      <c r="AD115" s="170">
        <f t="shared" si="68"/>
        <v>1</v>
      </c>
      <c r="AE115" s="170">
        <f t="shared" si="68"/>
        <v>0</v>
      </c>
      <c r="AF115" s="170">
        <f t="shared" si="68"/>
        <v>0</v>
      </c>
      <c r="AG115" s="136">
        <f t="shared" si="68"/>
        <v>1</v>
      </c>
      <c r="AH115" s="418"/>
      <c r="AI115" s="419"/>
      <c r="AJ115" s="419"/>
      <c r="AK115" s="419"/>
      <c r="AL115" s="419"/>
      <c r="AM115" s="419"/>
      <c r="AN115" s="419"/>
      <c r="AO115" s="419"/>
      <c r="AP115" s="419"/>
      <c r="AQ115" s="419"/>
      <c r="AR115" s="419"/>
      <c r="AS115" s="419"/>
      <c r="AT115" s="419"/>
      <c r="AU115" s="419"/>
      <c r="AV115" s="419"/>
      <c r="AW115" s="42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442</v>
      </c>
      <c r="B116" s="64">
        <f>HLOOKUP(B$3,$B$1:$AW$115,115,FALSE)</f>
        <v>1</v>
      </c>
      <c r="C116" s="65">
        <f t="shared" ref="C116:AW116" si="69">HLOOKUP(C$3,$B$1:$AW$115,115,FALSE)</f>
        <v>1</v>
      </c>
      <c r="D116" s="65">
        <f t="shared" si="69"/>
        <v>1</v>
      </c>
      <c r="E116" s="65">
        <f t="shared" si="69"/>
        <v>0</v>
      </c>
      <c r="F116" s="66">
        <f t="shared" si="69"/>
        <v>0</v>
      </c>
      <c r="G116" s="66">
        <f t="shared" si="69"/>
        <v>0</v>
      </c>
      <c r="H116" s="66">
        <f t="shared" si="69"/>
        <v>0</v>
      </c>
      <c r="I116" s="66">
        <f t="shared" si="69"/>
        <v>0</v>
      </c>
      <c r="J116" s="65">
        <f t="shared" si="69"/>
        <v>1</v>
      </c>
      <c r="K116" s="65">
        <f t="shared" si="69"/>
        <v>1</v>
      </c>
      <c r="L116" s="65">
        <f t="shared" si="69"/>
        <v>1</v>
      </c>
      <c r="M116" s="65">
        <f t="shared" si="69"/>
        <v>1</v>
      </c>
      <c r="N116" s="66">
        <f t="shared" si="69"/>
        <v>1</v>
      </c>
      <c r="O116" s="66">
        <f t="shared" si="69"/>
        <v>1</v>
      </c>
      <c r="P116" s="66">
        <f t="shared" si="69"/>
        <v>1</v>
      </c>
      <c r="Q116" s="65">
        <f t="shared" si="69"/>
        <v>0</v>
      </c>
      <c r="R116" s="65">
        <f t="shared" si="69"/>
        <v>0</v>
      </c>
      <c r="S116" s="65">
        <f t="shared" si="69"/>
        <v>1</v>
      </c>
      <c r="T116" s="65">
        <f t="shared" si="69"/>
        <v>0</v>
      </c>
      <c r="U116" s="65">
        <f t="shared" si="69"/>
        <v>1</v>
      </c>
      <c r="V116" s="66">
        <f t="shared" si="69"/>
        <v>1</v>
      </c>
      <c r="W116" s="66">
        <f t="shared" si="69"/>
        <v>0</v>
      </c>
      <c r="X116" s="66">
        <f t="shared" si="69"/>
        <v>1</v>
      </c>
      <c r="Y116" s="66">
        <f t="shared" si="69"/>
        <v>1</v>
      </c>
      <c r="Z116" s="65">
        <f t="shared" si="69"/>
        <v>1</v>
      </c>
      <c r="AA116" s="65">
        <f t="shared" si="69"/>
        <v>1</v>
      </c>
      <c r="AB116" s="65">
        <f t="shared" si="69"/>
        <v>0</v>
      </c>
      <c r="AC116" s="65">
        <f t="shared" si="69"/>
        <v>0</v>
      </c>
      <c r="AD116" s="66">
        <f t="shared" si="69"/>
        <v>1</v>
      </c>
      <c r="AE116" s="66">
        <f t="shared" si="69"/>
        <v>0</v>
      </c>
      <c r="AF116" s="66">
        <f t="shared" si="69"/>
        <v>1</v>
      </c>
      <c r="AG116" s="66">
        <f t="shared" si="69"/>
        <v>0</v>
      </c>
      <c r="AH116" s="65">
        <f t="shared" si="69"/>
        <v>0</v>
      </c>
      <c r="AI116" s="65">
        <f t="shared" si="69"/>
        <v>0</v>
      </c>
      <c r="AJ116" s="65">
        <f t="shared" si="69"/>
        <v>0</v>
      </c>
      <c r="AK116" s="65">
        <f t="shared" si="69"/>
        <v>0</v>
      </c>
      <c r="AL116" s="66">
        <f t="shared" si="69"/>
        <v>0</v>
      </c>
      <c r="AM116" s="66">
        <f t="shared" si="69"/>
        <v>0</v>
      </c>
      <c r="AN116" s="66">
        <f t="shared" si="69"/>
        <v>1</v>
      </c>
      <c r="AO116" s="65">
        <f t="shared" si="69"/>
        <v>0</v>
      </c>
      <c r="AP116" s="65">
        <f t="shared" si="69"/>
        <v>1</v>
      </c>
      <c r="AQ116" s="65">
        <f t="shared" si="69"/>
        <v>1</v>
      </c>
      <c r="AR116" s="65">
        <f t="shared" si="69"/>
        <v>1</v>
      </c>
      <c r="AS116" s="65">
        <f t="shared" si="69"/>
        <v>1</v>
      </c>
      <c r="AT116" s="66">
        <f t="shared" si="69"/>
        <v>0</v>
      </c>
      <c r="AU116" s="66">
        <f t="shared" si="69"/>
        <v>0</v>
      </c>
      <c r="AV116" s="66">
        <f t="shared" si="69"/>
        <v>1</v>
      </c>
      <c r="AW116" s="67">
        <f t="shared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476</v>
      </c>
      <c r="B117" s="68" t="str">
        <f>'Key2'!B88</f>
        <v>0</v>
      </c>
      <c r="C117" s="69" t="str">
        <f>'Key2'!C88</f>
        <v>1</v>
      </c>
      <c r="D117" s="69" t="str">
        <f>'Key2'!D88</f>
        <v>0</v>
      </c>
      <c r="E117" s="69" t="str">
        <f>'Key2'!E88</f>
        <v>0</v>
      </c>
      <c r="F117" s="70" t="str">
        <f>'Key2'!F88</f>
        <v>1</v>
      </c>
      <c r="G117" s="70" t="str">
        <f>'Key2'!G88</f>
        <v>0</v>
      </c>
      <c r="H117" s="70" t="str">
        <f>'Key2'!H88</f>
        <v>0</v>
      </c>
      <c r="I117" s="70" t="str">
        <f>'Key2'!I88</f>
        <v>1</v>
      </c>
      <c r="J117" s="69" t="str">
        <f>'Key2'!J88</f>
        <v>1</v>
      </c>
      <c r="K117" s="69" t="str">
        <f>'Key2'!K88</f>
        <v>0</v>
      </c>
      <c r="L117" s="69" t="str">
        <f>'Key2'!L88</f>
        <v>1</v>
      </c>
      <c r="M117" s="70" t="str">
        <f>'Key2'!M88</f>
        <v>0</v>
      </c>
      <c r="N117" s="70" t="str">
        <f>'Key2'!N88</f>
        <v>0</v>
      </c>
      <c r="O117" s="70" t="str">
        <f>'Key2'!O88</f>
        <v>1</v>
      </c>
      <c r="P117" s="70" t="str">
        <f>'Key2'!P88</f>
        <v>0</v>
      </c>
      <c r="Q117" s="70" t="str">
        <f>'Key2'!Q88</f>
        <v>0</v>
      </c>
      <c r="R117" s="69" t="str">
        <f>'Key2'!R88</f>
        <v>0</v>
      </c>
      <c r="S117" s="69" t="str">
        <f>'Key2'!S88</f>
        <v>0</v>
      </c>
      <c r="T117" s="69" t="str">
        <f>'Key2'!T88</f>
        <v>1</v>
      </c>
      <c r="U117" s="69" t="str">
        <f>'Key2'!U88</f>
        <v>0</v>
      </c>
      <c r="V117" s="70" t="str">
        <f>'Key2'!V88</f>
        <v>0</v>
      </c>
      <c r="W117" s="70" t="str">
        <f>'Key2'!W88</f>
        <v>1</v>
      </c>
      <c r="X117" s="70" t="str">
        <f>'Key2'!X88</f>
        <v>0</v>
      </c>
      <c r="Y117" s="70" t="str">
        <f>'Key2'!Y88</f>
        <v>0</v>
      </c>
      <c r="Z117" s="69" t="str">
        <f>'Key2'!Z88</f>
        <v>0</v>
      </c>
      <c r="AA117" s="69" t="str">
        <f>'Key2'!AA88</f>
        <v>1</v>
      </c>
      <c r="AB117" s="69" t="str">
        <f>'Key2'!AB88</f>
        <v>0</v>
      </c>
      <c r="AC117" s="69" t="str">
        <f>'Key2'!AC88</f>
        <v>0</v>
      </c>
      <c r="AD117" s="70" t="str">
        <f>'Key2'!AD88</f>
        <v>0</v>
      </c>
      <c r="AE117" s="70" t="str">
        <f>'Key2'!AE88</f>
        <v>1</v>
      </c>
      <c r="AF117" s="70" t="str">
        <f>'Key2'!AF88</f>
        <v>0</v>
      </c>
      <c r="AG117" s="70" t="str">
        <f>'Key2'!AG88</f>
        <v>0</v>
      </c>
      <c r="AH117" s="69" t="str">
        <f>'Key2'!AH88</f>
        <v>1</v>
      </c>
      <c r="AI117" s="69" t="str">
        <f>'Key2'!AI88</f>
        <v>1</v>
      </c>
      <c r="AJ117" s="69" t="str">
        <f>'Key2'!AJ88</f>
        <v>0</v>
      </c>
      <c r="AK117" s="70" t="str">
        <f>'Key2'!AK88</f>
        <v>0</v>
      </c>
      <c r="AL117" s="70" t="str">
        <f>'Key2'!AL88</f>
        <v>1</v>
      </c>
      <c r="AM117" s="70" t="str">
        <f>'Key2'!AM88</f>
        <v>0</v>
      </c>
      <c r="AN117" s="70" t="str">
        <f>'Key2'!AN88</f>
        <v>0</v>
      </c>
      <c r="AO117" s="70" t="str">
        <f>'Key2'!AO88</f>
        <v>0</v>
      </c>
      <c r="AP117" s="69" t="str">
        <f>'Key2'!AP88</f>
        <v>0</v>
      </c>
      <c r="AQ117" s="69" t="str">
        <f>'Key2'!AQ88</f>
        <v>1</v>
      </c>
      <c r="AR117" s="69" t="str">
        <f>'Key2'!AR88</f>
        <v>1</v>
      </c>
      <c r="AS117" s="69" t="str">
        <f>'Key2'!AS88</f>
        <v>0</v>
      </c>
      <c r="AT117" s="70" t="str">
        <f>'Key2'!AT88</f>
        <v>0</v>
      </c>
      <c r="AU117" s="70" t="str">
        <f>'Key2'!AU88</f>
        <v>0</v>
      </c>
      <c r="AV117" s="70" t="str">
        <f>'Key2'!AV88</f>
        <v>0</v>
      </c>
      <c r="AW117" s="71" t="str">
        <f>'Key2'!AW88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443</v>
      </c>
      <c r="B118" s="137">
        <f>IF(B116+B117=1,1,0)</f>
        <v>1</v>
      </c>
      <c r="C118" s="50">
        <f t="shared" ref="C118:AW118" si="70">IF(C116+C117=1,1,0)</f>
        <v>0</v>
      </c>
      <c r="D118" s="50">
        <f t="shared" si="70"/>
        <v>1</v>
      </c>
      <c r="E118" s="50">
        <f t="shared" si="70"/>
        <v>0</v>
      </c>
      <c r="F118" s="49">
        <f t="shared" si="70"/>
        <v>1</v>
      </c>
      <c r="G118" s="49">
        <f t="shared" si="70"/>
        <v>0</v>
      </c>
      <c r="H118" s="49">
        <f t="shared" si="70"/>
        <v>0</v>
      </c>
      <c r="I118" s="49">
        <f t="shared" si="70"/>
        <v>1</v>
      </c>
      <c r="J118" s="50">
        <f t="shared" si="70"/>
        <v>0</v>
      </c>
      <c r="K118" s="50">
        <f t="shared" si="70"/>
        <v>1</v>
      </c>
      <c r="L118" s="50">
        <f t="shared" si="70"/>
        <v>0</v>
      </c>
      <c r="M118" s="50">
        <f t="shared" si="70"/>
        <v>1</v>
      </c>
      <c r="N118" s="49">
        <f t="shared" si="70"/>
        <v>1</v>
      </c>
      <c r="O118" s="49">
        <f t="shared" si="70"/>
        <v>0</v>
      </c>
      <c r="P118" s="49">
        <f t="shared" si="70"/>
        <v>1</v>
      </c>
      <c r="Q118" s="50">
        <f t="shared" si="70"/>
        <v>0</v>
      </c>
      <c r="R118" s="50">
        <f t="shared" si="70"/>
        <v>0</v>
      </c>
      <c r="S118" s="50">
        <f t="shared" si="70"/>
        <v>1</v>
      </c>
      <c r="T118" s="50">
        <f t="shared" si="70"/>
        <v>1</v>
      </c>
      <c r="U118" s="50">
        <f t="shared" si="70"/>
        <v>1</v>
      </c>
      <c r="V118" s="49">
        <f t="shared" si="70"/>
        <v>1</v>
      </c>
      <c r="W118" s="49">
        <f t="shared" si="70"/>
        <v>1</v>
      </c>
      <c r="X118" s="49">
        <f t="shared" si="70"/>
        <v>1</v>
      </c>
      <c r="Y118" s="49">
        <f t="shared" si="70"/>
        <v>1</v>
      </c>
      <c r="Z118" s="50">
        <f t="shared" si="70"/>
        <v>1</v>
      </c>
      <c r="AA118" s="50">
        <f t="shared" si="70"/>
        <v>0</v>
      </c>
      <c r="AB118" s="50">
        <f t="shared" si="70"/>
        <v>0</v>
      </c>
      <c r="AC118" s="50">
        <f t="shared" si="70"/>
        <v>0</v>
      </c>
      <c r="AD118" s="49">
        <f t="shared" si="70"/>
        <v>1</v>
      </c>
      <c r="AE118" s="49">
        <f t="shared" si="70"/>
        <v>1</v>
      </c>
      <c r="AF118" s="49">
        <f t="shared" si="70"/>
        <v>1</v>
      </c>
      <c r="AG118" s="49">
        <f t="shared" si="70"/>
        <v>0</v>
      </c>
      <c r="AH118" s="50">
        <f t="shared" si="70"/>
        <v>1</v>
      </c>
      <c r="AI118" s="50">
        <f t="shared" si="70"/>
        <v>1</v>
      </c>
      <c r="AJ118" s="50">
        <f t="shared" si="70"/>
        <v>0</v>
      </c>
      <c r="AK118" s="50">
        <f t="shared" si="70"/>
        <v>0</v>
      </c>
      <c r="AL118" s="49">
        <f t="shared" si="70"/>
        <v>1</v>
      </c>
      <c r="AM118" s="49">
        <f t="shared" si="70"/>
        <v>0</v>
      </c>
      <c r="AN118" s="49">
        <f t="shared" si="70"/>
        <v>1</v>
      </c>
      <c r="AO118" s="50">
        <f t="shared" si="70"/>
        <v>0</v>
      </c>
      <c r="AP118" s="50">
        <f t="shared" si="70"/>
        <v>1</v>
      </c>
      <c r="AQ118" s="50">
        <f t="shared" si="70"/>
        <v>0</v>
      </c>
      <c r="AR118" s="50">
        <f t="shared" si="70"/>
        <v>0</v>
      </c>
      <c r="AS118" s="50">
        <f t="shared" si="70"/>
        <v>1</v>
      </c>
      <c r="AT118" s="49">
        <f t="shared" si="70"/>
        <v>0</v>
      </c>
      <c r="AU118" s="49">
        <f t="shared" si="70"/>
        <v>0</v>
      </c>
      <c r="AV118" s="49">
        <f t="shared" si="70"/>
        <v>1</v>
      </c>
      <c r="AW118" s="173">
        <f t="shared" si="70"/>
        <v>1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9.5" thickBot="1">
      <c r="A119" s="430" t="s">
        <v>389</v>
      </c>
      <c r="B119" s="130" t="s">
        <v>379</v>
      </c>
      <c r="C119" s="51" t="str">
        <f>LEFT(VLOOKUP(G119,LookUp!$T$2:$U$17,2,FALSE),1)</f>
        <v>0</v>
      </c>
      <c r="D119" s="51" t="str">
        <f>MID(VLOOKUP(G119,LookUp!$T$2:$U$17,2,FALSE),2,1)</f>
        <v>1</v>
      </c>
      <c r="E119" s="51" t="str">
        <f>MID(VLOOKUP(G119,LookUp!$T$2:$U$17,2,FALSE),3,1)</f>
        <v>1</v>
      </c>
      <c r="F119" s="51" t="str">
        <f>RIGHT(VLOOKUP(G119,LookUp!$T$2:$U$17,2,FALSE),1)</f>
        <v>0</v>
      </c>
      <c r="G119" s="53">
        <f>VLOOKUP(CONCATENATE(B118,C118,D118,E118,F118,G118),LookUp!$W$2:$AE$65,2,FALSE)</f>
        <v>6</v>
      </c>
      <c r="H119" s="130" t="s">
        <v>380</v>
      </c>
      <c r="I119" s="51" t="str">
        <f>LEFT(VLOOKUP(M119,LookUp!$T$2:$U$17,2,FALSE),1)</f>
        <v>0</v>
      </c>
      <c r="J119" s="51" t="str">
        <f>MID(VLOOKUP(M119,LookUp!$T$2:$U$17,2,FALSE),2,1)</f>
        <v>0</v>
      </c>
      <c r="K119" s="51" t="str">
        <f>MID(VLOOKUP(M119,LookUp!$T$2:$U$17,2,FALSE),3,1)</f>
        <v>0</v>
      </c>
      <c r="L119" s="51" t="str">
        <f>RIGHT(VLOOKUP(M119,LookUp!$T$2:$U$17,2,FALSE),1)</f>
        <v>1</v>
      </c>
      <c r="M119" s="53">
        <f>VLOOKUP(CONCATENATE(H118,I118,J118,K118,L118,M118),LookUp!$W$2:$AE$65,3,FALSE)</f>
        <v>1</v>
      </c>
      <c r="N119" s="130" t="s">
        <v>381</v>
      </c>
      <c r="O119" s="51" t="str">
        <f>LEFT(VLOOKUP(S119,LookUp!$T$2:$U$17,2,FALSE),1)</f>
        <v>0</v>
      </c>
      <c r="P119" s="51" t="str">
        <f>MID(VLOOKUP(S119,LookUp!$T$2:$U$17,2,FALSE),2,1)</f>
        <v>1</v>
      </c>
      <c r="Q119" s="51" t="str">
        <f>MID(VLOOKUP(S119,LookUp!$T$2:$U$17,2,FALSE),3,1)</f>
        <v>1</v>
      </c>
      <c r="R119" s="51" t="str">
        <f>RIGHT(VLOOKUP(S119,LookUp!$T$2:$U$17,2,FALSE),1)</f>
        <v>0</v>
      </c>
      <c r="S119" s="53">
        <f>VLOOKUP(CONCATENATE(N118,O118,P118,Q118,R118,S118),LookUp!$W$2:$AE$65,4,FALSE)</f>
        <v>6</v>
      </c>
      <c r="T119" s="130" t="s">
        <v>382</v>
      </c>
      <c r="U119" s="51" t="str">
        <f>LEFT(VLOOKUP(Y119,LookUp!$T$2:$U$17,2,FALSE),1)</f>
        <v>1</v>
      </c>
      <c r="V119" s="51" t="str">
        <f>MID(VLOOKUP(Y119,LookUp!$T$2:$U$17,2,FALSE),2,1)</f>
        <v>1</v>
      </c>
      <c r="W119" s="51" t="str">
        <f>MID(VLOOKUP(Y119,LookUp!$T$2:$U$17,2,FALSE),3,1)</f>
        <v>1</v>
      </c>
      <c r="X119" s="51" t="str">
        <f>RIGHT(VLOOKUP(Y119,LookUp!$T$2:$U$17,2,FALSE),1)</f>
        <v>0</v>
      </c>
      <c r="Y119" s="53">
        <f>VLOOKUP(CONCATENATE(T118,U118,V118,W118,X118,Y118),LookUp!$W$2:$AE$65,5,FALSE)</f>
        <v>14</v>
      </c>
      <c r="Z119" s="130" t="s">
        <v>383</v>
      </c>
      <c r="AA119" s="51" t="str">
        <f>LEFT(VLOOKUP(AE119,LookUp!$T$2:$U$17,2,FALSE),1)</f>
        <v>1</v>
      </c>
      <c r="AB119" s="51" t="str">
        <f>MID(VLOOKUP(AE119,LookUp!$T$2:$U$17,2,FALSE),2,1)</f>
        <v>0</v>
      </c>
      <c r="AC119" s="51" t="str">
        <f>MID(VLOOKUP(AE119,LookUp!$T$2:$U$17,2,FALSE),3,1)</f>
        <v>0</v>
      </c>
      <c r="AD119" s="51" t="str">
        <f>RIGHT(VLOOKUP(AE119,LookUp!$T$2:$U$17,2,FALSE),1)</f>
        <v>0</v>
      </c>
      <c r="AE119" s="53">
        <f>VLOOKUP(CONCATENATE(Z118,AA118,AB118,AC118,AD118,AE118),LookUp!$W$2:$AE$65,6,FALSE)</f>
        <v>8</v>
      </c>
      <c r="AF119" s="130" t="s">
        <v>384</v>
      </c>
      <c r="AG119" s="51" t="str">
        <f>LEFT(VLOOKUP(AK119,LookUp!$T$2:$U$17,2,FALSE),1)</f>
        <v>1</v>
      </c>
      <c r="AH119" s="131" t="str">
        <f>MID(VLOOKUP(AK119,LookUp!$T$2:$U$17,2,FALSE),2,1)</f>
        <v>1</v>
      </c>
      <c r="AI119" s="131" t="str">
        <f>MID(VLOOKUP(AK119,LookUp!$T$2:$U$17,2,FALSE),3,1)</f>
        <v>0</v>
      </c>
      <c r="AJ119" s="131" t="str">
        <f>RIGHT(VLOOKUP(AK119,LookUp!$T$2:$U$17,2,FALSE),1)</f>
        <v>0</v>
      </c>
      <c r="AK119" s="132">
        <f>VLOOKUP(CONCATENATE(AF118,AG118,AH118,AI118,AJ118,AK118),LookUp!$W$2:$AE$65,7,FALSE)</f>
        <v>12</v>
      </c>
      <c r="AL119" s="130" t="s">
        <v>385</v>
      </c>
      <c r="AM119" s="131" t="str">
        <f>LEFT(VLOOKUP(AQ119,LookUp!$T$2:$U$17,2,FALSE),1)</f>
        <v>0</v>
      </c>
      <c r="AN119" s="131" t="str">
        <f>MID(VLOOKUP(AQ119,LookUp!$T$2:$U$17,2,FALSE),2,1)</f>
        <v>0</v>
      </c>
      <c r="AO119" s="131" t="str">
        <f>MID(VLOOKUP(AQ119,LookUp!$T$2:$U$17,2,FALSE),3,1)</f>
        <v>1</v>
      </c>
      <c r="AP119" s="131" t="str">
        <f>RIGHT(VLOOKUP(AQ119,LookUp!$T$2:$U$17,2,FALSE),1)</f>
        <v>1</v>
      </c>
      <c r="AQ119" s="132">
        <f>VLOOKUP(CONCATENATE(AL118,AM118,AN118,AO118,AP118,AQ118),LookUp!$W$2:$AE$65,8,FALSE)</f>
        <v>3</v>
      </c>
      <c r="AR119" s="130" t="s">
        <v>386</v>
      </c>
      <c r="AS119" s="131" t="str">
        <f>LEFT(VLOOKUP(AW119,LookUp!$T$2:$U$17,2,FALSE),1)</f>
        <v>0</v>
      </c>
      <c r="AT119" s="131" t="str">
        <f>MID(VLOOKUP(AW119,LookUp!$T$2:$U$17,2,FALSE),2,1)</f>
        <v>1</v>
      </c>
      <c r="AU119" s="131" t="str">
        <f>MID(VLOOKUP(AW119,LookUp!$T$2:$U$17,2,FALSE),3,1)</f>
        <v>0</v>
      </c>
      <c r="AV119" s="131" t="str">
        <f>RIGHT(VLOOKUP(AW119,LookUp!$T$2:$U$17,2,FALSE),1)</f>
        <v>1</v>
      </c>
      <c r="AW119" s="132">
        <f>VLOOKUP(CONCATENATE(AR118,AS118,AT118,AU118,AV118,AW118),LookUp!$W$2:$AE$65,9,FALSE)</f>
        <v>5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430"/>
      <c r="B120" s="64" t="str">
        <f>C119</f>
        <v>0</v>
      </c>
      <c r="C120" s="65" t="str">
        <f>D119</f>
        <v>1</v>
      </c>
      <c r="D120" s="65" t="str">
        <f>E119</f>
        <v>1</v>
      </c>
      <c r="E120" s="65" t="str">
        <f>F119</f>
        <v>0</v>
      </c>
      <c r="F120" s="66" t="str">
        <f>I119</f>
        <v>0</v>
      </c>
      <c r="G120" s="66" t="str">
        <f>J119</f>
        <v>0</v>
      </c>
      <c r="H120" s="66" t="str">
        <f>K119</f>
        <v>0</v>
      </c>
      <c r="I120" s="66" t="str">
        <f>L119</f>
        <v>1</v>
      </c>
      <c r="J120" s="65" t="str">
        <f>O119</f>
        <v>0</v>
      </c>
      <c r="K120" s="65" t="str">
        <f>P119</f>
        <v>1</v>
      </c>
      <c r="L120" s="65" t="str">
        <f>Q119</f>
        <v>1</v>
      </c>
      <c r="M120" s="65" t="str">
        <f>R119</f>
        <v>0</v>
      </c>
      <c r="N120" s="66" t="str">
        <f>U119</f>
        <v>1</v>
      </c>
      <c r="O120" s="66" t="str">
        <f>V119</f>
        <v>1</v>
      </c>
      <c r="P120" s="66" t="str">
        <f>W119</f>
        <v>1</v>
      </c>
      <c r="Q120" s="66" t="str">
        <f>X119</f>
        <v>0</v>
      </c>
      <c r="R120" s="65" t="str">
        <f>AA119</f>
        <v>1</v>
      </c>
      <c r="S120" s="65" t="str">
        <f>AB119</f>
        <v>0</v>
      </c>
      <c r="T120" s="65" t="str">
        <f>AC119</f>
        <v>0</v>
      </c>
      <c r="U120" s="65" t="str">
        <f>AD119</f>
        <v>0</v>
      </c>
      <c r="V120" s="66" t="str">
        <f>AG119</f>
        <v>1</v>
      </c>
      <c r="W120" s="66" t="str">
        <f>AH119</f>
        <v>1</v>
      </c>
      <c r="X120" s="66" t="str">
        <f>AI119</f>
        <v>0</v>
      </c>
      <c r="Y120" s="66" t="str">
        <f>AJ119</f>
        <v>0</v>
      </c>
      <c r="Z120" s="65" t="str">
        <f>AM119</f>
        <v>0</v>
      </c>
      <c r="AA120" s="65" t="str">
        <f>AN119</f>
        <v>0</v>
      </c>
      <c r="AB120" s="65" t="str">
        <f>AO119</f>
        <v>1</v>
      </c>
      <c r="AC120" s="65" t="str">
        <f>AP119</f>
        <v>1</v>
      </c>
      <c r="AD120" s="66" t="str">
        <f>AS119</f>
        <v>0</v>
      </c>
      <c r="AE120" s="66" t="str">
        <f>AT119</f>
        <v>1</v>
      </c>
      <c r="AF120" s="66" t="str">
        <f>AU119</f>
        <v>0</v>
      </c>
      <c r="AG120" s="67" t="str">
        <f>AV119</f>
        <v>1</v>
      </c>
      <c r="AH120" s="432" t="s">
        <v>583</v>
      </c>
      <c r="AI120" s="433"/>
      <c r="AJ120" s="433"/>
      <c r="AK120" s="433"/>
      <c r="AL120" s="433"/>
      <c r="AM120" s="433"/>
      <c r="AN120" s="433"/>
      <c r="AO120" s="433"/>
      <c r="AP120" s="433"/>
      <c r="AQ120" s="433"/>
      <c r="AR120" s="433"/>
      <c r="AS120" s="433"/>
      <c r="AT120" s="433"/>
      <c r="AU120" s="433"/>
      <c r="AV120" s="433"/>
      <c r="AW120" s="434"/>
      <c r="AX120" s="2"/>
      <c r="AY120" s="2"/>
      <c r="AZ120" s="2"/>
      <c r="BA120" s="2"/>
      <c r="BB120" s="2"/>
      <c r="BC120" s="2"/>
      <c r="BD120" s="2"/>
      <c r="BE120" s="2"/>
    </row>
    <row r="121" spans="1:65" ht="18">
      <c r="A121" s="58" t="s">
        <v>390</v>
      </c>
      <c r="B121" s="68" t="str">
        <f>HLOOKUP(B$4,$B$1:$AG$120,120,FALSE)</f>
        <v>0</v>
      </c>
      <c r="C121" s="69" t="str">
        <f t="shared" ref="C121:AG121" si="71">HLOOKUP(C$4,$B$1:$AG$120,120,FALSE)</f>
        <v>0</v>
      </c>
      <c r="D121" s="69" t="str">
        <f t="shared" si="71"/>
        <v>0</v>
      </c>
      <c r="E121" s="69" t="str">
        <f t="shared" si="71"/>
        <v>1</v>
      </c>
      <c r="F121" s="70" t="str">
        <f t="shared" si="71"/>
        <v>0</v>
      </c>
      <c r="G121" s="70" t="str">
        <f t="shared" si="71"/>
        <v>0</v>
      </c>
      <c r="H121" s="70" t="str">
        <f t="shared" si="71"/>
        <v>1</v>
      </c>
      <c r="I121" s="70" t="str">
        <f t="shared" si="71"/>
        <v>1</v>
      </c>
      <c r="J121" s="69" t="str">
        <f t="shared" si="71"/>
        <v>0</v>
      </c>
      <c r="K121" s="69" t="str">
        <f t="shared" si="71"/>
        <v>1</v>
      </c>
      <c r="L121" s="69" t="str">
        <f t="shared" si="71"/>
        <v>0</v>
      </c>
      <c r="M121" s="69" t="str">
        <f t="shared" si="71"/>
        <v>0</v>
      </c>
      <c r="N121" s="70" t="str">
        <f t="shared" si="71"/>
        <v>0</v>
      </c>
      <c r="O121" s="70" t="str">
        <f t="shared" si="71"/>
        <v>0</v>
      </c>
      <c r="P121" s="70" t="str">
        <f t="shared" si="71"/>
        <v>0</v>
      </c>
      <c r="Q121" s="70" t="str">
        <f t="shared" si="71"/>
        <v>1</v>
      </c>
      <c r="R121" s="69" t="str">
        <f t="shared" si="71"/>
        <v>1</v>
      </c>
      <c r="S121" s="69" t="str">
        <f t="shared" si="71"/>
        <v>1</v>
      </c>
      <c r="T121" s="69" t="str">
        <f t="shared" si="71"/>
        <v>0</v>
      </c>
      <c r="U121" s="69" t="str">
        <f t="shared" si="71"/>
        <v>1</v>
      </c>
      <c r="V121" s="70" t="str">
        <f t="shared" si="71"/>
        <v>1</v>
      </c>
      <c r="W121" s="70" t="str">
        <f t="shared" si="71"/>
        <v>1</v>
      </c>
      <c r="X121" s="70" t="str">
        <f t="shared" si="71"/>
        <v>1</v>
      </c>
      <c r="Y121" s="70" t="str">
        <f t="shared" si="71"/>
        <v>0</v>
      </c>
      <c r="Z121" s="69" t="str">
        <f t="shared" si="71"/>
        <v>0</v>
      </c>
      <c r="AA121" s="69" t="str">
        <f t="shared" si="71"/>
        <v>1</v>
      </c>
      <c r="AB121" s="69" t="str">
        <f t="shared" si="71"/>
        <v>1</v>
      </c>
      <c r="AC121" s="69" t="str">
        <f t="shared" si="71"/>
        <v>0</v>
      </c>
      <c r="AD121" s="70" t="str">
        <f t="shared" si="71"/>
        <v>1</v>
      </c>
      <c r="AE121" s="70" t="str">
        <f t="shared" si="71"/>
        <v>1</v>
      </c>
      <c r="AF121" s="70" t="str">
        <f t="shared" si="71"/>
        <v>0</v>
      </c>
      <c r="AG121" s="71" t="str">
        <f t="shared" si="71"/>
        <v>0</v>
      </c>
      <c r="AH121" s="435"/>
      <c r="AI121" s="436"/>
      <c r="AJ121" s="436"/>
      <c r="AK121" s="436"/>
      <c r="AL121" s="436"/>
      <c r="AM121" s="436"/>
      <c r="AN121" s="436"/>
      <c r="AO121" s="436"/>
      <c r="AP121" s="436"/>
      <c r="AQ121" s="436"/>
      <c r="AR121" s="436"/>
      <c r="AS121" s="436"/>
      <c r="AT121" s="436"/>
      <c r="AU121" s="436"/>
      <c r="AV121" s="436"/>
      <c r="AW121" s="437"/>
      <c r="AX121" s="409" t="s">
        <v>664</v>
      </c>
      <c r="AY121" s="410"/>
      <c r="AZ121" s="410"/>
      <c r="BA121" s="410"/>
      <c r="BB121" s="410"/>
      <c r="BC121" s="410"/>
      <c r="BD121" s="410"/>
      <c r="BE121" s="410"/>
      <c r="BF121" s="410"/>
      <c r="BG121" s="410"/>
      <c r="BH121" s="410"/>
      <c r="BI121" s="410"/>
      <c r="BJ121" s="410"/>
      <c r="BK121" s="410"/>
      <c r="BL121" s="410"/>
      <c r="BM121" s="411"/>
    </row>
    <row r="122" spans="1:65" ht="18.75" thickBot="1">
      <c r="A122" s="58" t="s">
        <v>444</v>
      </c>
      <c r="B122" s="72">
        <f>IF(B121+B107=1,1,0)</f>
        <v>0</v>
      </c>
      <c r="C122" s="70">
        <f t="shared" ref="C122:AG122" si="72">IF(C121+C107=1,1,0)</f>
        <v>1</v>
      </c>
      <c r="D122" s="70">
        <f t="shared" si="72"/>
        <v>0</v>
      </c>
      <c r="E122" s="70">
        <f t="shared" si="72"/>
        <v>0</v>
      </c>
      <c r="F122" s="69">
        <f t="shared" si="72"/>
        <v>1</v>
      </c>
      <c r="G122" s="69">
        <f t="shared" si="72"/>
        <v>1</v>
      </c>
      <c r="H122" s="69">
        <f t="shared" si="72"/>
        <v>0</v>
      </c>
      <c r="I122" s="69">
        <f t="shared" si="72"/>
        <v>1</v>
      </c>
      <c r="J122" s="70">
        <f t="shared" si="72"/>
        <v>1</v>
      </c>
      <c r="K122" s="70">
        <f t="shared" si="72"/>
        <v>1</v>
      </c>
      <c r="L122" s="70">
        <f t="shared" si="72"/>
        <v>1</v>
      </c>
      <c r="M122" s="70">
        <f t="shared" si="72"/>
        <v>1</v>
      </c>
      <c r="N122" s="69">
        <f t="shared" si="72"/>
        <v>1</v>
      </c>
      <c r="O122" s="69">
        <f t="shared" si="72"/>
        <v>1</v>
      </c>
      <c r="P122" s="69">
        <f t="shared" si="72"/>
        <v>0</v>
      </c>
      <c r="Q122" s="69">
        <f t="shared" si="72"/>
        <v>0</v>
      </c>
      <c r="R122" s="70">
        <f t="shared" si="72"/>
        <v>0</v>
      </c>
      <c r="S122" s="70">
        <f t="shared" si="72"/>
        <v>0</v>
      </c>
      <c r="T122" s="70">
        <f t="shared" si="72"/>
        <v>0</v>
      </c>
      <c r="U122" s="70">
        <f t="shared" si="72"/>
        <v>0</v>
      </c>
      <c r="V122" s="69">
        <f t="shared" si="72"/>
        <v>1</v>
      </c>
      <c r="W122" s="69">
        <f t="shared" si="72"/>
        <v>1</v>
      </c>
      <c r="X122" s="69">
        <f t="shared" si="72"/>
        <v>0</v>
      </c>
      <c r="Y122" s="69">
        <f t="shared" si="72"/>
        <v>1</v>
      </c>
      <c r="Z122" s="70">
        <f t="shared" si="72"/>
        <v>1</v>
      </c>
      <c r="AA122" s="70">
        <f t="shared" si="72"/>
        <v>1</v>
      </c>
      <c r="AB122" s="70">
        <f t="shared" si="72"/>
        <v>1</v>
      </c>
      <c r="AC122" s="70">
        <f t="shared" si="72"/>
        <v>0</v>
      </c>
      <c r="AD122" s="69">
        <f t="shared" si="72"/>
        <v>1</v>
      </c>
      <c r="AE122" s="69">
        <f t="shared" si="72"/>
        <v>0</v>
      </c>
      <c r="AF122" s="69">
        <f t="shared" si="72"/>
        <v>1</v>
      </c>
      <c r="AG122" s="73">
        <f t="shared" si="72"/>
        <v>1</v>
      </c>
      <c r="AH122" s="435"/>
      <c r="AI122" s="436"/>
      <c r="AJ122" s="436"/>
      <c r="AK122" s="436"/>
      <c r="AL122" s="436"/>
      <c r="AM122" s="436"/>
      <c r="AN122" s="436"/>
      <c r="AO122" s="436"/>
      <c r="AP122" s="436"/>
      <c r="AQ122" s="436"/>
      <c r="AR122" s="436"/>
      <c r="AS122" s="436"/>
      <c r="AT122" s="436"/>
      <c r="AU122" s="436"/>
      <c r="AV122" s="436"/>
      <c r="AW122" s="437"/>
      <c r="AX122" s="250" t="str">
        <f>VLOOKUP(CONCATENATE(B115,C115,D115,E115),LookUp!$AG$2:$AH$17,2,FALSE)</f>
        <v>C</v>
      </c>
      <c r="AY122" s="251">
        <f>VLOOKUP(CONCATENATE(F115,G115,H115,I115),LookUp!$AG$2:$AH$17,2,FALSE)</f>
        <v>7</v>
      </c>
      <c r="AZ122" s="251" t="str">
        <f>VLOOKUP(CONCATENATE(J115,K115,L115,M115),LookUp!$AG$2:$AH$17,2,FALSE)</f>
        <v>C</v>
      </c>
      <c r="BA122" s="251" t="str">
        <f>VLOOKUP(CONCATENATE(N115,O115,P115,Q115),LookUp!$AG$2:$AH$17,2,FALSE)</f>
        <v>D</v>
      </c>
      <c r="BB122" s="251">
        <f>VLOOKUP(CONCATENATE(R115,S115,T115,U115),LookUp!$AG$2:$AH$17,2,FALSE)</f>
        <v>9</v>
      </c>
      <c r="BC122" s="251">
        <f>VLOOKUP(CONCATENATE(V115,W115,X115,Y115),LookUp!$AG$2:$AH$17,2,FALSE)</f>
        <v>0</v>
      </c>
      <c r="BD122" s="251">
        <f>VLOOKUP(CONCATENATE(Z115,AA115,AB115,AC115),LookUp!$AG$2:$AH$17,2,FALSE)</f>
        <v>5</v>
      </c>
      <c r="BE122" s="251">
        <f>VLOOKUP(CONCATENATE(AD115,AE115,AF115,AG115),LookUp!$AG$2:$AH$17,2,FALSE)</f>
        <v>9</v>
      </c>
      <c r="BF122" s="251">
        <f>VLOOKUP(CONCATENATE(B122,C122,D122,E122),LookUp!$AG$2:$AH$17,2,FALSE)</f>
        <v>4</v>
      </c>
      <c r="BG122" s="251" t="str">
        <f>VLOOKUP(CONCATENATE(F122,G122,H122,I122),LookUp!$AG$2:$AH$17,2,FALSE)</f>
        <v>D</v>
      </c>
      <c r="BH122" s="251" t="str">
        <f>VLOOKUP(CONCATENATE(J122,K122,L122,M122),LookUp!$AG$2:$AH$17,2,FALSE)</f>
        <v>F</v>
      </c>
      <c r="BI122" s="251" t="str">
        <f>VLOOKUP(CONCATENATE(N122,O122,P122,Q122),LookUp!$AG$2:$AH$17,2,FALSE)</f>
        <v>C</v>
      </c>
      <c r="BJ122" s="251">
        <f>VLOOKUP(CONCATENATE(R122,S122,T122,U122),LookUp!$AG$2:$AH$17,2,FALSE)</f>
        <v>0</v>
      </c>
      <c r="BK122" s="251" t="str">
        <f>VLOOKUP(CONCATENATE(V122,W122,X122,Y122),LookUp!$AG$2:$AH$17,2,FALSE)</f>
        <v>D</v>
      </c>
      <c r="BL122" s="251" t="str">
        <f>VLOOKUP(CONCATENATE(Z122,AA122,AB122,AC122),LookUp!$AG$2:$AH$17,2,FALSE)</f>
        <v>E</v>
      </c>
      <c r="BM122" s="252" t="str">
        <f>VLOOKUP(CONCATENATE(AD122,AE122,AF122,AG122),LookUp!$AG$2:$AH$17,2,FALSE)</f>
        <v>B</v>
      </c>
    </row>
    <row r="123" spans="1:65" ht="18.75" thickBot="1">
      <c r="A123" s="59" t="s">
        <v>445</v>
      </c>
      <c r="B123" s="172">
        <f>B122</f>
        <v>0</v>
      </c>
      <c r="C123" s="171">
        <f t="shared" ref="C123:AG123" si="73">C122</f>
        <v>1</v>
      </c>
      <c r="D123" s="171">
        <f t="shared" si="73"/>
        <v>0</v>
      </c>
      <c r="E123" s="171">
        <f t="shared" si="73"/>
        <v>0</v>
      </c>
      <c r="F123" s="170">
        <f t="shared" si="73"/>
        <v>1</v>
      </c>
      <c r="G123" s="170">
        <f t="shared" si="73"/>
        <v>1</v>
      </c>
      <c r="H123" s="170">
        <f t="shared" si="73"/>
        <v>0</v>
      </c>
      <c r="I123" s="170">
        <f t="shared" si="73"/>
        <v>1</v>
      </c>
      <c r="J123" s="171">
        <f t="shared" si="73"/>
        <v>1</v>
      </c>
      <c r="K123" s="171">
        <f t="shared" si="73"/>
        <v>1</v>
      </c>
      <c r="L123" s="171">
        <f t="shared" si="73"/>
        <v>1</v>
      </c>
      <c r="M123" s="171">
        <f t="shared" si="73"/>
        <v>1</v>
      </c>
      <c r="N123" s="170">
        <f t="shared" si="73"/>
        <v>1</v>
      </c>
      <c r="O123" s="170">
        <f t="shared" si="73"/>
        <v>1</v>
      </c>
      <c r="P123" s="170">
        <f t="shared" si="73"/>
        <v>0</v>
      </c>
      <c r="Q123" s="170">
        <f t="shared" si="73"/>
        <v>0</v>
      </c>
      <c r="R123" s="171">
        <f t="shared" si="73"/>
        <v>0</v>
      </c>
      <c r="S123" s="171">
        <f t="shared" si="73"/>
        <v>0</v>
      </c>
      <c r="T123" s="171">
        <f t="shared" si="73"/>
        <v>0</v>
      </c>
      <c r="U123" s="171">
        <f t="shared" si="73"/>
        <v>0</v>
      </c>
      <c r="V123" s="170">
        <f t="shared" si="73"/>
        <v>1</v>
      </c>
      <c r="W123" s="170">
        <f t="shared" si="73"/>
        <v>1</v>
      </c>
      <c r="X123" s="170">
        <f t="shared" si="73"/>
        <v>0</v>
      </c>
      <c r="Y123" s="170">
        <f t="shared" si="73"/>
        <v>1</v>
      </c>
      <c r="Z123" s="171">
        <f t="shared" si="73"/>
        <v>1</v>
      </c>
      <c r="AA123" s="171">
        <f t="shared" si="73"/>
        <v>1</v>
      </c>
      <c r="AB123" s="171">
        <f t="shared" si="73"/>
        <v>1</v>
      </c>
      <c r="AC123" s="171">
        <f t="shared" si="73"/>
        <v>0</v>
      </c>
      <c r="AD123" s="170">
        <f t="shared" si="73"/>
        <v>1</v>
      </c>
      <c r="AE123" s="170">
        <f t="shared" si="73"/>
        <v>0</v>
      </c>
      <c r="AF123" s="170">
        <f t="shared" si="73"/>
        <v>1</v>
      </c>
      <c r="AG123" s="136">
        <f t="shared" si="73"/>
        <v>1</v>
      </c>
      <c r="AH123" s="438"/>
      <c r="AI123" s="439"/>
      <c r="AJ123" s="439"/>
      <c r="AK123" s="439"/>
      <c r="AL123" s="439"/>
      <c r="AM123" s="439"/>
      <c r="AN123" s="439"/>
      <c r="AO123" s="439"/>
      <c r="AP123" s="439"/>
      <c r="AQ123" s="439"/>
      <c r="AR123" s="439"/>
      <c r="AS123" s="439"/>
      <c r="AT123" s="439"/>
      <c r="AU123" s="439"/>
      <c r="AV123" s="439"/>
      <c r="AW123" s="44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446</v>
      </c>
      <c r="B124" s="64">
        <f>HLOOKUP(B$3,$B$1:$AW$123,123,FALSE)</f>
        <v>1</v>
      </c>
      <c r="C124" s="65">
        <f t="shared" ref="C124:AW124" si="74">HLOOKUP(C$3,$B$1:$AW$123,123,FALSE)</f>
        <v>0</v>
      </c>
      <c r="D124" s="65">
        <f t="shared" si="74"/>
        <v>1</v>
      </c>
      <c r="E124" s="65">
        <f t="shared" si="74"/>
        <v>0</v>
      </c>
      <c r="F124" s="66">
        <f t="shared" si="74"/>
        <v>0</v>
      </c>
      <c r="G124" s="66">
        <f t="shared" si="74"/>
        <v>1</v>
      </c>
      <c r="H124" s="66">
        <f t="shared" si="74"/>
        <v>0</v>
      </c>
      <c r="I124" s="66">
        <f t="shared" si="74"/>
        <v>1</v>
      </c>
      <c r="J124" s="65">
        <f t="shared" si="74"/>
        <v>1</v>
      </c>
      <c r="K124" s="65">
        <f t="shared" si="74"/>
        <v>0</v>
      </c>
      <c r="L124" s="65">
        <f t="shared" si="74"/>
        <v>1</v>
      </c>
      <c r="M124" s="65">
        <f t="shared" si="74"/>
        <v>1</v>
      </c>
      <c r="N124" s="66">
        <f t="shared" si="74"/>
        <v>1</v>
      </c>
      <c r="O124" s="66">
        <f t="shared" si="74"/>
        <v>1</v>
      </c>
      <c r="P124" s="66">
        <f t="shared" si="74"/>
        <v>1</v>
      </c>
      <c r="Q124" s="65">
        <f t="shared" si="74"/>
        <v>1</v>
      </c>
      <c r="R124" s="65">
        <f t="shared" si="74"/>
        <v>1</v>
      </c>
      <c r="S124" s="65">
        <f t="shared" si="74"/>
        <v>1</v>
      </c>
      <c r="T124" s="65">
        <f t="shared" si="74"/>
        <v>1</v>
      </c>
      <c r="U124" s="65">
        <f t="shared" si="74"/>
        <v>1</v>
      </c>
      <c r="V124" s="66">
        <f t="shared" si="74"/>
        <v>1</v>
      </c>
      <c r="W124" s="66">
        <f t="shared" si="74"/>
        <v>0</v>
      </c>
      <c r="X124" s="66">
        <f t="shared" si="74"/>
        <v>0</v>
      </c>
      <c r="Y124" s="66">
        <f t="shared" si="74"/>
        <v>0</v>
      </c>
      <c r="Z124" s="65">
        <f t="shared" si="74"/>
        <v>0</v>
      </c>
      <c r="AA124" s="65">
        <f t="shared" si="74"/>
        <v>0</v>
      </c>
      <c r="AB124" s="65">
        <f t="shared" si="74"/>
        <v>0</v>
      </c>
      <c r="AC124" s="65">
        <f t="shared" si="74"/>
        <v>0</v>
      </c>
      <c r="AD124" s="66">
        <f t="shared" si="74"/>
        <v>0</v>
      </c>
      <c r="AE124" s="66">
        <f t="shared" si="74"/>
        <v>1</v>
      </c>
      <c r="AF124" s="66">
        <f t="shared" si="74"/>
        <v>0</v>
      </c>
      <c r="AG124" s="66">
        <f t="shared" si="74"/>
        <v>1</v>
      </c>
      <c r="AH124" s="65">
        <f t="shared" si="74"/>
        <v>1</v>
      </c>
      <c r="AI124" s="65">
        <f t="shared" si="74"/>
        <v>0</v>
      </c>
      <c r="AJ124" s="65">
        <f t="shared" si="74"/>
        <v>1</v>
      </c>
      <c r="AK124" s="65">
        <f t="shared" si="74"/>
        <v>1</v>
      </c>
      <c r="AL124" s="66">
        <f t="shared" si="74"/>
        <v>1</v>
      </c>
      <c r="AM124" s="66">
        <f t="shared" si="74"/>
        <v>1</v>
      </c>
      <c r="AN124" s="66">
        <f t="shared" si="74"/>
        <v>1</v>
      </c>
      <c r="AO124" s="65">
        <f t="shared" si="74"/>
        <v>1</v>
      </c>
      <c r="AP124" s="65">
        <f t="shared" si="74"/>
        <v>0</v>
      </c>
      <c r="AQ124" s="65">
        <f t="shared" si="74"/>
        <v>1</v>
      </c>
      <c r="AR124" s="65">
        <f t="shared" si="74"/>
        <v>0</v>
      </c>
      <c r="AS124" s="65">
        <f t="shared" si="74"/>
        <v>1</v>
      </c>
      <c r="AT124" s="66">
        <f t="shared" si="74"/>
        <v>0</v>
      </c>
      <c r="AU124" s="66">
        <f t="shared" si="74"/>
        <v>1</v>
      </c>
      <c r="AV124" s="66">
        <f t="shared" si="74"/>
        <v>1</v>
      </c>
      <c r="AW124" s="67">
        <f t="shared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477</v>
      </c>
      <c r="B125" s="68" t="str">
        <f>'Key2'!B89</f>
        <v>1</v>
      </c>
      <c r="C125" s="69" t="str">
        <f>'Key2'!C89</f>
        <v>1</v>
      </c>
      <c r="D125" s="69" t="str">
        <f>'Key2'!D89</f>
        <v>0</v>
      </c>
      <c r="E125" s="69" t="str">
        <f>'Key2'!E89</f>
        <v>0</v>
      </c>
      <c r="F125" s="70" t="str">
        <f>'Key2'!F89</f>
        <v>0</v>
      </c>
      <c r="G125" s="70" t="str">
        <f>'Key2'!G89</f>
        <v>0</v>
      </c>
      <c r="H125" s="70" t="str">
        <f>'Key2'!H89</f>
        <v>0</v>
      </c>
      <c r="I125" s="70" t="str">
        <f>'Key2'!I89</f>
        <v>0</v>
      </c>
      <c r="J125" s="69" t="str">
        <f>'Key2'!J89</f>
        <v>1</v>
      </c>
      <c r="K125" s="69" t="str">
        <f>'Key2'!K89</f>
        <v>0</v>
      </c>
      <c r="L125" s="69" t="str">
        <f>'Key2'!L89</f>
        <v>0</v>
      </c>
      <c r="M125" s="70" t="str">
        <f>'Key2'!M89</f>
        <v>0</v>
      </c>
      <c r="N125" s="70" t="str">
        <f>'Key2'!N89</f>
        <v>0</v>
      </c>
      <c r="O125" s="70" t="str">
        <f>'Key2'!O89</f>
        <v>1</v>
      </c>
      <c r="P125" s="70" t="str">
        <f>'Key2'!P89</f>
        <v>0</v>
      </c>
      <c r="Q125" s="70" t="str">
        <f>'Key2'!Q89</f>
        <v>0</v>
      </c>
      <c r="R125" s="69" t="str">
        <f>'Key2'!R89</f>
        <v>1</v>
      </c>
      <c r="S125" s="69" t="str">
        <f>'Key2'!S89</f>
        <v>0</v>
      </c>
      <c r="T125" s="69" t="str">
        <f>'Key2'!T89</f>
        <v>1</v>
      </c>
      <c r="U125" s="69" t="str">
        <f>'Key2'!U89</f>
        <v>0</v>
      </c>
      <c r="V125" s="70" t="str">
        <f>'Key2'!V89</f>
        <v>1</v>
      </c>
      <c r="W125" s="70" t="str">
        <f>'Key2'!W89</f>
        <v>1</v>
      </c>
      <c r="X125" s="70" t="str">
        <f>'Key2'!X89</f>
        <v>1</v>
      </c>
      <c r="Y125" s="70" t="str">
        <f>'Key2'!Y89</f>
        <v>0</v>
      </c>
      <c r="Z125" s="69" t="str">
        <f>'Key2'!Z89</f>
        <v>1</v>
      </c>
      <c r="AA125" s="69" t="str">
        <f>'Key2'!AA89</f>
        <v>0</v>
      </c>
      <c r="AB125" s="69" t="str">
        <f>'Key2'!AB89</f>
        <v>0</v>
      </c>
      <c r="AC125" s="69" t="str">
        <f>'Key2'!AC89</f>
        <v>0</v>
      </c>
      <c r="AD125" s="70" t="str">
        <f>'Key2'!AD89</f>
        <v>0</v>
      </c>
      <c r="AE125" s="70" t="str">
        <f>'Key2'!AE89</f>
        <v>0</v>
      </c>
      <c r="AF125" s="70" t="str">
        <f>'Key2'!AF89</f>
        <v>0</v>
      </c>
      <c r="AG125" s="70" t="str">
        <f>'Key2'!AG89</f>
        <v>0</v>
      </c>
      <c r="AH125" s="69" t="str">
        <f>'Key2'!AH89</f>
        <v>1</v>
      </c>
      <c r="AI125" s="69" t="str">
        <f>'Key2'!AI89</f>
        <v>0</v>
      </c>
      <c r="AJ125" s="69" t="str">
        <f>'Key2'!AJ89</f>
        <v>1</v>
      </c>
      <c r="AK125" s="70" t="str">
        <f>'Key2'!AK89</f>
        <v>0</v>
      </c>
      <c r="AL125" s="70" t="str">
        <f>'Key2'!AL89</f>
        <v>1</v>
      </c>
      <c r="AM125" s="70" t="str">
        <f>'Key2'!AM89</f>
        <v>1</v>
      </c>
      <c r="AN125" s="70" t="str">
        <f>'Key2'!AN89</f>
        <v>0</v>
      </c>
      <c r="AO125" s="70" t="str">
        <f>'Key2'!AO89</f>
        <v>0</v>
      </c>
      <c r="AP125" s="69" t="str">
        <f>'Key2'!AP89</f>
        <v>0</v>
      </c>
      <c r="AQ125" s="69" t="str">
        <f>'Key2'!AQ89</f>
        <v>1</v>
      </c>
      <c r="AR125" s="69" t="str">
        <f>'Key2'!AR89</f>
        <v>0</v>
      </c>
      <c r="AS125" s="69" t="str">
        <f>'Key2'!AS89</f>
        <v>1</v>
      </c>
      <c r="AT125" s="70" t="str">
        <f>'Key2'!AT89</f>
        <v>1</v>
      </c>
      <c r="AU125" s="70" t="str">
        <f>'Key2'!AU89</f>
        <v>0</v>
      </c>
      <c r="AV125" s="70" t="str">
        <f>'Key2'!AV89</f>
        <v>0</v>
      </c>
      <c r="AW125" s="71" t="str">
        <f>'Key2'!AW89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447</v>
      </c>
      <c r="B126" s="137">
        <f>IF(B124+B125=1,1,0)</f>
        <v>0</v>
      </c>
      <c r="C126" s="50">
        <f t="shared" ref="C126:AW126" si="75">IF(C124+C125=1,1,0)</f>
        <v>1</v>
      </c>
      <c r="D126" s="50">
        <f t="shared" si="75"/>
        <v>1</v>
      </c>
      <c r="E126" s="50">
        <f t="shared" si="75"/>
        <v>0</v>
      </c>
      <c r="F126" s="49">
        <f t="shared" si="75"/>
        <v>0</v>
      </c>
      <c r="G126" s="49">
        <f t="shared" si="75"/>
        <v>1</v>
      </c>
      <c r="H126" s="49">
        <f t="shared" si="75"/>
        <v>0</v>
      </c>
      <c r="I126" s="49">
        <f t="shared" si="75"/>
        <v>1</v>
      </c>
      <c r="J126" s="50">
        <f t="shared" si="75"/>
        <v>0</v>
      </c>
      <c r="K126" s="50">
        <f t="shared" si="75"/>
        <v>0</v>
      </c>
      <c r="L126" s="50">
        <f t="shared" si="75"/>
        <v>1</v>
      </c>
      <c r="M126" s="50">
        <f t="shared" si="75"/>
        <v>1</v>
      </c>
      <c r="N126" s="49">
        <f t="shared" si="75"/>
        <v>1</v>
      </c>
      <c r="O126" s="49">
        <f t="shared" si="75"/>
        <v>0</v>
      </c>
      <c r="P126" s="49">
        <f t="shared" si="75"/>
        <v>1</v>
      </c>
      <c r="Q126" s="50">
        <f t="shared" si="75"/>
        <v>1</v>
      </c>
      <c r="R126" s="50">
        <f t="shared" si="75"/>
        <v>0</v>
      </c>
      <c r="S126" s="50">
        <f t="shared" si="75"/>
        <v>1</v>
      </c>
      <c r="T126" s="50">
        <f t="shared" si="75"/>
        <v>0</v>
      </c>
      <c r="U126" s="50">
        <f t="shared" si="75"/>
        <v>1</v>
      </c>
      <c r="V126" s="49">
        <f t="shared" si="75"/>
        <v>0</v>
      </c>
      <c r="W126" s="49">
        <f t="shared" si="75"/>
        <v>1</v>
      </c>
      <c r="X126" s="49">
        <f t="shared" si="75"/>
        <v>1</v>
      </c>
      <c r="Y126" s="49">
        <f t="shared" si="75"/>
        <v>0</v>
      </c>
      <c r="Z126" s="50">
        <f t="shared" si="75"/>
        <v>1</v>
      </c>
      <c r="AA126" s="50">
        <f t="shared" si="75"/>
        <v>0</v>
      </c>
      <c r="AB126" s="50">
        <f t="shared" si="75"/>
        <v>0</v>
      </c>
      <c r="AC126" s="50">
        <f t="shared" si="75"/>
        <v>0</v>
      </c>
      <c r="AD126" s="49">
        <f t="shared" si="75"/>
        <v>0</v>
      </c>
      <c r="AE126" s="49">
        <f t="shared" si="75"/>
        <v>1</v>
      </c>
      <c r="AF126" s="49">
        <f t="shared" si="75"/>
        <v>0</v>
      </c>
      <c r="AG126" s="49">
        <f t="shared" si="75"/>
        <v>1</v>
      </c>
      <c r="AH126" s="50">
        <f t="shared" si="75"/>
        <v>0</v>
      </c>
      <c r="AI126" s="50">
        <f t="shared" si="75"/>
        <v>0</v>
      </c>
      <c r="AJ126" s="50">
        <f t="shared" si="75"/>
        <v>0</v>
      </c>
      <c r="AK126" s="50">
        <f t="shared" si="75"/>
        <v>1</v>
      </c>
      <c r="AL126" s="49">
        <f t="shared" si="75"/>
        <v>0</v>
      </c>
      <c r="AM126" s="49">
        <f t="shared" si="75"/>
        <v>0</v>
      </c>
      <c r="AN126" s="49">
        <f t="shared" si="75"/>
        <v>1</v>
      </c>
      <c r="AO126" s="50">
        <f t="shared" si="75"/>
        <v>1</v>
      </c>
      <c r="AP126" s="50">
        <f t="shared" si="75"/>
        <v>0</v>
      </c>
      <c r="AQ126" s="50">
        <f t="shared" si="75"/>
        <v>0</v>
      </c>
      <c r="AR126" s="50">
        <f t="shared" si="75"/>
        <v>0</v>
      </c>
      <c r="AS126" s="50">
        <f t="shared" si="75"/>
        <v>0</v>
      </c>
      <c r="AT126" s="49">
        <f t="shared" si="75"/>
        <v>1</v>
      </c>
      <c r="AU126" s="49">
        <f t="shared" si="75"/>
        <v>1</v>
      </c>
      <c r="AV126" s="49">
        <f t="shared" si="75"/>
        <v>1</v>
      </c>
      <c r="AW126" s="173">
        <f t="shared" si="75"/>
        <v>0</v>
      </c>
      <c r="AX126" s="2"/>
      <c r="AY126" s="2"/>
      <c r="AZ126" s="2"/>
      <c r="BA126" s="193"/>
      <c r="BB126" s="193"/>
      <c r="BC126" s="193"/>
      <c r="BD126" s="193"/>
      <c r="BE126" s="193"/>
      <c r="BF126" s="193"/>
      <c r="BG126" s="193"/>
      <c r="BH126" s="193"/>
    </row>
    <row r="127" spans="1:65" ht="19.5" thickBot="1">
      <c r="A127" s="441" t="s">
        <v>367</v>
      </c>
      <c r="B127" s="130" t="s">
        <v>379</v>
      </c>
      <c r="C127" s="51" t="str">
        <f>LEFT(VLOOKUP(G127,LookUp!$T$2:$U$17,2,FALSE),1)</f>
        <v>1</v>
      </c>
      <c r="D127" s="51" t="str">
        <f>MID(VLOOKUP(G127,LookUp!$T$2:$U$17,2,FALSE),2,1)</f>
        <v>0</v>
      </c>
      <c r="E127" s="51" t="str">
        <f>MID(VLOOKUP(G127,LookUp!$T$2:$U$17,2,FALSE),3,1)</f>
        <v>0</v>
      </c>
      <c r="F127" s="51" t="str">
        <f>RIGHT(VLOOKUP(G127,LookUp!$T$2:$U$17,2,FALSE),1)</f>
        <v>1</v>
      </c>
      <c r="G127" s="53">
        <f>VLOOKUP(CONCATENATE(B126,C126,D126,E126,F126,G126),LookUp!$W$2:$AE$65,2,FALSE)</f>
        <v>9</v>
      </c>
      <c r="H127" s="130" t="s">
        <v>380</v>
      </c>
      <c r="I127" s="51" t="str">
        <f>LEFT(VLOOKUP(M127,LookUp!$T$2:$U$17,2,FALSE),1)</f>
        <v>0</v>
      </c>
      <c r="J127" s="51" t="str">
        <f>MID(VLOOKUP(M127,LookUp!$T$2:$U$17,2,FALSE),2,1)</f>
        <v>0</v>
      </c>
      <c r="K127" s="51" t="str">
        <f>MID(VLOOKUP(M127,LookUp!$T$2:$U$17,2,FALSE),3,1)</f>
        <v>0</v>
      </c>
      <c r="L127" s="51" t="str">
        <f>RIGHT(VLOOKUP(M127,LookUp!$T$2:$U$17,2,FALSE),1)</f>
        <v>0</v>
      </c>
      <c r="M127" s="53">
        <f>VLOOKUP(CONCATENATE(H126,I126,J126,K126,L126,M126),LookUp!$W$2:$AE$65,3,FALSE)</f>
        <v>0</v>
      </c>
      <c r="N127" s="130" t="s">
        <v>381</v>
      </c>
      <c r="O127" s="51" t="str">
        <f>LEFT(VLOOKUP(S127,LookUp!$T$2:$U$17,2,FALSE),1)</f>
        <v>1</v>
      </c>
      <c r="P127" s="51" t="str">
        <f>MID(VLOOKUP(S127,LookUp!$T$2:$U$17,2,FALSE),2,1)</f>
        <v>0</v>
      </c>
      <c r="Q127" s="51" t="str">
        <f>MID(VLOOKUP(S127,LookUp!$T$2:$U$17,2,FALSE),3,1)</f>
        <v>0</v>
      </c>
      <c r="R127" s="51" t="str">
        <f>RIGHT(VLOOKUP(S127,LookUp!$T$2:$U$17,2,FALSE),1)</f>
        <v>0</v>
      </c>
      <c r="S127" s="53">
        <f>VLOOKUP(CONCATENATE(N126,O126,P126,Q126,R126,S126),LookUp!$W$2:$AE$65,4,FALSE)</f>
        <v>8</v>
      </c>
      <c r="T127" s="130" t="s">
        <v>382</v>
      </c>
      <c r="U127" s="51" t="str">
        <f>LEFT(VLOOKUP(Y127,LookUp!$T$2:$U$17,2,FALSE),1)</f>
        <v>0</v>
      </c>
      <c r="V127" s="51" t="str">
        <f>MID(VLOOKUP(Y127,LookUp!$T$2:$U$17,2,FALSE),2,1)</f>
        <v>1</v>
      </c>
      <c r="W127" s="51" t="str">
        <f>MID(VLOOKUP(Y127,LookUp!$T$2:$U$17,2,FALSE),3,1)</f>
        <v>0</v>
      </c>
      <c r="X127" s="51" t="str">
        <f>RIGHT(VLOOKUP(Y127,LookUp!$T$2:$U$17,2,FALSE),1)</f>
        <v>1</v>
      </c>
      <c r="Y127" s="53">
        <f>VLOOKUP(CONCATENATE(T126,U126,V126,W126,X126,Y126),LookUp!$W$2:$AE$65,5,FALSE)</f>
        <v>5</v>
      </c>
      <c r="Z127" s="130" t="s">
        <v>383</v>
      </c>
      <c r="AA127" s="51" t="str">
        <f>LEFT(VLOOKUP(AE127,LookUp!$T$2:$U$17,2,FALSE),1)</f>
        <v>1</v>
      </c>
      <c r="AB127" s="51" t="str">
        <f>MID(VLOOKUP(AE127,LookUp!$T$2:$U$17,2,FALSE),2,1)</f>
        <v>0</v>
      </c>
      <c r="AC127" s="51" t="str">
        <f>MID(VLOOKUP(AE127,LookUp!$T$2:$U$17,2,FALSE),3,1)</f>
        <v>1</v>
      </c>
      <c r="AD127" s="51" t="str">
        <f>RIGHT(VLOOKUP(AE127,LookUp!$T$2:$U$17,2,FALSE),1)</f>
        <v>1</v>
      </c>
      <c r="AE127" s="53">
        <f>VLOOKUP(CONCATENATE(Z126,AA126,AB126,AC126,AD126,AE126),LookUp!$W$2:$AE$65,6,FALSE)</f>
        <v>11</v>
      </c>
      <c r="AF127" s="130" t="s">
        <v>384</v>
      </c>
      <c r="AG127" s="51" t="str">
        <f>LEFT(VLOOKUP(AK127,LookUp!$T$2:$U$17,2,FALSE),1)</f>
        <v>0</v>
      </c>
      <c r="AH127" s="51" t="str">
        <f>MID(VLOOKUP(AK127,LookUp!$T$2:$U$17,2,FALSE),2,1)</f>
        <v>1</v>
      </c>
      <c r="AI127" s="51" t="str">
        <f>MID(VLOOKUP(AK127,LookUp!$T$2:$U$17,2,FALSE),3,1)</f>
        <v>1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6</v>
      </c>
      <c r="AL127" s="130" t="s">
        <v>385</v>
      </c>
      <c r="AM127" s="51" t="str">
        <f>LEFT(VLOOKUP(AQ127,LookUp!$T$2:$U$17,2,FALSE),1)</f>
        <v>1</v>
      </c>
      <c r="AN127" s="51" t="str">
        <f>MID(VLOOKUP(AQ127,LookUp!$T$2:$U$17,2,FALSE),2,1)</f>
        <v>0</v>
      </c>
      <c r="AO127" s="51" t="str">
        <f>MID(VLOOKUP(AQ127,LookUp!$T$2:$U$17,2,FALSE),3,1)</f>
        <v>0</v>
      </c>
      <c r="AP127" s="51" t="str">
        <f>RIGHT(VLOOKUP(AQ127,LookUp!$T$2:$U$17,2,FALSE),1)</f>
        <v>0</v>
      </c>
      <c r="AQ127" s="53">
        <f>VLOOKUP(CONCATENATE(AL126,AM126,AN126,AO126,AP126,AQ126),LookUp!$W$2:$AE$65,8,FALSE)</f>
        <v>8</v>
      </c>
      <c r="AR127" s="130" t="s">
        <v>386</v>
      </c>
      <c r="AS127" s="51" t="str">
        <f>LEFT(VLOOKUP(AW127,LookUp!$T$2:$U$17,2,FALSE),1)</f>
        <v>0</v>
      </c>
      <c r="AT127" s="51" t="str">
        <f>MID(VLOOKUP(AW127,LookUp!$T$2:$U$17,2,FALSE),2,1)</f>
        <v>0</v>
      </c>
      <c r="AU127" s="51" t="str">
        <f>MID(VLOOKUP(AW127,LookUp!$T$2:$U$17,2,FALSE),3,1)</f>
        <v>0</v>
      </c>
      <c r="AV127" s="51" t="str">
        <f>RIGHT(VLOOKUP(AW127,LookUp!$T$2:$U$17,2,FALSE),1)</f>
        <v>1</v>
      </c>
      <c r="AW127" s="53">
        <f>VLOOKUP(CONCATENATE(AR126,AS126,AT126,AU126,AV126,AW126),LookUp!$W$2:$AE$65,9,FALSE)</f>
        <v>1</v>
      </c>
      <c r="AX127" s="12"/>
      <c r="AY127" s="12"/>
      <c r="AZ127" s="12"/>
      <c r="BA127" s="225"/>
      <c r="BB127" s="225"/>
      <c r="BC127" s="225"/>
      <c r="BD127" s="225"/>
      <c r="BE127" s="225"/>
      <c r="BF127" s="225"/>
      <c r="BG127" s="225"/>
      <c r="BH127" s="225"/>
    </row>
    <row r="128" spans="1:65" ht="15.75" thickBot="1">
      <c r="A128" s="441"/>
      <c r="B128" s="64" t="str">
        <f>C127</f>
        <v>1</v>
      </c>
      <c r="C128" s="65" t="str">
        <f>D127</f>
        <v>0</v>
      </c>
      <c r="D128" s="65" t="str">
        <f>E127</f>
        <v>0</v>
      </c>
      <c r="E128" s="65" t="str">
        <f>F127</f>
        <v>1</v>
      </c>
      <c r="F128" s="66" t="str">
        <f>I127</f>
        <v>0</v>
      </c>
      <c r="G128" s="66" t="str">
        <f>J127</f>
        <v>0</v>
      </c>
      <c r="H128" s="66" t="str">
        <f>K127</f>
        <v>0</v>
      </c>
      <c r="I128" s="66" t="str">
        <f>L127</f>
        <v>0</v>
      </c>
      <c r="J128" s="65" t="str">
        <f>O127</f>
        <v>1</v>
      </c>
      <c r="K128" s="65" t="str">
        <f>P127</f>
        <v>0</v>
      </c>
      <c r="L128" s="65" t="str">
        <f>Q127</f>
        <v>0</v>
      </c>
      <c r="M128" s="65" t="str">
        <f>R127</f>
        <v>0</v>
      </c>
      <c r="N128" s="66" t="str">
        <f>U127</f>
        <v>0</v>
      </c>
      <c r="O128" s="66" t="str">
        <f>V127</f>
        <v>1</v>
      </c>
      <c r="P128" s="66" t="str">
        <f>W127</f>
        <v>0</v>
      </c>
      <c r="Q128" s="66" t="str">
        <f>X127</f>
        <v>1</v>
      </c>
      <c r="R128" s="65" t="str">
        <f>AA127</f>
        <v>1</v>
      </c>
      <c r="S128" s="65" t="str">
        <f>AB127</f>
        <v>0</v>
      </c>
      <c r="T128" s="65" t="str">
        <f>AC127</f>
        <v>1</v>
      </c>
      <c r="U128" s="65" t="str">
        <f>AD127</f>
        <v>1</v>
      </c>
      <c r="V128" s="66" t="str">
        <f>AG127</f>
        <v>0</v>
      </c>
      <c r="W128" s="66" t="str">
        <f>AH127</f>
        <v>1</v>
      </c>
      <c r="X128" s="66" t="str">
        <f>AI127</f>
        <v>1</v>
      </c>
      <c r="Y128" s="66" t="str">
        <f>AJ127</f>
        <v>0</v>
      </c>
      <c r="Z128" s="65" t="str">
        <f>AM127</f>
        <v>1</v>
      </c>
      <c r="AA128" s="65" t="str">
        <f>AN127</f>
        <v>0</v>
      </c>
      <c r="AB128" s="65" t="str">
        <f>AO127</f>
        <v>0</v>
      </c>
      <c r="AC128" s="65" t="str">
        <f>AP127</f>
        <v>0</v>
      </c>
      <c r="AD128" s="66" t="str">
        <f>AS127</f>
        <v>0</v>
      </c>
      <c r="AE128" s="66" t="str">
        <f>AT127</f>
        <v>0</v>
      </c>
      <c r="AF128" s="66" t="str">
        <f>AU127</f>
        <v>0</v>
      </c>
      <c r="AG128" s="67" t="str">
        <f>AV127</f>
        <v>1</v>
      </c>
      <c r="AH128" s="412" t="s">
        <v>584</v>
      </c>
      <c r="AI128" s="413"/>
      <c r="AJ128" s="413"/>
      <c r="AK128" s="413"/>
      <c r="AL128" s="413"/>
      <c r="AM128" s="413"/>
      <c r="AN128" s="413"/>
      <c r="AO128" s="413"/>
      <c r="AP128" s="413"/>
      <c r="AQ128" s="413"/>
      <c r="AR128" s="413"/>
      <c r="AS128" s="413"/>
      <c r="AT128" s="413"/>
      <c r="AU128" s="413"/>
      <c r="AV128" s="413"/>
      <c r="AW128" s="414"/>
      <c r="AX128" s="2"/>
      <c r="AY128" s="2"/>
      <c r="AZ128" s="2"/>
      <c r="BA128" s="225"/>
      <c r="BB128" s="225"/>
      <c r="BC128" s="225"/>
      <c r="BD128" s="225"/>
      <c r="BE128" s="225"/>
      <c r="BF128" s="225"/>
      <c r="BG128" s="225"/>
      <c r="BH128" s="225"/>
    </row>
    <row r="129" spans="1:65" ht="18">
      <c r="A129" s="62" t="s">
        <v>368</v>
      </c>
      <c r="B129" s="68" t="str">
        <f>HLOOKUP(B$4,$B$1:$AG$128,128,FALSE)</f>
        <v>1</v>
      </c>
      <c r="C129" s="69" t="str">
        <f t="shared" ref="C129:AG129" si="76">HLOOKUP(C$4,$B$1:$AG$128,128,FALSE)</f>
        <v>0</v>
      </c>
      <c r="D129" s="69" t="str">
        <f t="shared" si="76"/>
        <v>1</v>
      </c>
      <c r="E129" s="69" t="str">
        <f t="shared" si="76"/>
        <v>0</v>
      </c>
      <c r="F129" s="70" t="str">
        <f t="shared" si="76"/>
        <v>0</v>
      </c>
      <c r="G129" s="70" t="str">
        <f t="shared" si="76"/>
        <v>0</v>
      </c>
      <c r="H129" s="70" t="str">
        <f t="shared" si="76"/>
        <v>0</v>
      </c>
      <c r="I129" s="70" t="str">
        <f t="shared" si="76"/>
        <v>1</v>
      </c>
      <c r="J129" s="69" t="str">
        <f t="shared" si="76"/>
        <v>1</v>
      </c>
      <c r="K129" s="69" t="str">
        <f t="shared" si="76"/>
        <v>0</v>
      </c>
      <c r="L129" s="69" t="str">
        <f t="shared" si="76"/>
        <v>1</v>
      </c>
      <c r="M129" s="69" t="str">
        <f t="shared" si="76"/>
        <v>0</v>
      </c>
      <c r="N129" s="70" t="str">
        <f t="shared" si="76"/>
        <v>0</v>
      </c>
      <c r="O129" s="70" t="str">
        <f t="shared" si="76"/>
        <v>0</v>
      </c>
      <c r="P129" s="70" t="str">
        <f t="shared" si="76"/>
        <v>0</v>
      </c>
      <c r="Q129" s="70" t="str">
        <f t="shared" si="76"/>
        <v>0</v>
      </c>
      <c r="R129" s="69" t="str">
        <f t="shared" si="76"/>
        <v>0</v>
      </c>
      <c r="S129" s="69" t="str">
        <f t="shared" si="76"/>
        <v>0</v>
      </c>
      <c r="T129" s="69" t="str">
        <f t="shared" si="76"/>
        <v>0</v>
      </c>
      <c r="U129" s="69" t="str">
        <f t="shared" si="76"/>
        <v>1</v>
      </c>
      <c r="V129" s="70" t="str">
        <f t="shared" si="76"/>
        <v>1</v>
      </c>
      <c r="W129" s="70" t="str">
        <f t="shared" si="76"/>
        <v>0</v>
      </c>
      <c r="X129" s="70" t="str">
        <f t="shared" si="76"/>
        <v>0</v>
      </c>
      <c r="Y129" s="70" t="str">
        <f t="shared" si="76"/>
        <v>1</v>
      </c>
      <c r="Z129" s="69" t="str">
        <f t="shared" si="76"/>
        <v>1</v>
      </c>
      <c r="AA129" s="69" t="str">
        <f t="shared" si="76"/>
        <v>0</v>
      </c>
      <c r="AB129" s="69" t="str">
        <f t="shared" si="76"/>
        <v>0</v>
      </c>
      <c r="AC129" s="69" t="str">
        <f t="shared" si="76"/>
        <v>0</v>
      </c>
      <c r="AD129" s="70" t="str">
        <f t="shared" si="76"/>
        <v>1</v>
      </c>
      <c r="AE129" s="70" t="str">
        <f t="shared" si="76"/>
        <v>0</v>
      </c>
      <c r="AF129" s="70" t="str">
        <f t="shared" si="76"/>
        <v>1</v>
      </c>
      <c r="AG129" s="71" t="str">
        <f t="shared" si="76"/>
        <v>1</v>
      </c>
      <c r="AH129" s="415"/>
      <c r="AI129" s="416"/>
      <c r="AJ129" s="416"/>
      <c r="AK129" s="416"/>
      <c r="AL129" s="416"/>
      <c r="AM129" s="416"/>
      <c r="AN129" s="416"/>
      <c r="AO129" s="416"/>
      <c r="AP129" s="416"/>
      <c r="AQ129" s="416"/>
      <c r="AR129" s="416"/>
      <c r="AS129" s="416"/>
      <c r="AT129" s="416"/>
      <c r="AU129" s="416"/>
      <c r="AV129" s="416"/>
      <c r="AW129" s="417"/>
      <c r="AX129" s="409" t="s">
        <v>665</v>
      </c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410"/>
      <c r="BI129" s="410"/>
      <c r="BJ129" s="410"/>
      <c r="BK129" s="410"/>
      <c r="BL129" s="410"/>
      <c r="BM129" s="411"/>
    </row>
    <row r="130" spans="1:65" ht="18.75" thickBot="1">
      <c r="A130" s="62" t="s">
        <v>448</v>
      </c>
      <c r="B130" s="72">
        <f>IF(B129+B115=1,1,0)</f>
        <v>0</v>
      </c>
      <c r="C130" s="70">
        <f t="shared" ref="C130:AG130" si="77">IF(C129+C115=1,1,0)</f>
        <v>1</v>
      </c>
      <c r="D130" s="70">
        <f t="shared" si="77"/>
        <v>1</v>
      </c>
      <c r="E130" s="70">
        <f t="shared" si="77"/>
        <v>0</v>
      </c>
      <c r="F130" s="69">
        <f t="shared" si="77"/>
        <v>0</v>
      </c>
      <c r="G130" s="69">
        <f t="shared" si="77"/>
        <v>1</v>
      </c>
      <c r="H130" s="69">
        <f t="shared" si="77"/>
        <v>1</v>
      </c>
      <c r="I130" s="69">
        <f t="shared" si="77"/>
        <v>0</v>
      </c>
      <c r="J130" s="70">
        <f t="shared" si="77"/>
        <v>0</v>
      </c>
      <c r="K130" s="70">
        <f t="shared" si="77"/>
        <v>1</v>
      </c>
      <c r="L130" s="70">
        <f t="shared" si="77"/>
        <v>1</v>
      </c>
      <c r="M130" s="70">
        <f t="shared" si="77"/>
        <v>0</v>
      </c>
      <c r="N130" s="69">
        <f t="shared" si="77"/>
        <v>1</v>
      </c>
      <c r="O130" s="69">
        <f t="shared" si="77"/>
        <v>1</v>
      </c>
      <c r="P130" s="69">
        <f t="shared" si="77"/>
        <v>0</v>
      </c>
      <c r="Q130" s="69">
        <f t="shared" si="77"/>
        <v>1</v>
      </c>
      <c r="R130" s="70">
        <f t="shared" si="77"/>
        <v>1</v>
      </c>
      <c r="S130" s="70">
        <f t="shared" si="77"/>
        <v>0</v>
      </c>
      <c r="T130" s="70">
        <f t="shared" si="77"/>
        <v>0</v>
      </c>
      <c r="U130" s="70">
        <f t="shared" si="77"/>
        <v>0</v>
      </c>
      <c r="V130" s="69">
        <f t="shared" si="77"/>
        <v>1</v>
      </c>
      <c r="W130" s="69">
        <f t="shared" si="77"/>
        <v>0</v>
      </c>
      <c r="X130" s="69">
        <f t="shared" si="77"/>
        <v>0</v>
      </c>
      <c r="Y130" s="69">
        <f t="shared" si="77"/>
        <v>1</v>
      </c>
      <c r="Z130" s="70">
        <f t="shared" si="77"/>
        <v>1</v>
      </c>
      <c r="AA130" s="70">
        <f t="shared" si="77"/>
        <v>1</v>
      </c>
      <c r="AB130" s="70">
        <f t="shared" si="77"/>
        <v>0</v>
      </c>
      <c r="AC130" s="70">
        <f t="shared" si="77"/>
        <v>1</v>
      </c>
      <c r="AD130" s="69">
        <f t="shared" si="77"/>
        <v>0</v>
      </c>
      <c r="AE130" s="69">
        <f t="shared" si="77"/>
        <v>0</v>
      </c>
      <c r="AF130" s="69">
        <f t="shared" si="77"/>
        <v>1</v>
      </c>
      <c r="AG130" s="73">
        <f t="shared" si="77"/>
        <v>0</v>
      </c>
      <c r="AH130" s="415"/>
      <c r="AI130" s="416"/>
      <c r="AJ130" s="416"/>
      <c r="AK130" s="416"/>
      <c r="AL130" s="416"/>
      <c r="AM130" s="416"/>
      <c r="AN130" s="416"/>
      <c r="AO130" s="416"/>
      <c r="AP130" s="416"/>
      <c r="AQ130" s="416"/>
      <c r="AR130" s="416"/>
      <c r="AS130" s="416"/>
      <c r="AT130" s="416"/>
      <c r="AU130" s="416"/>
      <c r="AV130" s="416"/>
      <c r="AW130" s="417"/>
      <c r="AX130" s="250">
        <f>VLOOKUP(CONCATENATE(B123,C123,D123,E123),LookUp!$AG$2:$AH$17,2,FALSE)</f>
        <v>4</v>
      </c>
      <c r="AY130" s="251" t="str">
        <f>VLOOKUP(CONCATENATE(F123,G123,H123,I123),LookUp!$AG$2:$AH$17,2,FALSE)</f>
        <v>D</v>
      </c>
      <c r="AZ130" s="251" t="str">
        <f>VLOOKUP(CONCATENATE(J123,K123,L123,M123),LookUp!$AG$2:$AH$17,2,FALSE)</f>
        <v>F</v>
      </c>
      <c r="BA130" s="251" t="str">
        <f>VLOOKUP(CONCATENATE(N123,O123,P123,Q123),LookUp!$AG$2:$AH$17,2,FALSE)</f>
        <v>C</v>
      </c>
      <c r="BB130" s="251">
        <f>VLOOKUP(CONCATENATE(R123,S123,T123,U123),LookUp!$AG$2:$AH$17,2,FALSE)</f>
        <v>0</v>
      </c>
      <c r="BC130" s="251" t="str">
        <f>VLOOKUP(CONCATENATE(V123,W123,X123,Y123),LookUp!$AG$2:$AH$17,2,FALSE)</f>
        <v>D</v>
      </c>
      <c r="BD130" s="251" t="str">
        <f>VLOOKUP(CONCATENATE(Z123,AA123,AB123,AC123),LookUp!$AG$2:$AH$17,2,FALSE)</f>
        <v>E</v>
      </c>
      <c r="BE130" s="251" t="str">
        <f>VLOOKUP(CONCATENATE(AD123,AE123,AF123,AG123),LookUp!$AG$2:$AH$17,2,FALSE)</f>
        <v>B</v>
      </c>
      <c r="BF130" s="251">
        <f>VLOOKUP(CONCATENATE(B130,C130,D130,E130),LookUp!$AG$2:$AH$17,2,FALSE)</f>
        <v>6</v>
      </c>
      <c r="BG130" s="251">
        <f>VLOOKUP(CONCATENATE(F130,G130,H130,I130),LookUp!$AG$2:$AH$17,2,FALSE)</f>
        <v>6</v>
      </c>
      <c r="BH130" s="251">
        <f>VLOOKUP(CONCATENATE(J130,K130,L130,M130),LookUp!$AG$2:$AH$17,2,FALSE)</f>
        <v>6</v>
      </c>
      <c r="BI130" s="251" t="str">
        <f>VLOOKUP(CONCATENATE(N130,O130,P130,Q130),LookUp!$AG$2:$AH$17,2,FALSE)</f>
        <v>D</v>
      </c>
      <c r="BJ130" s="251">
        <f>VLOOKUP(CONCATENATE(R130,S130,T130,U130),LookUp!$AG$2:$AH$17,2,FALSE)</f>
        <v>8</v>
      </c>
      <c r="BK130" s="251">
        <f>VLOOKUP(CONCATENATE(V130,W130,X130,Y130),LookUp!$AG$2:$AH$17,2,FALSE)</f>
        <v>9</v>
      </c>
      <c r="BL130" s="251" t="str">
        <f>VLOOKUP(CONCATENATE(Z130,AA130,AB130,AC130),LookUp!$AG$2:$AH$17,2,FALSE)</f>
        <v>D</v>
      </c>
      <c r="BM130" s="252">
        <f>VLOOKUP(CONCATENATE(AD130,AE130,AF130,AG130),LookUp!$AG$2:$AH$17,2,FALSE)</f>
        <v>2</v>
      </c>
    </row>
    <row r="131" spans="1:65" ht="18.75" thickBot="1">
      <c r="A131" s="63" t="s">
        <v>454</v>
      </c>
      <c r="B131" s="172">
        <f>B130</f>
        <v>0</v>
      </c>
      <c r="C131" s="171">
        <f t="shared" ref="C131:AG131" si="78">C130</f>
        <v>1</v>
      </c>
      <c r="D131" s="171">
        <f t="shared" si="78"/>
        <v>1</v>
      </c>
      <c r="E131" s="171">
        <f t="shared" si="78"/>
        <v>0</v>
      </c>
      <c r="F131" s="170">
        <f t="shared" si="78"/>
        <v>0</v>
      </c>
      <c r="G131" s="170">
        <f t="shared" si="78"/>
        <v>1</v>
      </c>
      <c r="H131" s="170">
        <f t="shared" si="78"/>
        <v>1</v>
      </c>
      <c r="I131" s="170">
        <f t="shared" si="78"/>
        <v>0</v>
      </c>
      <c r="J131" s="171">
        <f t="shared" si="78"/>
        <v>0</v>
      </c>
      <c r="K131" s="171">
        <f t="shared" si="78"/>
        <v>1</v>
      </c>
      <c r="L131" s="171">
        <f t="shared" si="78"/>
        <v>1</v>
      </c>
      <c r="M131" s="171">
        <f t="shared" si="78"/>
        <v>0</v>
      </c>
      <c r="N131" s="170">
        <f t="shared" si="78"/>
        <v>1</v>
      </c>
      <c r="O131" s="170">
        <f t="shared" si="78"/>
        <v>1</v>
      </c>
      <c r="P131" s="170">
        <f t="shared" si="78"/>
        <v>0</v>
      </c>
      <c r="Q131" s="170">
        <f t="shared" si="78"/>
        <v>1</v>
      </c>
      <c r="R131" s="171">
        <f t="shared" si="78"/>
        <v>1</v>
      </c>
      <c r="S131" s="171">
        <f t="shared" si="78"/>
        <v>0</v>
      </c>
      <c r="T131" s="171">
        <f t="shared" si="78"/>
        <v>0</v>
      </c>
      <c r="U131" s="171">
        <f t="shared" si="78"/>
        <v>0</v>
      </c>
      <c r="V131" s="170">
        <f t="shared" si="78"/>
        <v>1</v>
      </c>
      <c r="W131" s="170">
        <f t="shared" si="78"/>
        <v>0</v>
      </c>
      <c r="X131" s="170">
        <f t="shared" si="78"/>
        <v>0</v>
      </c>
      <c r="Y131" s="170">
        <f t="shared" si="78"/>
        <v>1</v>
      </c>
      <c r="Z131" s="171">
        <f t="shared" si="78"/>
        <v>1</v>
      </c>
      <c r="AA131" s="171">
        <f t="shared" si="78"/>
        <v>1</v>
      </c>
      <c r="AB131" s="171">
        <f t="shared" si="78"/>
        <v>0</v>
      </c>
      <c r="AC131" s="171">
        <f t="shared" si="78"/>
        <v>1</v>
      </c>
      <c r="AD131" s="170">
        <f t="shared" si="78"/>
        <v>0</v>
      </c>
      <c r="AE131" s="170">
        <f t="shared" si="78"/>
        <v>0</v>
      </c>
      <c r="AF131" s="170">
        <f t="shared" si="78"/>
        <v>1</v>
      </c>
      <c r="AG131" s="136">
        <f t="shared" si="78"/>
        <v>0</v>
      </c>
      <c r="AH131" s="418"/>
      <c r="AI131" s="419"/>
      <c r="AJ131" s="419"/>
      <c r="AK131" s="419"/>
      <c r="AL131" s="419"/>
      <c r="AM131" s="419"/>
      <c r="AN131" s="419"/>
      <c r="AO131" s="419"/>
      <c r="AP131" s="419"/>
      <c r="AQ131" s="419"/>
      <c r="AR131" s="419"/>
      <c r="AS131" s="419"/>
      <c r="AT131" s="419"/>
      <c r="AU131" s="419"/>
      <c r="AV131" s="419"/>
      <c r="AW131" s="420"/>
      <c r="AX131" s="2"/>
      <c r="AY131" s="2"/>
      <c r="AZ131" s="2"/>
      <c r="BA131" s="225"/>
      <c r="BB131" s="225"/>
      <c r="BC131" s="225"/>
      <c r="BD131" s="225"/>
      <c r="BE131" s="225"/>
      <c r="BF131" s="225"/>
      <c r="BG131" s="225"/>
      <c r="BH131" s="225"/>
    </row>
    <row r="132" spans="1:65" ht="18">
      <c r="A132" s="57" t="s">
        <v>449</v>
      </c>
      <c r="B132" s="64">
        <f>HLOOKUP(B$3,$B$1:$AW$130,130,FALSE)</f>
        <v>0</v>
      </c>
      <c r="C132" s="65">
        <f t="shared" ref="C132:AW132" si="79">HLOOKUP(C$3,$B$1:$AW$130,130,FALSE)</f>
        <v>0</v>
      </c>
      <c r="D132" s="65">
        <f t="shared" si="79"/>
        <v>1</v>
      </c>
      <c r="E132" s="65">
        <f t="shared" si="79"/>
        <v>1</v>
      </c>
      <c r="F132" s="66">
        <f t="shared" si="79"/>
        <v>0</v>
      </c>
      <c r="G132" s="66">
        <f t="shared" si="79"/>
        <v>0</v>
      </c>
      <c r="H132" s="66">
        <f t="shared" si="79"/>
        <v>0</v>
      </c>
      <c r="I132" s="66">
        <f t="shared" si="79"/>
        <v>0</v>
      </c>
      <c r="J132" s="65">
        <f t="shared" si="79"/>
        <v>1</v>
      </c>
      <c r="K132" s="65">
        <f t="shared" si="79"/>
        <v>1</v>
      </c>
      <c r="L132" s="65">
        <f t="shared" si="79"/>
        <v>0</v>
      </c>
      <c r="M132" s="65">
        <f t="shared" si="79"/>
        <v>0</v>
      </c>
      <c r="N132" s="66">
        <f t="shared" si="79"/>
        <v>0</v>
      </c>
      <c r="O132" s="66">
        <f t="shared" si="79"/>
        <v>0</v>
      </c>
      <c r="P132" s="66">
        <f t="shared" si="79"/>
        <v>1</v>
      </c>
      <c r="Q132" s="65">
        <f t="shared" si="79"/>
        <v>1</v>
      </c>
      <c r="R132" s="65">
        <f t="shared" si="79"/>
        <v>0</v>
      </c>
      <c r="S132" s="65">
        <f t="shared" si="79"/>
        <v>1</v>
      </c>
      <c r="T132" s="65">
        <f t="shared" si="79"/>
        <v>0</v>
      </c>
      <c r="U132" s="65">
        <f t="shared" si="79"/>
        <v>1</v>
      </c>
      <c r="V132" s="66">
        <f t="shared" si="79"/>
        <v>1</v>
      </c>
      <c r="W132" s="66">
        <f t="shared" si="79"/>
        <v>0</v>
      </c>
      <c r="X132" s="66">
        <f t="shared" si="79"/>
        <v>1</v>
      </c>
      <c r="Y132" s="66">
        <f t="shared" si="79"/>
        <v>1</v>
      </c>
      <c r="Z132" s="65">
        <f t="shared" si="79"/>
        <v>1</v>
      </c>
      <c r="AA132" s="65">
        <f t="shared" si="79"/>
        <v>1</v>
      </c>
      <c r="AB132" s="65">
        <f t="shared" si="79"/>
        <v>0</v>
      </c>
      <c r="AC132" s="65">
        <f t="shared" si="79"/>
        <v>0</v>
      </c>
      <c r="AD132" s="66">
        <f t="shared" si="79"/>
        <v>0</v>
      </c>
      <c r="AE132" s="66">
        <f t="shared" si="79"/>
        <v>1</v>
      </c>
      <c r="AF132" s="66">
        <f t="shared" si="79"/>
        <v>0</v>
      </c>
      <c r="AG132" s="66">
        <f t="shared" si="79"/>
        <v>1</v>
      </c>
      <c r="AH132" s="65">
        <f t="shared" si="79"/>
        <v>0</v>
      </c>
      <c r="AI132" s="65">
        <f t="shared" si="79"/>
        <v>0</v>
      </c>
      <c r="AJ132" s="65">
        <f t="shared" si="79"/>
        <v>1</v>
      </c>
      <c r="AK132" s="65">
        <f t="shared" si="79"/>
        <v>1</v>
      </c>
      <c r="AL132" s="66">
        <f t="shared" si="79"/>
        <v>1</v>
      </c>
      <c r="AM132" s="66">
        <f t="shared" si="79"/>
        <v>1</v>
      </c>
      <c r="AN132" s="66">
        <f t="shared" si="79"/>
        <v>1</v>
      </c>
      <c r="AO132" s="65">
        <f t="shared" si="79"/>
        <v>0</v>
      </c>
      <c r="AP132" s="65">
        <f t="shared" si="79"/>
        <v>1</v>
      </c>
      <c r="AQ132" s="65">
        <f t="shared" si="79"/>
        <v>0</v>
      </c>
      <c r="AR132" s="65">
        <f t="shared" si="79"/>
        <v>1</v>
      </c>
      <c r="AS132" s="65">
        <f t="shared" si="79"/>
        <v>0</v>
      </c>
      <c r="AT132" s="66">
        <f t="shared" si="79"/>
        <v>0</v>
      </c>
      <c r="AU132" s="66">
        <f t="shared" si="79"/>
        <v>1</v>
      </c>
      <c r="AV132" s="66">
        <f t="shared" si="79"/>
        <v>0</v>
      </c>
      <c r="AW132" s="67">
        <f t="shared" si="79"/>
        <v>0</v>
      </c>
      <c r="AX132" s="2"/>
      <c r="AY132" s="2"/>
      <c r="AZ132" s="2"/>
      <c r="BA132" s="225"/>
      <c r="BB132" s="225"/>
      <c r="BC132" s="225"/>
      <c r="BD132" s="225"/>
      <c r="BE132" s="225"/>
      <c r="BF132" s="225"/>
      <c r="BG132" s="225"/>
      <c r="BH132" s="225"/>
    </row>
    <row r="133" spans="1:65" ht="18">
      <c r="A133" s="58" t="s">
        <v>478</v>
      </c>
      <c r="B133" s="68" t="str">
        <f>'Key2'!B90</f>
        <v>1</v>
      </c>
      <c r="C133" s="69" t="str">
        <f>'Key2'!C90</f>
        <v>1</v>
      </c>
      <c r="D133" s="69" t="str">
        <f>'Key2'!D90</f>
        <v>0</v>
      </c>
      <c r="E133" s="69" t="str">
        <f>'Key2'!E90</f>
        <v>0</v>
      </c>
      <c r="F133" s="70" t="str">
        <f>'Key2'!F90</f>
        <v>0</v>
      </c>
      <c r="G133" s="70" t="str">
        <f>'Key2'!G90</f>
        <v>0</v>
      </c>
      <c r="H133" s="70" t="str">
        <f>'Key2'!H90</f>
        <v>0</v>
      </c>
      <c r="I133" s="70" t="str">
        <f>'Key2'!I90</f>
        <v>0</v>
      </c>
      <c r="J133" s="69" t="str">
        <f>'Key2'!J90</f>
        <v>1</v>
      </c>
      <c r="K133" s="69" t="str">
        <f>'Key2'!K90</f>
        <v>0</v>
      </c>
      <c r="L133" s="69" t="str">
        <f>'Key2'!L90</f>
        <v>0</v>
      </c>
      <c r="M133" s="70" t="str">
        <f>'Key2'!M90</f>
        <v>0</v>
      </c>
      <c r="N133" s="70" t="str">
        <f>'Key2'!N90</f>
        <v>0</v>
      </c>
      <c r="O133" s="70" t="str">
        <f>'Key2'!O90</f>
        <v>1</v>
      </c>
      <c r="P133" s="70" t="str">
        <f>'Key2'!P90</f>
        <v>1</v>
      </c>
      <c r="Q133" s="70" t="str">
        <f>'Key2'!Q90</f>
        <v>0</v>
      </c>
      <c r="R133" s="69" t="str">
        <f>'Key2'!R90</f>
        <v>1</v>
      </c>
      <c r="S133" s="69" t="str">
        <f>'Key2'!S90</f>
        <v>0</v>
      </c>
      <c r="T133" s="69" t="str">
        <f>'Key2'!T90</f>
        <v>1</v>
      </c>
      <c r="U133" s="69" t="str">
        <f>'Key2'!U90</f>
        <v>0</v>
      </c>
      <c r="V133" s="70" t="str">
        <f>'Key2'!V90</f>
        <v>0</v>
      </c>
      <c r="W133" s="70" t="str">
        <f>'Key2'!W90</f>
        <v>0</v>
      </c>
      <c r="X133" s="70" t="str">
        <f>'Key2'!X90</f>
        <v>1</v>
      </c>
      <c r="Y133" s="70" t="str">
        <f>'Key2'!Y90</f>
        <v>0</v>
      </c>
      <c r="Z133" s="69" t="str">
        <f>'Key2'!Z90</f>
        <v>1</v>
      </c>
      <c r="AA133" s="69" t="str">
        <f>'Key2'!AA90</f>
        <v>1</v>
      </c>
      <c r="AB133" s="69" t="str">
        <f>'Key2'!AB90</f>
        <v>0</v>
      </c>
      <c r="AC133" s="69" t="str">
        <f>'Key2'!AC90</f>
        <v>0</v>
      </c>
      <c r="AD133" s="70" t="str">
        <f>'Key2'!AD90</f>
        <v>0</v>
      </c>
      <c r="AE133" s="70" t="str">
        <f>'Key2'!AE90</f>
        <v>0</v>
      </c>
      <c r="AF133" s="70" t="str">
        <f>'Key2'!AF90</f>
        <v>0</v>
      </c>
      <c r="AG133" s="70" t="str">
        <f>'Key2'!AG90</f>
        <v>1</v>
      </c>
      <c r="AH133" s="69" t="str">
        <f>'Key2'!AH90</f>
        <v>0</v>
      </c>
      <c r="AI133" s="69" t="str">
        <f>'Key2'!AI90</f>
        <v>0</v>
      </c>
      <c r="AJ133" s="69" t="str">
        <f>'Key2'!AJ90</f>
        <v>0</v>
      </c>
      <c r="AK133" s="70" t="str">
        <f>'Key2'!AK90</f>
        <v>1</v>
      </c>
      <c r="AL133" s="70" t="str">
        <f>'Key2'!AL90</f>
        <v>0</v>
      </c>
      <c r="AM133" s="70" t="str">
        <f>'Key2'!AM90</f>
        <v>1</v>
      </c>
      <c r="AN133" s="70" t="str">
        <f>'Key2'!AN90</f>
        <v>0</v>
      </c>
      <c r="AO133" s="70" t="str">
        <f>'Key2'!AO90</f>
        <v>0</v>
      </c>
      <c r="AP133" s="69" t="str">
        <f>'Key2'!AP90</f>
        <v>0</v>
      </c>
      <c r="AQ133" s="69" t="str">
        <f>'Key2'!AQ90</f>
        <v>0</v>
      </c>
      <c r="AR133" s="69" t="str">
        <f>'Key2'!AR90</f>
        <v>0</v>
      </c>
      <c r="AS133" s="69" t="str">
        <f>'Key2'!AS90</f>
        <v>1</v>
      </c>
      <c r="AT133" s="70" t="str">
        <f>'Key2'!AT90</f>
        <v>1</v>
      </c>
      <c r="AU133" s="70" t="str">
        <f>'Key2'!AU90</f>
        <v>0</v>
      </c>
      <c r="AV133" s="70" t="str">
        <f>'Key2'!AV90</f>
        <v>0</v>
      </c>
      <c r="AW133" s="71" t="str">
        <f>'Key2'!AW90</f>
        <v>1</v>
      </c>
      <c r="AX133" s="2"/>
      <c r="AY133" s="2"/>
      <c r="AZ133" s="2"/>
      <c r="BA133" s="225"/>
      <c r="BB133" s="225"/>
      <c r="BC133" s="225"/>
      <c r="BD133" s="225"/>
      <c r="BE133" s="225"/>
      <c r="BF133" s="225"/>
      <c r="BG133" s="225"/>
      <c r="BH133" s="225"/>
    </row>
    <row r="134" spans="1:65" ht="18.75" thickBot="1">
      <c r="A134" s="58" t="s">
        <v>450</v>
      </c>
      <c r="B134" s="137">
        <f>IF(B132+B133=1,1,0)</f>
        <v>1</v>
      </c>
      <c r="C134" s="50">
        <f t="shared" ref="C134:AW134" si="80">IF(C132+C133=1,1,0)</f>
        <v>1</v>
      </c>
      <c r="D134" s="50">
        <f t="shared" si="80"/>
        <v>1</v>
      </c>
      <c r="E134" s="50">
        <f t="shared" si="80"/>
        <v>1</v>
      </c>
      <c r="F134" s="49">
        <f t="shared" si="80"/>
        <v>0</v>
      </c>
      <c r="G134" s="49">
        <f t="shared" si="80"/>
        <v>0</v>
      </c>
      <c r="H134" s="49">
        <f t="shared" si="80"/>
        <v>0</v>
      </c>
      <c r="I134" s="49">
        <f t="shared" si="80"/>
        <v>0</v>
      </c>
      <c r="J134" s="50">
        <f t="shared" si="80"/>
        <v>0</v>
      </c>
      <c r="K134" s="50">
        <f t="shared" si="80"/>
        <v>1</v>
      </c>
      <c r="L134" s="50">
        <f t="shared" si="80"/>
        <v>0</v>
      </c>
      <c r="M134" s="50">
        <f t="shared" si="80"/>
        <v>0</v>
      </c>
      <c r="N134" s="49">
        <f t="shared" si="80"/>
        <v>0</v>
      </c>
      <c r="O134" s="49">
        <f t="shared" si="80"/>
        <v>1</v>
      </c>
      <c r="P134" s="49">
        <f t="shared" si="80"/>
        <v>0</v>
      </c>
      <c r="Q134" s="50">
        <f t="shared" si="80"/>
        <v>1</v>
      </c>
      <c r="R134" s="50">
        <f t="shared" si="80"/>
        <v>1</v>
      </c>
      <c r="S134" s="50">
        <f t="shared" si="80"/>
        <v>1</v>
      </c>
      <c r="T134" s="50">
        <f t="shared" si="80"/>
        <v>1</v>
      </c>
      <c r="U134" s="50">
        <f t="shared" si="80"/>
        <v>1</v>
      </c>
      <c r="V134" s="49">
        <f t="shared" si="80"/>
        <v>1</v>
      </c>
      <c r="W134" s="49">
        <f t="shared" si="80"/>
        <v>0</v>
      </c>
      <c r="X134" s="49">
        <f t="shared" si="80"/>
        <v>0</v>
      </c>
      <c r="Y134" s="49">
        <f t="shared" si="80"/>
        <v>1</v>
      </c>
      <c r="Z134" s="50">
        <f t="shared" si="80"/>
        <v>0</v>
      </c>
      <c r="AA134" s="50">
        <f t="shared" si="80"/>
        <v>0</v>
      </c>
      <c r="AB134" s="50">
        <f t="shared" si="80"/>
        <v>0</v>
      </c>
      <c r="AC134" s="50">
        <f t="shared" si="80"/>
        <v>0</v>
      </c>
      <c r="AD134" s="49">
        <f t="shared" si="80"/>
        <v>0</v>
      </c>
      <c r="AE134" s="49">
        <f t="shared" si="80"/>
        <v>1</v>
      </c>
      <c r="AF134" s="49">
        <f t="shared" si="80"/>
        <v>0</v>
      </c>
      <c r="AG134" s="49">
        <f t="shared" si="80"/>
        <v>0</v>
      </c>
      <c r="AH134" s="50">
        <f t="shared" si="80"/>
        <v>0</v>
      </c>
      <c r="AI134" s="50">
        <f t="shared" si="80"/>
        <v>0</v>
      </c>
      <c r="AJ134" s="50">
        <f t="shared" si="80"/>
        <v>1</v>
      </c>
      <c r="AK134" s="50">
        <f t="shared" si="80"/>
        <v>0</v>
      </c>
      <c r="AL134" s="49">
        <f t="shared" si="80"/>
        <v>1</v>
      </c>
      <c r="AM134" s="49">
        <f t="shared" si="80"/>
        <v>0</v>
      </c>
      <c r="AN134" s="49">
        <f t="shared" si="80"/>
        <v>1</v>
      </c>
      <c r="AO134" s="50">
        <f t="shared" si="80"/>
        <v>0</v>
      </c>
      <c r="AP134" s="50">
        <f t="shared" si="80"/>
        <v>1</v>
      </c>
      <c r="AQ134" s="50">
        <f t="shared" si="80"/>
        <v>0</v>
      </c>
      <c r="AR134" s="50">
        <f t="shared" si="80"/>
        <v>1</v>
      </c>
      <c r="AS134" s="50">
        <f t="shared" si="80"/>
        <v>1</v>
      </c>
      <c r="AT134" s="49">
        <f t="shared" si="80"/>
        <v>1</v>
      </c>
      <c r="AU134" s="49">
        <f t="shared" si="80"/>
        <v>1</v>
      </c>
      <c r="AV134" s="49">
        <f t="shared" si="80"/>
        <v>0</v>
      </c>
      <c r="AW134" s="173">
        <f t="shared" si="80"/>
        <v>1</v>
      </c>
      <c r="AX134" s="2"/>
      <c r="AY134" s="2"/>
      <c r="AZ134" s="2"/>
      <c r="BA134" s="225"/>
      <c r="BB134" s="225"/>
      <c r="BC134" s="225"/>
      <c r="BD134" s="225"/>
      <c r="BE134" s="225"/>
      <c r="BF134" s="225"/>
      <c r="BG134" s="225"/>
      <c r="BH134" s="225"/>
    </row>
    <row r="135" spans="1:65" ht="19.5" thickBot="1">
      <c r="A135" s="430" t="s">
        <v>389</v>
      </c>
      <c r="B135" s="130" t="s">
        <v>379</v>
      </c>
      <c r="C135" s="51" t="str">
        <f>LEFT(VLOOKUP(G135,LookUp!$T$2:$U$17,2,FALSE),1)</f>
        <v>0</v>
      </c>
      <c r="D135" s="51" t="str">
        <f>MID(VLOOKUP(G135,LookUp!$T$2:$U$17,2,FALSE),2,1)</f>
        <v>1</v>
      </c>
      <c r="E135" s="51" t="str">
        <f>MID(VLOOKUP(G135,LookUp!$T$2:$U$17,2,FALSE),3,1)</f>
        <v>0</v>
      </c>
      <c r="F135" s="51" t="str">
        <f>RIGHT(VLOOKUP(G135,LookUp!$T$2:$U$17,2,FALSE),1)</f>
        <v>1</v>
      </c>
      <c r="G135" s="53">
        <f>VLOOKUP(CONCATENATE(B134,C134,D134,E134,F134,G134),LookUp!$W$2:$AE$65,2,FALSE)</f>
        <v>5</v>
      </c>
      <c r="H135" s="130" t="s">
        <v>380</v>
      </c>
      <c r="I135" s="51" t="str">
        <f>LEFT(VLOOKUP(M135,LookUp!$T$2:$U$17,2,FALSE),1)</f>
        <v>1</v>
      </c>
      <c r="J135" s="51" t="str">
        <f>MID(VLOOKUP(M135,LookUp!$T$2:$U$17,2,FALSE),2,1)</f>
        <v>0</v>
      </c>
      <c r="K135" s="51" t="str">
        <f>MID(VLOOKUP(M135,LookUp!$T$2:$U$17,2,FALSE),3,1)</f>
        <v>0</v>
      </c>
      <c r="L135" s="51" t="str">
        <f>RIGHT(VLOOKUP(M135,LookUp!$T$2:$U$17,2,FALSE),1)</f>
        <v>0</v>
      </c>
      <c r="M135" s="53">
        <f>VLOOKUP(CONCATENATE(H134,I134,J134,K134,L134,M134),LookUp!$W$2:$AE$65,3,FALSE)</f>
        <v>8</v>
      </c>
      <c r="N135" s="130" t="s">
        <v>381</v>
      </c>
      <c r="O135" s="51" t="str">
        <f>LEFT(VLOOKUP(S135,LookUp!$T$2:$U$17,2,FALSE),1)</f>
        <v>1</v>
      </c>
      <c r="P135" s="51" t="str">
        <f>MID(VLOOKUP(S135,LookUp!$T$2:$U$17,2,FALSE),2,1)</f>
        <v>1</v>
      </c>
      <c r="Q135" s="51" t="str">
        <f>MID(VLOOKUP(S135,LookUp!$T$2:$U$17,2,FALSE),3,1)</f>
        <v>1</v>
      </c>
      <c r="R135" s="51" t="str">
        <f>RIGHT(VLOOKUP(S135,LookUp!$T$2:$U$17,2,FALSE),1)</f>
        <v>0</v>
      </c>
      <c r="S135" s="53">
        <f>VLOOKUP(CONCATENATE(N134,O134,P134,Q134,R134,S134),LookUp!$W$2:$AE$65,4,FALSE)</f>
        <v>14</v>
      </c>
      <c r="T135" s="130" t="s">
        <v>382</v>
      </c>
      <c r="U135" s="51" t="str">
        <f>LEFT(VLOOKUP(Y135,LookUp!$T$2:$U$17,2,FALSE),1)</f>
        <v>1</v>
      </c>
      <c r="V135" s="51" t="str">
        <f>MID(VLOOKUP(Y135,LookUp!$T$2:$U$17,2,FALSE),2,1)</f>
        <v>1</v>
      </c>
      <c r="W135" s="51" t="str">
        <f>MID(VLOOKUP(Y135,LookUp!$T$2:$U$17,2,FALSE),3,1)</f>
        <v>0</v>
      </c>
      <c r="X135" s="51" t="str">
        <f>RIGHT(VLOOKUP(Y135,LookUp!$T$2:$U$17,2,FALSE),1)</f>
        <v>0</v>
      </c>
      <c r="Y135" s="53">
        <f>VLOOKUP(CONCATENATE(T134,U134,V134,W134,X134,Y134),LookUp!$W$2:$AE$65,5,FALSE)</f>
        <v>12</v>
      </c>
      <c r="Z135" s="130" t="s">
        <v>383</v>
      </c>
      <c r="AA135" s="51" t="str">
        <f>LEFT(VLOOKUP(AE135,LookUp!$T$2:$U$17,2,FALSE),1)</f>
        <v>1</v>
      </c>
      <c r="AB135" s="51" t="str">
        <f>MID(VLOOKUP(AE135,LookUp!$T$2:$U$17,2,FALSE),2,1)</f>
        <v>1</v>
      </c>
      <c r="AC135" s="51" t="str">
        <f>MID(VLOOKUP(AE135,LookUp!$T$2:$U$17,2,FALSE),3,1)</f>
        <v>1</v>
      </c>
      <c r="AD135" s="51" t="str">
        <f>RIGHT(VLOOKUP(AE135,LookUp!$T$2:$U$17,2,FALSE),1)</f>
        <v>0</v>
      </c>
      <c r="AE135" s="53">
        <f>VLOOKUP(CONCATENATE(Z134,AA134,AB134,AC134,AD134,AE134),LookUp!$W$2:$AE$65,6,FALSE)</f>
        <v>14</v>
      </c>
      <c r="AF135" s="130" t="s">
        <v>384</v>
      </c>
      <c r="AG135" s="51" t="str">
        <f>LEFT(VLOOKUP(AK135,LookUp!$T$2:$U$17,2,FALSE),1)</f>
        <v>0</v>
      </c>
      <c r="AH135" s="131" t="str">
        <f>MID(VLOOKUP(AK135,LookUp!$T$2:$U$17,2,FALSE),2,1)</f>
        <v>0</v>
      </c>
      <c r="AI135" s="131" t="str">
        <f>MID(VLOOKUP(AK135,LookUp!$T$2:$U$17,2,FALSE),3,1)</f>
        <v>0</v>
      </c>
      <c r="AJ135" s="131" t="str">
        <f>RIGHT(VLOOKUP(AK135,LookUp!$T$2:$U$17,2,FALSE),1)</f>
        <v>1</v>
      </c>
      <c r="AK135" s="132">
        <f>VLOOKUP(CONCATENATE(AF134,AG134,AH134,AI134,AJ134,AK134),LookUp!$W$2:$AE$65,7,FALSE)</f>
        <v>1</v>
      </c>
      <c r="AL135" s="130" t="s">
        <v>385</v>
      </c>
      <c r="AM135" s="131" t="str">
        <f>LEFT(VLOOKUP(AQ135,LookUp!$T$2:$U$17,2,FALSE),1)</f>
        <v>0</v>
      </c>
      <c r="AN135" s="131" t="str">
        <f>MID(VLOOKUP(AQ135,LookUp!$T$2:$U$17,2,FALSE),2,1)</f>
        <v>0</v>
      </c>
      <c r="AO135" s="131" t="str">
        <f>MID(VLOOKUP(AQ135,LookUp!$T$2:$U$17,2,FALSE),3,1)</f>
        <v>1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3</v>
      </c>
      <c r="AR135" s="130" t="s">
        <v>386</v>
      </c>
      <c r="AS135" s="131" t="str">
        <f>LEFT(VLOOKUP(AW135,LookUp!$T$2:$U$17,2,FALSE),1)</f>
        <v>0</v>
      </c>
      <c r="AT135" s="131" t="str">
        <f>MID(VLOOKUP(AW135,LookUp!$T$2:$U$17,2,FALSE),2,1)</f>
        <v>1</v>
      </c>
      <c r="AU135" s="131" t="str">
        <f>MID(VLOOKUP(AW135,LookUp!$T$2:$U$17,2,FALSE),3,1)</f>
        <v>1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6</v>
      </c>
      <c r="AX135" s="12"/>
      <c r="AY135" s="12"/>
      <c r="AZ135" s="12"/>
    </row>
    <row r="136" spans="1:65" ht="15.75" thickBot="1">
      <c r="A136" s="430"/>
      <c r="B136" s="64" t="str">
        <f>C135</f>
        <v>0</v>
      </c>
      <c r="C136" s="65" t="str">
        <f>D135</f>
        <v>1</v>
      </c>
      <c r="D136" s="65" t="str">
        <f>E135</f>
        <v>0</v>
      </c>
      <c r="E136" s="65" t="str">
        <f>F135</f>
        <v>1</v>
      </c>
      <c r="F136" s="66" t="str">
        <f>I135</f>
        <v>1</v>
      </c>
      <c r="G136" s="66" t="str">
        <f>J135</f>
        <v>0</v>
      </c>
      <c r="H136" s="66" t="str">
        <f>K135</f>
        <v>0</v>
      </c>
      <c r="I136" s="66" t="str">
        <f>L135</f>
        <v>0</v>
      </c>
      <c r="J136" s="65" t="str">
        <f>O135</f>
        <v>1</v>
      </c>
      <c r="K136" s="65" t="str">
        <f>P135</f>
        <v>1</v>
      </c>
      <c r="L136" s="65" t="str">
        <f>Q135</f>
        <v>1</v>
      </c>
      <c r="M136" s="65" t="str">
        <f>R135</f>
        <v>0</v>
      </c>
      <c r="N136" s="66" t="str">
        <f>U135</f>
        <v>1</v>
      </c>
      <c r="O136" s="66" t="str">
        <f>V135</f>
        <v>1</v>
      </c>
      <c r="P136" s="66" t="str">
        <f>W135</f>
        <v>0</v>
      </c>
      <c r="Q136" s="66" t="str">
        <f>X135</f>
        <v>0</v>
      </c>
      <c r="R136" s="65" t="str">
        <f>AA135</f>
        <v>1</v>
      </c>
      <c r="S136" s="65" t="str">
        <f>AB135</f>
        <v>1</v>
      </c>
      <c r="T136" s="65" t="str">
        <f>AC135</f>
        <v>1</v>
      </c>
      <c r="U136" s="65" t="str">
        <f>AD135</f>
        <v>0</v>
      </c>
      <c r="V136" s="66" t="str">
        <f>AG135</f>
        <v>0</v>
      </c>
      <c r="W136" s="66" t="str">
        <f>AH135</f>
        <v>0</v>
      </c>
      <c r="X136" s="66" t="str">
        <f>AI135</f>
        <v>0</v>
      </c>
      <c r="Y136" s="66" t="str">
        <f>AJ135</f>
        <v>1</v>
      </c>
      <c r="Z136" s="65" t="str">
        <f>AM135</f>
        <v>0</v>
      </c>
      <c r="AA136" s="65" t="str">
        <f>AN135</f>
        <v>0</v>
      </c>
      <c r="AB136" s="65" t="str">
        <f>AO135</f>
        <v>1</v>
      </c>
      <c r="AC136" s="65" t="str">
        <f>AP135</f>
        <v>1</v>
      </c>
      <c r="AD136" s="66" t="str">
        <f>AS135</f>
        <v>0</v>
      </c>
      <c r="AE136" s="66" t="str">
        <f>AT135</f>
        <v>1</v>
      </c>
      <c r="AF136" s="66" t="str">
        <f>AU135</f>
        <v>1</v>
      </c>
      <c r="AG136" s="67" t="str">
        <f>AV135</f>
        <v>0</v>
      </c>
      <c r="AH136" s="432" t="s">
        <v>585</v>
      </c>
      <c r="AI136" s="433"/>
      <c r="AJ136" s="433"/>
      <c r="AK136" s="433"/>
      <c r="AL136" s="433"/>
      <c r="AM136" s="433"/>
      <c r="AN136" s="433"/>
      <c r="AO136" s="433"/>
      <c r="AP136" s="433"/>
      <c r="AQ136" s="433"/>
      <c r="AR136" s="433"/>
      <c r="AS136" s="433"/>
      <c r="AT136" s="433"/>
      <c r="AU136" s="433"/>
      <c r="AV136" s="433"/>
      <c r="AW136" s="43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390</v>
      </c>
      <c r="B137" s="68" t="str">
        <f>HLOOKUP(B$4,$B$1:$AG$136,136,FALSE)</f>
        <v>0</v>
      </c>
      <c r="C137" s="69" t="str">
        <f t="shared" ref="C137:AG137" si="81">HLOOKUP(C$4,$B$1:$AG$136,136,FALSE)</f>
        <v>0</v>
      </c>
      <c r="D137" s="69" t="str">
        <f t="shared" si="81"/>
        <v>0</v>
      </c>
      <c r="E137" s="69" t="str">
        <f t="shared" si="81"/>
        <v>0</v>
      </c>
      <c r="F137" s="70" t="str">
        <f t="shared" si="81"/>
        <v>0</v>
      </c>
      <c r="G137" s="70" t="str">
        <f t="shared" si="81"/>
        <v>0</v>
      </c>
      <c r="H137" s="70" t="str">
        <f t="shared" si="81"/>
        <v>1</v>
      </c>
      <c r="I137" s="70" t="str">
        <f t="shared" si="81"/>
        <v>1</v>
      </c>
      <c r="J137" s="69" t="str">
        <f t="shared" si="81"/>
        <v>0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0</v>
      </c>
      <c r="N137" s="70" t="str">
        <f t="shared" si="81"/>
        <v>1</v>
      </c>
      <c r="O137" s="70" t="str">
        <f t="shared" si="81"/>
        <v>1</v>
      </c>
      <c r="P137" s="70" t="str">
        <f t="shared" si="81"/>
        <v>1</v>
      </c>
      <c r="Q137" s="70" t="str">
        <f t="shared" si="81"/>
        <v>1</v>
      </c>
      <c r="R137" s="69" t="str">
        <f t="shared" si="81"/>
        <v>1</v>
      </c>
      <c r="S137" s="69" t="str">
        <f t="shared" si="81"/>
        <v>0</v>
      </c>
      <c r="T137" s="69" t="str">
        <f t="shared" si="81"/>
        <v>1</v>
      </c>
      <c r="U137" s="69" t="str">
        <f t="shared" si="81"/>
        <v>1</v>
      </c>
      <c r="V137" s="70" t="str">
        <f t="shared" si="81"/>
        <v>0</v>
      </c>
      <c r="W137" s="70" t="str">
        <f t="shared" si="81"/>
        <v>1</v>
      </c>
      <c r="X137" s="70" t="str">
        <f t="shared" si="81"/>
        <v>0</v>
      </c>
      <c r="Y137" s="70" t="str">
        <f t="shared" si="81"/>
        <v>1</v>
      </c>
      <c r="Z137" s="69" t="str">
        <f t="shared" si="81"/>
        <v>1</v>
      </c>
      <c r="AA137" s="69" t="str">
        <f t="shared" si="81"/>
        <v>1</v>
      </c>
      <c r="AB137" s="69" t="str">
        <f t="shared" si="81"/>
        <v>1</v>
      </c>
      <c r="AC137" s="69" t="str">
        <f t="shared" si="81"/>
        <v>0</v>
      </c>
      <c r="AD137" s="70" t="str">
        <f t="shared" si="81"/>
        <v>0</v>
      </c>
      <c r="AE137" s="70" t="str">
        <f t="shared" si="81"/>
        <v>1</v>
      </c>
      <c r="AF137" s="70" t="str">
        <f t="shared" si="81"/>
        <v>1</v>
      </c>
      <c r="AG137" s="71" t="str">
        <f t="shared" si="81"/>
        <v>0</v>
      </c>
      <c r="AH137" s="435"/>
      <c r="AI137" s="436"/>
      <c r="AJ137" s="436"/>
      <c r="AK137" s="436"/>
      <c r="AL137" s="436"/>
      <c r="AM137" s="436"/>
      <c r="AN137" s="436"/>
      <c r="AO137" s="436"/>
      <c r="AP137" s="436"/>
      <c r="AQ137" s="436"/>
      <c r="AR137" s="436"/>
      <c r="AS137" s="436"/>
      <c r="AT137" s="436"/>
      <c r="AU137" s="436"/>
      <c r="AV137" s="436"/>
      <c r="AW137" s="437"/>
      <c r="AX137" s="409" t="s">
        <v>666</v>
      </c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1"/>
    </row>
    <row r="138" spans="1:65" ht="18.75" thickBot="1">
      <c r="A138" s="58" t="s">
        <v>451</v>
      </c>
      <c r="B138" s="180">
        <f>IF(B137+B123=1,1,0)</f>
        <v>0</v>
      </c>
      <c r="C138" s="175">
        <f t="shared" ref="C138:AG138" si="82">IF(C137+C123=1,1,0)</f>
        <v>1</v>
      </c>
      <c r="D138" s="175">
        <f t="shared" si="82"/>
        <v>0</v>
      </c>
      <c r="E138" s="175">
        <f t="shared" si="82"/>
        <v>0</v>
      </c>
      <c r="F138" s="174">
        <f t="shared" si="82"/>
        <v>1</v>
      </c>
      <c r="G138" s="174">
        <f t="shared" si="82"/>
        <v>1</v>
      </c>
      <c r="H138" s="174">
        <f t="shared" si="82"/>
        <v>1</v>
      </c>
      <c r="I138" s="174">
        <f t="shared" si="82"/>
        <v>0</v>
      </c>
      <c r="J138" s="175">
        <f t="shared" si="82"/>
        <v>1</v>
      </c>
      <c r="K138" s="175">
        <f t="shared" si="82"/>
        <v>1</v>
      </c>
      <c r="L138" s="175">
        <f t="shared" si="82"/>
        <v>1</v>
      </c>
      <c r="M138" s="175">
        <f t="shared" si="82"/>
        <v>1</v>
      </c>
      <c r="N138" s="174">
        <f t="shared" si="82"/>
        <v>0</v>
      </c>
      <c r="O138" s="174">
        <f t="shared" si="82"/>
        <v>0</v>
      </c>
      <c r="P138" s="174">
        <f t="shared" si="82"/>
        <v>1</v>
      </c>
      <c r="Q138" s="174">
        <f t="shared" si="82"/>
        <v>1</v>
      </c>
      <c r="R138" s="175">
        <f t="shared" si="82"/>
        <v>1</v>
      </c>
      <c r="S138" s="175">
        <f t="shared" si="82"/>
        <v>0</v>
      </c>
      <c r="T138" s="175">
        <f t="shared" si="82"/>
        <v>1</v>
      </c>
      <c r="U138" s="175">
        <f t="shared" si="82"/>
        <v>1</v>
      </c>
      <c r="V138" s="174">
        <f t="shared" si="82"/>
        <v>1</v>
      </c>
      <c r="W138" s="174">
        <f t="shared" si="82"/>
        <v>0</v>
      </c>
      <c r="X138" s="174">
        <f t="shared" si="82"/>
        <v>0</v>
      </c>
      <c r="Y138" s="174">
        <f t="shared" si="82"/>
        <v>0</v>
      </c>
      <c r="Z138" s="175">
        <f t="shared" si="82"/>
        <v>0</v>
      </c>
      <c r="AA138" s="175">
        <f t="shared" si="82"/>
        <v>0</v>
      </c>
      <c r="AB138" s="175">
        <f t="shared" si="82"/>
        <v>0</v>
      </c>
      <c r="AC138" s="175">
        <f t="shared" si="82"/>
        <v>0</v>
      </c>
      <c r="AD138" s="174">
        <f t="shared" si="82"/>
        <v>1</v>
      </c>
      <c r="AE138" s="174">
        <f t="shared" si="82"/>
        <v>1</v>
      </c>
      <c r="AF138" s="174">
        <f t="shared" si="82"/>
        <v>0</v>
      </c>
      <c r="AG138" s="181">
        <f t="shared" si="82"/>
        <v>1</v>
      </c>
      <c r="AH138" s="438"/>
      <c r="AI138" s="439"/>
      <c r="AJ138" s="439"/>
      <c r="AK138" s="439"/>
      <c r="AL138" s="439"/>
      <c r="AM138" s="439"/>
      <c r="AN138" s="439"/>
      <c r="AO138" s="439"/>
      <c r="AP138" s="439"/>
      <c r="AQ138" s="439"/>
      <c r="AR138" s="439"/>
      <c r="AS138" s="439"/>
      <c r="AT138" s="439"/>
      <c r="AU138" s="439"/>
      <c r="AV138" s="439"/>
      <c r="AW138" s="440"/>
      <c r="AX138" s="250">
        <f>VLOOKUP(CONCATENATE(B131,C131,D131,E131),LookUp!$AG$2:$AH$17,2,FALSE)</f>
        <v>6</v>
      </c>
      <c r="AY138" s="251">
        <f>VLOOKUP(CONCATENATE(F131,G131,H131,I131),LookUp!$AG$2:$AH$17,2,FALSE)</f>
        <v>6</v>
      </c>
      <c r="AZ138" s="251">
        <f>VLOOKUP(CONCATENATE(J131,K131,L131,M131),LookUp!$AG$2:$AH$17,2,FALSE)</f>
        <v>6</v>
      </c>
      <c r="BA138" s="251" t="str">
        <f>VLOOKUP(CONCATENATE(N131,O131,P131,Q131),LookUp!$AG$2:$AH$17,2,FALSE)</f>
        <v>D</v>
      </c>
      <c r="BB138" s="251">
        <f>VLOOKUP(CONCATENATE(R131,S131,T131,U131),LookUp!$AG$2:$AH$17,2,FALSE)</f>
        <v>8</v>
      </c>
      <c r="BC138" s="251">
        <f>VLOOKUP(CONCATENATE(V131,W131,X131,Y131),LookUp!$AG$2:$AH$17,2,FALSE)</f>
        <v>9</v>
      </c>
      <c r="BD138" s="251" t="str">
        <f>VLOOKUP(CONCATENATE(Z131,AA131,AB131,AC131),LookUp!$AG$2:$AH$17,2,FALSE)</f>
        <v>D</v>
      </c>
      <c r="BE138" s="251">
        <f>VLOOKUP(CONCATENATE(AD131,AE131,AF131,AG131),LookUp!$AG$2:$AH$17,2,FALSE)</f>
        <v>2</v>
      </c>
      <c r="BF138" s="251">
        <f>VLOOKUP(CONCATENATE(B138,C138,D138,E138),LookUp!$AG$2:$AH$17,2,FALSE)</f>
        <v>4</v>
      </c>
      <c r="BG138" s="251" t="str">
        <f>VLOOKUP(CONCATENATE(F138,G138,H138,I138),LookUp!$AG$2:$AH$17,2,FALSE)</f>
        <v>E</v>
      </c>
      <c r="BH138" s="251" t="str">
        <f>VLOOKUP(CONCATENATE(J138,K138,L138,M138),LookUp!$AG$2:$AH$17,2,FALSE)</f>
        <v>F</v>
      </c>
      <c r="BI138" s="251">
        <f>VLOOKUP(CONCATENATE(N138,O138,P138,Q138),LookUp!$AG$2:$AH$17,2,FALSE)</f>
        <v>3</v>
      </c>
      <c r="BJ138" s="251" t="str">
        <f>VLOOKUP(CONCATENATE(R138,S138,T138,U138),LookUp!$AG$2:$AH$17,2,FALSE)</f>
        <v>B</v>
      </c>
      <c r="BK138" s="251">
        <f>VLOOKUP(CONCATENATE(V138,W138,X138,Y138),LookUp!$AG$2:$AH$17,2,FALSE)</f>
        <v>8</v>
      </c>
      <c r="BL138" s="251">
        <f>VLOOKUP(CONCATENATE(Z138,AA138,AB138,AC138),LookUp!$AG$2:$AH$17,2,FALSE)</f>
        <v>0</v>
      </c>
      <c r="BM138" s="252" t="str">
        <f>VLOOKUP(CONCATENATE(AD138,AE138,AF138,AG138),LookUp!$AG$2:$AH$17,2,FALSE)</f>
        <v>D</v>
      </c>
    </row>
    <row r="139" spans="1:65" ht="18.75" thickBot="1">
      <c r="A139" s="60" t="s">
        <v>452</v>
      </c>
      <c r="B139" s="178">
        <f>B138</f>
        <v>0</v>
      </c>
      <c r="C139" s="44">
        <f t="shared" ref="C139:AG139" si="83">C138</f>
        <v>1</v>
      </c>
      <c r="D139" s="44">
        <f t="shared" si="83"/>
        <v>0</v>
      </c>
      <c r="E139" s="44">
        <f t="shared" si="83"/>
        <v>0</v>
      </c>
      <c r="F139" s="43">
        <f t="shared" si="83"/>
        <v>1</v>
      </c>
      <c r="G139" s="43">
        <f t="shared" si="83"/>
        <v>1</v>
      </c>
      <c r="H139" s="43">
        <f t="shared" si="83"/>
        <v>1</v>
      </c>
      <c r="I139" s="43">
        <f t="shared" si="83"/>
        <v>0</v>
      </c>
      <c r="J139" s="44">
        <f t="shared" si="83"/>
        <v>1</v>
      </c>
      <c r="K139" s="44">
        <f t="shared" si="83"/>
        <v>1</v>
      </c>
      <c r="L139" s="44">
        <f t="shared" si="83"/>
        <v>1</v>
      </c>
      <c r="M139" s="44">
        <f t="shared" si="83"/>
        <v>1</v>
      </c>
      <c r="N139" s="43">
        <f t="shared" si="83"/>
        <v>0</v>
      </c>
      <c r="O139" s="43">
        <f t="shared" si="83"/>
        <v>0</v>
      </c>
      <c r="P139" s="43">
        <f t="shared" si="83"/>
        <v>1</v>
      </c>
      <c r="Q139" s="43">
        <f t="shared" si="83"/>
        <v>1</v>
      </c>
      <c r="R139" s="44">
        <f t="shared" si="83"/>
        <v>1</v>
      </c>
      <c r="S139" s="44">
        <f t="shared" si="83"/>
        <v>0</v>
      </c>
      <c r="T139" s="44">
        <f t="shared" si="83"/>
        <v>1</v>
      </c>
      <c r="U139" s="44">
        <f t="shared" si="83"/>
        <v>1</v>
      </c>
      <c r="V139" s="43">
        <f t="shared" si="83"/>
        <v>1</v>
      </c>
      <c r="W139" s="43">
        <f t="shared" si="83"/>
        <v>0</v>
      </c>
      <c r="X139" s="43">
        <f t="shared" si="83"/>
        <v>0</v>
      </c>
      <c r="Y139" s="43">
        <f t="shared" si="83"/>
        <v>0</v>
      </c>
      <c r="Z139" s="44">
        <f t="shared" si="83"/>
        <v>0</v>
      </c>
      <c r="AA139" s="44">
        <f t="shared" si="83"/>
        <v>0</v>
      </c>
      <c r="AB139" s="44">
        <f t="shared" si="83"/>
        <v>0</v>
      </c>
      <c r="AC139" s="44">
        <f t="shared" si="83"/>
        <v>0</v>
      </c>
      <c r="AD139" s="43">
        <f t="shared" si="83"/>
        <v>1</v>
      </c>
      <c r="AE139" s="43">
        <f t="shared" si="83"/>
        <v>1</v>
      </c>
      <c r="AF139" s="43">
        <f t="shared" si="83"/>
        <v>0</v>
      </c>
      <c r="AG139" s="43">
        <f t="shared" si="83"/>
        <v>1</v>
      </c>
      <c r="AH139" s="44">
        <f>B131</f>
        <v>0</v>
      </c>
      <c r="AI139" s="44">
        <f t="shared" ref="AI139:BM139" si="84">C131</f>
        <v>1</v>
      </c>
      <c r="AJ139" s="44">
        <f t="shared" si="84"/>
        <v>1</v>
      </c>
      <c r="AK139" s="44">
        <f t="shared" si="84"/>
        <v>0</v>
      </c>
      <c r="AL139" s="43">
        <f t="shared" si="84"/>
        <v>0</v>
      </c>
      <c r="AM139" s="43">
        <f t="shared" si="84"/>
        <v>1</v>
      </c>
      <c r="AN139" s="43">
        <f t="shared" si="84"/>
        <v>1</v>
      </c>
      <c r="AO139" s="43">
        <f t="shared" si="84"/>
        <v>0</v>
      </c>
      <c r="AP139" s="44">
        <f t="shared" si="84"/>
        <v>0</v>
      </c>
      <c r="AQ139" s="44">
        <f t="shared" si="84"/>
        <v>1</v>
      </c>
      <c r="AR139" s="44">
        <f t="shared" si="84"/>
        <v>1</v>
      </c>
      <c r="AS139" s="44">
        <f t="shared" si="84"/>
        <v>0</v>
      </c>
      <c r="AT139" s="43">
        <f t="shared" si="84"/>
        <v>1</v>
      </c>
      <c r="AU139" s="43">
        <f t="shared" si="84"/>
        <v>1</v>
      </c>
      <c r="AV139" s="43">
        <f t="shared" si="84"/>
        <v>0</v>
      </c>
      <c r="AW139" s="43">
        <f t="shared" si="84"/>
        <v>1</v>
      </c>
      <c r="AX139" s="44">
        <f t="shared" si="84"/>
        <v>1</v>
      </c>
      <c r="AY139" s="44">
        <f t="shared" si="84"/>
        <v>0</v>
      </c>
      <c r="AZ139" s="44">
        <f t="shared" si="84"/>
        <v>0</v>
      </c>
      <c r="BA139" s="44">
        <f t="shared" si="84"/>
        <v>0</v>
      </c>
      <c r="BB139" s="43">
        <f t="shared" si="84"/>
        <v>1</v>
      </c>
      <c r="BC139" s="43">
        <f t="shared" si="84"/>
        <v>0</v>
      </c>
      <c r="BD139" s="43">
        <f t="shared" si="84"/>
        <v>0</v>
      </c>
      <c r="BE139" s="43">
        <f t="shared" si="84"/>
        <v>1</v>
      </c>
      <c r="BF139" s="44">
        <f t="shared" si="84"/>
        <v>1</v>
      </c>
      <c r="BG139" s="44">
        <f t="shared" si="84"/>
        <v>1</v>
      </c>
      <c r="BH139" s="44">
        <f t="shared" si="84"/>
        <v>0</v>
      </c>
      <c r="BI139" s="44">
        <f t="shared" si="84"/>
        <v>1</v>
      </c>
      <c r="BJ139" s="43">
        <f t="shared" si="84"/>
        <v>0</v>
      </c>
      <c r="BK139" s="43">
        <f t="shared" si="84"/>
        <v>0</v>
      </c>
      <c r="BL139" s="43">
        <f t="shared" si="84"/>
        <v>1</v>
      </c>
      <c r="BM139" s="179">
        <f t="shared" si="84"/>
        <v>0</v>
      </c>
    </row>
    <row r="140" spans="1:65" ht="16.5" thickBot="1">
      <c r="A140" s="177" t="s">
        <v>291</v>
      </c>
      <c r="B140" s="182">
        <f>HLOOKUP(B$5,$B$1:$BM$139,139,FALSE)</f>
        <v>0</v>
      </c>
      <c r="C140" s="43">
        <f t="shared" ref="C140:BM140" si="85">HLOOKUP(C5,$B$1:$BM$139,139,FALSE)</f>
        <v>0</v>
      </c>
      <c r="D140" s="43">
        <f t="shared" si="85"/>
        <v>1</v>
      </c>
      <c r="E140" s="43">
        <f t="shared" si="85"/>
        <v>1</v>
      </c>
      <c r="F140" s="44">
        <f t="shared" si="85"/>
        <v>1</v>
      </c>
      <c r="G140" s="44">
        <f t="shared" si="85"/>
        <v>0</v>
      </c>
      <c r="H140" s="44">
        <f t="shared" si="85"/>
        <v>0</v>
      </c>
      <c r="I140" s="44">
        <f t="shared" si="85"/>
        <v>1</v>
      </c>
      <c r="J140" s="43">
        <f t="shared" si="85"/>
        <v>1</v>
      </c>
      <c r="K140" s="43">
        <f t="shared" si="85"/>
        <v>1</v>
      </c>
      <c r="L140" s="43">
        <f t="shared" si="85"/>
        <v>0</v>
      </c>
      <c r="M140" s="43">
        <f t="shared" si="85"/>
        <v>1</v>
      </c>
      <c r="N140" s="44">
        <f t="shared" si="85"/>
        <v>0</v>
      </c>
      <c r="O140" s="44">
        <f t="shared" si="85"/>
        <v>0</v>
      </c>
      <c r="P140" s="44">
        <f t="shared" si="85"/>
        <v>1</v>
      </c>
      <c r="Q140" s="44">
        <f t="shared" si="85"/>
        <v>0</v>
      </c>
      <c r="R140" s="43">
        <f t="shared" si="85"/>
        <v>1</v>
      </c>
      <c r="S140" s="43">
        <f t="shared" si="85"/>
        <v>1</v>
      </c>
      <c r="T140" s="43">
        <f t="shared" si="85"/>
        <v>1</v>
      </c>
      <c r="U140" s="43">
        <f t="shared" si="85"/>
        <v>0</v>
      </c>
      <c r="V140" s="44">
        <f t="shared" si="85"/>
        <v>0</v>
      </c>
      <c r="W140" s="44">
        <f t="shared" si="85"/>
        <v>0</v>
      </c>
      <c r="X140" s="44">
        <f t="shared" si="85"/>
        <v>0</v>
      </c>
      <c r="Y140" s="44">
        <f t="shared" si="85"/>
        <v>1</v>
      </c>
      <c r="Z140" s="43">
        <f t="shared" si="85"/>
        <v>0</v>
      </c>
      <c r="AA140" s="43">
        <f t="shared" si="85"/>
        <v>1</v>
      </c>
      <c r="AB140" s="43">
        <f t="shared" si="85"/>
        <v>1</v>
      </c>
      <c r="AC140" s="43">
        <f t="shared" si="85"/>
        <v>0</v>
      </c>
      <c r="AD140" s="44">
        <f t="shared" si="85"/>
        <v>1</v>
      </c>
      <c r="AE140" s="44">
        <f t="shared" si="85"/>
        <v>1</v>
      </c>
      <c r="AF140" s="44">
        <f t="shared" si="85"/>
        <v>0</v>
      </c>
      <c r="AG140" s="44">
        <f t="shared" si="85"/>
        <v>1</v>
      </c>
      <c r="AH140" s="43">
        <f t="shared" si="85"/>
        <v>0</v>
      </c>
      <c r="AI140" s="43">
        <f t="shared" si="85"/>
        <v>0</v>
      </c>
      <c r="AJ140" s="43">
        <f t="shared" si="85"/>
        <v>0</v>
      </c>
      <c r="AK140" s="43">
        <f t="shared" si="85"/>
        <v>1</v>
      </c>
      <c r="AL140" s="44">
        <f t="shared" si="85"/>
        <v>0</v>
      </c>
      <c r="AM140" s="44">
        <f t="shared" si="85"/>
        <v>1</v>
      </c>
      <c r="AN140" s="44">
        <f t="shared" si="85"/>
        <v>1</v>
      </c>
      <c r="AO140" s="44">
        <f t="shared" si="85"/>
        <v>0</v>
      </c>
      <c r="AP140" s="43">
        <f t="shared" si="85"/>
        <v>1</v>
      </c>
      <c r="AQ140" s="43">
        <f t="shared" si="85"/>
        <v>0</v>
      </c>
      <c r="AR140" s="43">
        <f t="shared" si="85"/>
        <v>1</v>
      </c>
      <c r="AS140" s="43">
        <f t="shared" si="85"/>
        <v>1</v>
      </c>
      <c r="AT140" s="44">
        <f t="shared" si="85"/>
        <v>0</v>
      </c>
      <c r="AU140" s="44">
        <f t="shared" si="85"/>
        <v>1</v>
      </c>
      <c r="AV140" s="44">
        <f t="shared" si="85"/>
        <v>0</v>
      </c>
      <c r="AW140" s="44">
        <f t="shared" si="85"/>
        <v>0</v>
      </c>
      <c r="AX140" s="43">
        <f t="shared" si="85"/>
        <v>1</v>
      </c>
      <c r="AY140" s="43">
        <f t="shared" si="85"/>
        <v>1</v>
      </c>
      <c r="AZ140" s="43">
        <f t="shared" si="85"/>
        <v>1</v>
      </c>
      <c r="BA140" s="43">
        <f t="shared" si="85"/>
        <v>1</v>
      </c>
      <c r="BB140" s="44">
        <f t="shared" si="85"/>
        <v>0</v>
      </c>
      <c r="BC140" s="44">
        <f t="shared" si="85"/>
        <v>0</v>
      </c>
      <c r="BD140" s="44">
        <f t="shared" si="85"/>
        <v>1</v>
      </c>
      <c r="BE140" s="44">
        <f t="shared" si="85"/>
        <v>0</v>
      </c>
      <c r="BF140" s="43">
        <f t="shared" si="85"/>
        <v>0</v>
      </c>
      <c r="BG140" s="43">
        <f t="shared" si="85"/>
        <v>0</v>
      </c>
      <c r="BH140" s="43">
        <f t="shared" si="85"/>
        <v>0</v>
      </c>
      <c r="BI140" s="43">
        <f t="shared" si="85"/>
        <v>1</v>
      </c>
      <c r="BJ140" s="44">
        <f t="shared" si="85"/>
        <v>1</v>
      </c>
      <c r="BK140" s="44">
        <f t="shared" si="85"/>
        <v>1</v>
      </c>
      <c r="BL140" s="44">
        <f t="shared" si="85"/>
        <v>1</v>
      </c>
      <c r="BM140" s="45">
        <f t="shared" si="85"/>
        <v>0</v>
      </c>
    </row>
    <row r="141" spans="1:65" ht="16.5" thickBot="1">
      <c r="A141" s="216" t="s">
        <v>292</v>
      </c>
      <c r="B141" s="214">
        <f>VLOOKUP(CONCATENATE(B140,C140,D140,E140),LookUp!$AG$2:$AH$17,2,FALSE)</f>
        <v>3</v>
      </c>
      <c r="C141" s="215">
        <f>VLOOKUP(CONCATENATE(F140,G140,H140,I140),LookUp!$AG$2:$AH$17,2,FALSE)</f>
        <v>9</v>
      </c>
      <c r="D141" s="215" t="str">
        <f>VLOOKUP(CONCATENATE(J140,K140,L140,M140),LookUp!$AG$2:$AH$17,2,FALSE)</f>
        <v>D</v>
      </c>
      <c r="E141" s="215">
        <f>VLOOKUP(CONCATENATE(N140,O140,P140,Q140),LookUp!$AG$2:$AH$17,2,FALSE)</f>
        <v>2</v>
      </c>
      <c r="F141" s="215" t="str">
        <f>VLOOKUP(CONCATENATE(R140,S140,T140,U140),LookUp!$AG$2:$AH$17,2,FALSE)</f>
        <v>E</v>
      </c>
      <c r="G141" s="215">
        <f>VLOOKUP(CONCATENATE(V140,W140,X140,Y140),LookUp!$AG$2:$AH$17,2,FALSE)</f>
        <v>1</v>
      </c>
      <c r="H141" s="215">
        <f>VLOOKUP(CONCATENATE(Z140,AA140,AB140,AC140),LookUp!$AG$2:$AH$17,2,FALSE)</f>
        <v>6</v>
      </c>
      <c r="I141" s="215" t="str">
        <f>VLOOKUP(CONCATENATE(AD140,AE140,AF140,AG140),LookUp!$AG$2:$AH$17,2,FALSE)</f>
        <v>D</v>
      </c>
      <c r="J141" s="215">
        <f>VLOOKUP(CONCATENATE(AH140,AI140,AJ140,AK140),LookUp!$AG$2:$AH$17,2,FALSE)</f>
        <v>1</v>
      </c>
      <c r="K141" s="215">
        <f>VLOOKUP(CONCATENATE(AL140,AM140,AN140,AO140),LookUp!$AG$2:$AH$17,2,FALSE)</f>
        <v>6</v>
      </c>
      <c r="L141" s="215" t="str">
        <f>VLOOKUP(CONCATENATE(AP140,AQ140,AR140,AS140),LookUp!$AG$2:$AH$17,2,FALSE)</f>
        <v>B</v>
      </c>
      <c r="M141" s="215">
        <f>VLOOKUP(CONCATENATE(AT140,AU140,AV140,AW140),LookUp!$AG$2:$AH$17,2,FALSE)</f>
        <v>4</v>
      </c>
      <c r="N141" s="215" t="str">
        <f>VLOOKUP(CONCATENATE(AX140,AY140,AZ140,BA140),LookUp!$AG$2:$AH$17,2,FALSE)</f>
        <v>F</v>
      </c>
      <c r="O141" s="215">
        <f>VLOOKUP(CONCATENATE(BB140,BC140,BD140,BE140),LookUp!$AG$2:$AH$17,2,FALSE)</f>
        <v>2</v>
      </c>
      <c r="P141" s="215">
        <f>VLOOKUP(CONCATENATE(BF140,BG140,BH140,BI140),LookUp!$AG$2:$AH$17,2,FALSE)</f>
        <v>1</v>
      </c>
      <c r="Q141" s="199" t="str">
        <f>VLOOKUP(CONCATENATE(BJ140,BK140,BL140,BM140),LookUp!$AG$2:$AH$17,2,FALSE)</f>
        <v>E</v>
      </c>
      <c r="R141" s="3"/>
      <c r="S141" s="185"/>
      <c r="T141" s="185"/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5"/>
      <c r="AS141" s="185"/>
      <c r="AT141" s="185"/>
      <c r="AU141" s="185"/>
      <c r="AV141" s="185"/>
      <c r="AW141" s="185"/>
      <c r="AX141" s="185"/>
      <c r="AY141" s="185"/>
      <c r="AZ141" s="185"/>
      <c r="BA141" s="2"/>
      <c r="BB141" s="2"/>
      <c r="BC141" s="2"/>
      <c r="BD141" s="2"/>
      <c r="BE141" s="2"/>
      <c r="BF141" s="2"/>
      <c r="BG141" s="2"/>
      <c r="BH141" s="2"/>
      <c r="BI141" s="185"/>
      <c r="BJ141" s="185"/>
      <c r="BK141" s="185"/>
      <c r="BL141" s="185"/>
      <c r="BM141" s="185"/>
    </row>
  </sheetData>
  <mergeCells count="50">
    <mergeCell ref="A15:A16"/>
    <mergeCell ref="AH9:AW11"/>
    <mergeCell ref="AH16:AW19"/>
    <mergeCell ref="A23:A24"/>
    <mergeCell ref="AH24:AW27"/>
    <mergeCell ref="A31:A32"/>
    <mergeCell ref="A39:A40"/>
    <mergeCell ref="AH32:AW35"/>
    <mergeCell ref="AH40:AW43"/>
    <mergeCell ref="AH48:AW51"/>
    <mergeCell ref="A47:A48"/>
    <mergeCell ref="A55:A56"/>
    <mergeCell ref="A63:A64"/>
    <mergeCell ref="AH56:AW59"/>
    <mergeCell ref="AH64:AW67"/>
    <mergeCell ref="AH72:AW75"/>
    <mergeCell ref="A71:A72"/>
    <mergeCell ref="A79:A80"/>
    <mergeCell ref="A87:A88"/>
    <mergeCell ref="AH80:AW83"/>
    <mergeCell ref="AH88:AW91"/>
    <mergeCell ref="AH96:AW99"/>
    <mergeCell ref="A95:A96"/>
    <mergeCell ref="A127:A128"/>
    <mergeCell ref="A135:A136"/>
    <mergeCell ref="AH128:AW131"/>
    <mergeCell ref="AH136:AW138"/>
    <mergeCell ref="A103:A104"/>
    <mergeCell ref="A111:A112"/>
    <mergeCell ref="AH104:AW107"/>
    <mergeCell ref="AH112:AW115"/>
    <mergeCell ref="AH120:AW123"/>
    <mergeCell ref="A119:A120"/>
    <mergeCell ref="AX9:BM9"/>
    <mergeCell ref="AX17:BM17"/>
    <mergeCell ref="AX25:BM25"/>
    <mergeCell ref="AX33:BM33"/>
    <mergeCell ref="AX41:BM41"/>
    <mergeCell ref="AX49:BM49"/>
    <mergeCell ref="AX57:BM57"/>
    <mergeCell ref="AX65:BM65"/>
    <mergeCell ref="AX73:BM73"/>
    <mergeCell ref="AX81:BM81"/>
    <mergeCell ref="AX129:BM129"/>
    <mergeCell ref="AX137:BM137"/>
    <mergeCell ref="AX89:BM89"/>
    <mergeCell ref="AX97:BM97"/>
    <mergeCell ref="AX105:BM105"/>
    <mergeCell ref="AX113:BM113"/>
    <mergeCell ref="AX121:BM121"/>
  </mergeCells>
  <pageMargins left="0.7" right="0.7" top="0.75" bottom="0.75" header="0.3" footer="0.3"/>
  <ignoredErrors>
    <ignoredError sqref="B10:A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Key1</vt:lpstr>
      <vt:lpstr>Key2</vt:lpstr>
      <vt:lpstr>Key3</vt:lpstr>
      <vt:lpstr>Enc1</vt:lpstr>
      <vt:lpstr>Dcr2</vt:lpstr>
      <vt:lpstr>Enc3</vt:lpstr>
      <vt:lpstr>Dcr3</vt:lpstr>
      <vt:lpstr>Enc2</vt:lpstr>
      <vt:lpstr>Dcr1</vt:lpstr>
      <vt:lpstr>LookUp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2017-12-14T11:25:10Z</dcterms:created>
  <dcterms:modified xsi:type="dcterms:W3CDTF">2018-04-20T11:24:18Z</dcterms:modified>
</cp:coreProperties>
</file>